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anan Gupta\Documents\UiPath\Transfer from Excel to Google Sheet\"/>
    </mc:Choice>
  </mc:AlternateContent>
  <xr:revisionPtr revIDLastSave="0" documentId="13_ncr:1_{F660476F-2FD6-450E-9189-B97F651DFFE8}" xr6:coauthVersionLast="47" xr6:coauthVersionMax="47" xr10:uidLastSave="{00000000-0000-0000-0000-000000000000}"/>
  <bookViews>
    <workbookView xWindow="-108" yWindow="-108" windowWidth="23256" windowHeight="12456" tabRatio="842" firstSheet="3" activeTab="3" xr2:uid="{00000000-000D-0000-FFFF-FFFF00000000}"/>
  </bookViews>
  <sheets>
    <sheet name="Course Details" sheetId="1" r:id="rId1"/>
    <sheet name="COs and Mapping" sheetId="2" r:id="rId2"/>
    <sheet name="Assessment Tools(List)" sheetId="3" r:id="rId3"/>
    <sheet name="M1" sheetId="55" r:id="rId4"/>
    <sheet name="M2" sheetId="60" r:id="rId5"/>
    <sheet name="Assignment" sheetId="58" r:id="rId6"/>
    <sheet name="Project_DBMS" sheetId="56" r:id="rId7"/>
    <sheet name="LabExam" sheetId="62" r:id="rId8"/>
    <sheet name="Lab Exp (Details &amp; Grades) (2)" sheetId="23" r:id="rId9"/>
    <sheet name="LessonPlan" sheetId="5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3" i="23" l="1"/>
  <c r="AF24" i="23"/>
  <c r="AF25" i="23"/>
  <c r="AF26" i="23"/>
  <c r="AF27" i="23"/>
  <c r="AF28" i="23"/>
  <c r="AF29" i="23"/>
  <c r="AF30" i="23"/>
  <c r="AF31" i="23"/>
  <c r="AF32" i="23"/>
  <c r="AF33" i="23"/>
  <c r="AF34" i="23"/>
  <c r="AF35" i="23"/>
  <c r="AF36" i="23"/>
  <c r="AF37" i="23"/>
  <c r="AF38" i="23"/>
  <c r="AF39" i="23"/>
  <c r="AF40" i="23"/>
  <c r="AF41" i="23"/>
  <c r="AF42" i="23"/>
  <c r="AF43" i="23"/>
  <c r="AF44" i="23"/>
  <c r="AF45" i="23"/>
  <c r="AF46" i="23"/>
  <c r="AF47" i="23"/>
  <c r="AF48" i="23"/>
  <c r="AF49" i="23"/>
  <c r="AF50" i="23"/>
  <c r="AF51" i="23"/>
  <c r="AF52" i="23"/>
  <c r="AF53" i="23"/>
  <c r="AF54" i="23"/>
  <c r="AF55" i="23"/>
  <c r="AF56" i="23"/>
  <c r="AF57" i="23"/>
  <c r="AF58" i="23"/>
  <c r="AF59" i="23"/>
  <c r="AF60" i="23"/>
  <c r="AF61" i="23"/>
  <c r="AF62" i="23"/>
  <c r="AF63" i="23"/>
  <c r="AF64" i="23"/>
  <c r="AF65" i="23"/>
  <c r="AF66" i="23"/>
  <c r="AF67" i="23"/>
  <c r="AF68" i="23"/>
  <c r="AF69" i="23"/>
  <c r="AF70" i="23"/>
  <c r="AF71" i="23"/>
  <c r="AF72" i="23"/>
  <c r="AF73" i="23"/>
  <c r="AF74" i="23"/>
  <c r="AF75" i="23"/>
  <c r="AF76" i="23"/>
  <c r="AF77" i="23"/>
  <c r="AF78" i="23"/>
  <c r="AF79" i="23"/>
  <c r="AF80" i="23"/>
  <c r="AF81" i="23"/>
  <c r="AF82" i="23"/>
  <c r="AF83" i="23"/>
  <c r="AF84" i="23"/>
  <c r="AF85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Z23" i="23"/>
  <c r="Z24" i="23"/>
  <c r="Z25" i="23"/>
  <c r="Z26" i="23"/>
  <c r="Z27" i="23"/>
  <c r="Z28" i="23"/>
  <c r="Z29" i="23"/>
  <c r="Z30" i="23"/>
  <c r="Z31" i="23"/>
  <c r="Z32" i="23"/>
  <c r="Z33" i="23"/>
  <c r="Z34" i="23"/>
  <c r="Z35" i="23"/>
  <c r="Z36" i="23"/>
  <c r="Z37" i="23"/>
  <c r="Z38" i="23"/>
  <c r="Z39" i="23"/>
  <c r="Z40" i="23"/>
  <c r="Z41" i="23"/>
  <c r="Z42" i="23"/>
  <c r="Z43" i="23"/>
  <c r="Z44" i="23"/>
  <c r="Z45" i="23"/>
  <c r="Z46" i="23"/>
  <c r="Z47" i="23"/>
  <c r="Z48" i="23"/>
  <c r="Z49" i="23"/>
  <c r="Z50" i="23"/>
  <c r="Z51" i="23"/>
  <c r="Z52" i="23"/>
  <c r="Z53" i="23"/>
  <c r="Z54" i="23"/>
  <c r="Z55" i="23"/>
  <c r="Z56" i="23"/>
  <c r="Z57" i="23"/>
  <c r="Z58" i="23"/>
  <c r="Z59" i="23"/>
  <c r="Z60" i="23"/>
  <c r="Z61" i="23"/>
  <c r="Z62" i="23"/>
  <c r="Z63" i="23"/>
  <c r="Z64" i="23"/>
  <c r="Z65" i="23"/>
  <c r="Z66" i="23"/>
  <c r="Z67" i="23"/>
  <c r="Z68" i="23"/>
  <c r="Z69" i="23"/>
  <c r="Z70" i="23"/>
  <c r="Z71" i="23"/>
  <c r="Z72" i="23"/>
  <c r="Z73" i="23"/>
  <c r="Z74" i="23"/>
  <c r="Z75" i="23"/>
  <c r="Z76" i="23"/>
  <c r="Z77" i="23"/>
  <c r="Z78" i="23"/>
  <c r="Z79" i="23"/>
  <c r="Z80" i="23"/>
  <c r="Z81" i="23"/>
  <c r="Z82" i="23"/>
  <c r="Z83" i="23"/>
  <c r="Z84" i="23"/>
  <c r="Z85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T58" i="23"/>
  <c r="T59" i="23"/>
  <c r="T60" i="23"/>
  <c r="T61" i="23"/>
  <c r="T62" i="23"/>
  <c r="T63" i="23"/>
  <c r="T64" i="23"/>
  <c r="T65" i="23"/>
  <c r="T66" i="23"/>
  <c r="T67" i="23"/>
  <c r="T68" i="23"/>
  <c r="T69" i="23"/>
  <c r="T70" i="23"/>
  <c r="T71" i="23"/>
  <c r="T72" i="23"/>
  <c r="T73" i="23"/>
  <c r="T74" i="23"/>
  <c r="T75" i="23"/>
  <c r="T76" i="23"/>
  <c r="T77" i="23"/>
  <c r="T78" i="23"/>
  <c r="T79" i="23"/>
  <c r="T80" i="23"/>
  <c r="T81" i="23"/>
  <c r="T82" i="23"/>
  <c r="T83" i="23"/>
  <c r="T84" i="23"/>
  <c r="T85" i="23"/>
  <c r="Q23" i="23"/>
  <c r="Q24" i="23"/>
  <c r="Q25" i="23"/>
  <c r="Q26" i="23"/>
  <c r="Q27" i="23"/>
  <c r="Q28" i="23"/>
  <c r="Q29" i="23"/>
  <c r="Q30" i="23"/>
  <c r="Q31" i="23"/>
  <c r="Q32" i="23"/>
  <c r="Q33" i="23"/>
  <c r="Q34" i="23"/>
  <c r="Q35" i="23"/>
  <c r="Q36" i="23"/>
  <c r="Q37" i="23"/>
  <c r="Q38" i="23"/>
  <c r="Q39" i="23"/>
  <c r="Q40" i="23"/>
  <c r="Q41" i="23"/>
  <c r="Q42" i="23"/>
  <c r="Q43" i="23"/>
  <c r="Q44" i="23"/>
  <c r="Q45" i="23"/>
  <c r="Q46" i="23"/>
  <c r="Q47" i="23"/>
  <c r="Q48" i="23"/>
  <c r="Q49" i="23"/>
  <c r="Q50" i="23"/>
  <c r="Q51" i="23"/>
  <c r="Q52" i="23"/>
  <c r="Q53" i="23"/>
  <c r="Q54" i="23"/>
  <c r="Q55" i="23"/>
  <c r="Q56" i="23"/>
  <c r="Q57" i="23"/>
  <c r="Q58" i="23"/>
  <c r="Q59" i="23"/>
  <c r="Q60" i="23"/>
  <c r="Q61" i="23"/>
  <c r="Q62" i="23"/>
  <c r="Q63" i="23"/>
  <c r="Q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K23" i="23"/>
  <c r="K24" i="23"/>
  <c r="K25" i="23"/>
  <c r="K26" i="23"/>
  <c r="K27" i="23"/>
  <c r="K28" i="23"/>
  <c r="K29" i="23"/>
  <c r="K30" i="23"/>
  <c r="AG30" i="23" s="1"/>
  <c r="K31" i="23"/>
  <c r="K32" i="23"/>
  <c r="K33" i="23"/>
  <c r="K34" i="23"/>
  <c r="K35" i="23"/>
  <c r="K36" i="23"/>
  <c r="K37" i="23"/>
  <c r="K38" i="23"/>
  <c r="AG38" i="23" s="1"/>
  <c r="K39" i="23"/>
  <c r="K40" i="23"/>
  <c r="K41" i="23"/>
  <c r="K42" i="23"/>
  <c r="K43" i="23"/>
  <c r="K44" i="23"/>
  <c r="K45" i="23"/>
  <c r="K46" i="23"/>
  <c r="AG46" i="23" s="1"/>
  <c r="K47" i="23"/>
  <c r="K48" i="23"/>
  <c r="K49" i="23"/>
  <c r="K50" i="23"/>
  <c r="K51" i="23"/>
  <c r="K52" i="23"/>
  <c r="K53" i="23"/>
  <c r="K54" i="23"/>
  <c r="AG54" i="23" s="1"/>
  <c r="K55" i="23"/>
  <c r="K56" i="23"/>
  <c r="K57" i="23"/>
  <c r="K58" i="23"/>
  <c r="K59" i="23"/>
  <c r="K60" i="23"/>
  <c r="K61" i="23"/>
  <c r="K62" i="23"/>
  <c r="AG62" i="23" s="1"/>
  <c r="K63" i="23"/>
  <c r="K64" i="23"/>
  <c r="K65" i="23"/>
  <c r="K66" i="23"/>
  <c r="K67" i="23"/>
  <c r="K68" i="23"/>
  <c r="K69" i="23"/>
  <c r="K70" i="23"/>
  <c r="AG70" i="23" s="1"/>
  <c r="K71" i="23"/>
  <c r="K72" i="23"/>
  <c r="K73" i="23"/>
  <c r="K74" i="23"/>
  <c r="K75" i="23"/>
  <c r="K76" i="23"/>
  <c r="K77" i="23"/>
  <c r="K78" i="23"/>
  <c r="AG78" i="23" s="1"/>
  <c r="K79" i="23"/>
  <c r="K80" i="23"/>
  <c r="K81" i="23"/>
  <c r="K82" i="23"/>
  <c r="K83" i="23"/>
  <c r="K84" i="23"/>
  <c r="K85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E23" i="23"/>
  <c r="AG23" i="23" s="1"/>
  <c r="E24" i="23"/>
  <c r="AG24" i="23" s="1"/>
  <c r="E25" i="23"/>
  <c r="AG25" i="23" s="1"/>
  <c r="E26" i="23"/>
  <c r="AG26" i="23" s="1"/>
  <c r="E27" i="23"/>
  <c r="AG27" i="23" s="1"/>
  <c r="E28" i="23"/>
  <c r="AG28" i="23" s="1"/>
  <c r="E29" i="23"/>
  <c r="AG29" i="23" s="1"/>
  <c r="E30" i="23"/>
  <c r="E31" i="23"/>
  <c r="AG31" i="23" s="1"/>
  <c r="E32" i="23"/>
  <c r="AG32" i="23" s="1"/>
  <c r="E33" i="23"/>
  <c r="AG33" i="23" s="1"/>
  <c r="E34" i="23"/>
  <c r="AG34" i="23" s="1"/>
  <c r="E35" i="23"/>
  <c r="AG35" i="23" s="1"/>
  <c r="E36" i="23"/>
  <c r="AG36" i="23" s="1"/>
  <c r="E37" i="23"/>
  <c r="AG37" i="23" s="1"/>
  <c r="E38" i="23"/>
  <c r="E39" i="23"/>
  <c r="AG39" i="23" s="1"/>
  <c r="E40" i="23"/>
  <c r="AG40" i="23" s="1"/>
  <c r="E41" i="23"/>
  <c r="AG41" i="23" s="1"/>
  <c r="E42" i="23"/>
  <c r="AG42" i="23" s="1"/>
  <c r="E43" i="23"/>
  <c r="AG43" i="23" s="1"/>
  <c r="E44" i="23"/>
  <c r="AG44" i="23" s="1"/>
  <c r="E45" i="23"/>
  <c r="AG45" i="23" s="1"/>
  <c r="E46" i="23"/>
  <c r="E47" i="23"/>
  <c r="AG47" i="23" s="1"/>
  <c r="E48" i="23"/>
  <c r="AG48" i="23" s="1"/>
  <c r="E49" i="23"/>
  <c r="AG49" i="23" s="1"/>
  <c r="E50" i="23"/>
  <c r="AG50" i="23" s="1"/>
  <c r="E51" i="23"/>
  <c r="AG51" i="23" s="1"/>
  <c r="E52" i="23"/>
  <c r="AG52" i="23" s="1"/>
  <c r="E53" i="23"/>
  <c r="AG53" i="23" s="1"/>
  <c r="E54" i="23"/>
  <c r="E55" i="23"/>
  <c r="AG55" i="23" s="1"/>
  <c r="E56" i="23"/>
  <c r="AG56" i="23" s="1"/>
  <c r="E57" i="23"/>
  <c r="AG57" i="23" s="1"/>
  <c r="E58" i="23"/>
  <c r="AG58" i="23" s="1"/>
  <c r="E59" i="23"/>
  <c r="AG59" i="23" s="1"/>
  <c r="E60" i="23"/>
  <c r="AG60" i="23" s="1"/>
  <c r="E61" i="23"/>
  <c r="AG61" i="23" s="1"/>
  <c r="E62" i="23"/>
  <c r="E63" i="23"/>
  <c r="AG63" i="23" s="1"/>
  <c r="E64" i="23"/>
  <c r="AG64" i="23" s="1"/>
  <c r="E65" i="23"/>
  <c r="AG65" i="23" s="1"/>
  <c r="E66" i="23"/>
  <c r="AG66" i="23" s="1"/>
  <c r="E67" i="23"/>
  <c r="AG67" i="23" s="1"/>
  <c r="E68" i="23"/>
  <c r="AG68" i="23" s="1"/>
  <c r="E69" i="23"/>
  <c r="AG69" i="23" s="1"/>
  <c r="E70" i="23"/>
  <c r="E71" i="23"/>
  <c r="AG71" i="23" s="1"/>
  <c r="E72" i="23"/>
  <c r="AG72" i="23" s="1"/>
  <c r="E73" i="23"/>
  <c r="AG73" i="23" s="1"/>
  <c r="E74" i="23"/>
  <c r="AG74" i="23" s="1"/>
  <c r="E75" i="23"/>
  <c r="AG75" i="23" s="1"/>
  <c r="E76" i="23"/>
  <c r="AG76" i="23" s="1"/>
  <c r="E77" i="23"/>
  <c r="AG77" i="23" s="1"/>
  <c r="E78" i="23"/>
  <c r="E79" i="23"/>
  <c r="AG79" i="23" s="1"/>
  <c r="E80" i="23"/>
  <c r="AG80" i="23" s="1"/>
  <c r="E81" i="23"/>
  <c r="AG81" i="23" s="1"/>
  <c r="E82" i="23"/>
  <c r="AG82" i="23" s="1"/>
  <c r="E83" i="23"/>
  <c r="AG83" i="23" s="1"/>
  <c r="E84" i="23"/>
  <c r="AG84" i="23" s="1"/>
  <c r="E85" i="23"/>
  <c r="AG85" i="23" s="1"/>
  <c r="H65" i="56"/>
  <c r="AF22" i="23"/>
  <c r="AC22" i="23"/>
  <c r="Z22" i="23"/>
  <c r="W22" i="23"/>
  <c r="T22" i="23"/>
  <c r="Q22" i="23"/>
  <c r="N22" i="23"/>
  <c r="K22" i="23"/>
  <c r="H22" i="23"/>
  <c r="E22" i="23"/>
  <c r="AG22" i="23" l="1"/>
  <c r="I52" i="60"/>
  <c r="J52" i="60" s="1"/>
  <c r="K52" i="60" s="1"/>
  <c r="I53" i="60"/>
  <c r="J53" i="60" s="1"/>
  <c r="K53" i="60" s="1"/>
  <c r="I54" i="60"/>
  <c r="J54" i="60" s="1"/>
  <c r="K54" i="60" s="1"/>
  <c r="I55" i="60"/>
  <c r="J55" i="60" s="1"/>
  <c r="K55" i="60" s="1"/>
  <c r="I56" i="60"/>
  <c r="J56" i="60" s="1"/>
  <c r="K56" i="60" s="1"/>
  <c r="I16" i="60"/>
  <c r="J16" i="60" s="1"/>
  <c r="K16" i="60" s="1"/>
  <c r="I17" i="60"/>
  <c r="J17" i="60" s="1"/>
  <c r="K17" i="60" s="1"/>
  <c r="I18" i="60"/>
  <c r="J18" i="60" s="1"/>
  <c r="K18" i="60" s="1"/>
  <c r="I19" i="60"/>
  <c r="J19" i="60" s="1"/>
  <c r="K19" i="60" s="1"/>
  <c r="I20" i="60"/>
  <c r="J20" i="60" s="1"/>
  <c r="K20" i="60" s="1"/>
  <c r="I21" i="60"/>
  <c r="J21" i="60" s="1"/>
  <c r="K21" i="60" s="1"/>
  <c r="I22" i="60"/>
  <c r="J22" i="60" s="1"/>
  <c r="K22" i="60" s="1"/>
  <c r="I23" i="60"/>
  <c r="J23" i="60" s="1"/>
  <c r="K23" i="60" s="1"/>
  <c r="I24" i="60"/>
  <c r="J24" i="60" s="1"/>
  <c r="K24" i="60" s="1"/>
  <c r="I25" i="60"/>
  <c r="J25" i="60" s="1"/>
  <c r="K25" i="60" s="1"/>
  <c r="I26" i="60"/>
  <c r="J26" i="60" s="1"/>
  <c r="K26" i="60" s="1"/>
  <c r="I27" i="60"/>
  <c r="J27" i="60" s="1"/>
  <c r="K27" i="60" s="1"/>
  <c r="I28" i="60"/>
  <c r="J28" i="60" s="1"/>
  <c r="K28" i="60" s="1"/>
  <c r="I29" i="60"/>
  <c r="J29" i="60" s="1"/>
  <c r="K29" i="60" s="1"/>
  <c r="I30" i="60"/>
  <c r="J30" i="60" s="1"/>
  <c r="K30" i="60" s="1"/>
  <c r="I31" i="60"/>
  <c r="J31" i="60" s="1"/>
  <c r="K31" i="60" s="1"/>
  <c r="I32" i="60"/>
  <c r="J32" i="60" s="1"/>
  <c r="K32" i="60" s="1"/>
  <c r="I33" i="60"/>
  <c r="J33" i="60" s="1"/>
  <c r="K33" i="60" s="1"/>
  <c r="I34" i="60"/>
  <c r="J34" i="60" s="1"/>
  <c r="K34" i="60" s="1"/>
  <c r="I35" i="60"/>
  <c r="J35" i="60" s="1"/>
  <c r="K35" i="60" s="1"/>
  <c r="I36" i="60"/>
  <c r="J36" i="60" s="1"/>
  <c r="K36" i="60" s="1"/>
  <c r="I37" i="60"/>
  <c r="J37" i="60" s="1"/>
  <c r="K37" i="60" s="1"/>
  <c r="I38" i="60"/>
  <c r="J38" i="60" s="1"/>
  <c r="K38" i="60" s="1"/>
  <c r="I39" i="60"/>
  <c r="J39" i="60" s="1"/>
  <c r="K39" i="60" s="1"/>
  <c r="I40" i="60"/>
  <c r="J40" i="60" s="1"/>
  <c r="K40" i="60" s="1"/>
  <c r="I41" i="60"/>
  <c r="J41" i="60" s="1"/>
  <c r="K41" i="60" s="1"/>
  <c r="I42" i="60"/>
  <c r="J42" i="60" s="1"/>
  <c r="K42" i="60" s="1"/>
  <c r="I43" i="60"/>
  <c r="J43" i="60" s="1"/>
  <c r="K43" i="60" s="1"/>
  <c r="I44" i="60"/>
  <c r="J44" i="60" s="1"/>
  <c r="K44" i="60" s="1"/>
  <c r="I45" i="60"/>
  <c r="J45" i="60" s="1"/>
  <c r="K45" i="60" s="1"/>
  <c r="I46" i="60"/>
  <c r="J46" i="60" s="1"/>
  <c r="K46" i="60" s="1"/>
  <c r="I47" i="60"/>
  <c r="J47" i="60" s="1"/>
  <c r="K47" i="60" s="1"/>
  <c r="I48" i="60"/>
  <c r="J48" i="60" s="1"/>
  <c r="K48" i="60" s="1"/>
  <c r="I49" i="60"/>
  <c r="J49" i="60" s="1"/>
  <c r="K49" i="60" s="1"/>
  <c r="I50" i="60"/>
  <c r="J50" i="60" s="1"/>
  <c r="K50" i="60" s="1"/>
  <c r="I51" i="60"/>
  <c r="J51" i="60" s="1"/>
  <c r="K51" i="60" s="1"/>
  <c r="I57" i="60"/>
  <c r="J57" i="60" s="1"/>
  <c r="K57" i="60" s="1"/>
  <c r="I58" i="60"/>
  <c r="J58" i="60" s="1"/>
  <c r="K58" i="60" s="1"/>
  <c r="I59" i="60"/>
  <c r="J59" i="60" s="1"/>
  <c r="K59" i="60" s="1"/>
  <c r="I60" i="60"/>
  <c r="J60" i="60" s="1"/>
  <c r="K60" i="60" s="1"/>
  <c r="I61" i="60"/>
  <c r="J61" i="60" s="1"/>
  <c r="K61" i="60" s="1"/>
  <c r="I62" i="60"/>
  <c r="J62" i="60" s="1"/>
  <c r="K62" i="60" s="1"/>
  <c r="I63" i="60"/>
  <c r="J63" i="60" s="1"/>
  <c r="K63" i="60" s="1"/>
  <c r="I64" i="60"/>
  <c r="J64" i="60" s="1"/>
  <c r="K64" i="60" s="1"/>
  <c r="I65" i="60"/>
  <c r="J65" i="60" s="1"/>
  <c r="K65" i="60" s="1"/>
  <c r="I66" i="60"/>
  <c r="J66" i="60" s="1"/>
  <c r="K66" i="60" s="1"/>
  <c r="I67" i="60"/>
  <c r="J67" i="60" s="1"/>
  <c r="K67" i="60" s="1"/>
  <c r="I68" i="60"/>
  <c r="J68" i="60" s="1"/>
  <c r="K68" i="60" s="1"/>
  <c r="I69" i="60"/>
  <c r="J69" i="60" s="1"/>
  <c r="K69" i="60" s="1"/>
  <c r="I70" i="60"/>
  <c r="J70" i="60" s="1"/>
  <c r="K70" i="60" s="1"/>
  <c r="I71" i="60"/>
  <c r="J71" i="60" s="1"/>
  <c r="K71" i="60" s="1"/>
  <c r="I72" i="60"/>
  <c r="J72" i="60" s="1"/>
  <c r="K72" i="60" s="1"/>
  <c r="I73" i="60"/>
  <c r="J73" i="60" s="1"/>
  <c r="K73" i="60" s="1"/>
  <c r="I74" i="60"/>
  <c r="J74" i="60" s="1"/>
  <c r="K74" i="60" s="1"/>
  <c r="I75" i="60"/>
  <c r="J75" i="60" s="1"/>
  <c r="K75" i="60" s="1"/>
  <c r="I76" i="60"/>
  <c r="J76" i="60" s="1"/>
  <c r="K76" i="60" s="1"/>
  <c r="I77" i="60"/>
  <c r="J77" i="60" s="1"/>
  <c r="K77" i="60" s="1"/>
  <c r="J15" i="60"/>
  <c r="K15" i="60" s="1"/>
  <c r="I15" i="60"/>
  <c r="I14" i="60"/>
  <c r="J14" i="60" s="1"/>
  <c r="K14" i="60" s="1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47" i="56"/>
  <c r="H48" i="56"/>
  <c r="H49" i="56"/>
  <c r="H50" i="56"/>
  <c r="H51" i="56"/>
  <c r="H52" i="56"/>
  <c r="H53" i="56"/>
  <c r="H54" i="56"/>
  <c r="H55" i="56"/>
  <c r="H56" i="56"/>
  <c r="H57" i="56"/>
  <c r="H58" i="56"/>
  <c r="H60" i="56"/>
  <c r="H61" i="56"/>
  <c r="H62" i="56"/>
  <c r="H63" i="56"/>
  <c r="H64" i="56"/>
  <c r="H59" i="56"/>
  <c r="H66" i="56"/>
  <c r="H67" i="56"/>
  <c r="H68" i="56"/>
  <c r="H6" i="56"/>
  <c r="H5" i="56"/>
  <c r="H91" i="60"/>
  <c r="F91" i="60"/>
  <c r="G84" i="60"/>
  <c r="F92" i="60" s="1"/>
  <c r="G83" i="60"/>
  <c r="H38" i="55"/>
  <c r="I38" i="55" s="1"/>
  <c r="J38" i="55" s="1"/>
  <c r="H17" i="55"/>
  <c r="I17" i="55" s="1"/>
  <c r="J17" i="55" s="1"/>
  <c r="H3" i="55"/>
  <c r="I3" i="55" s="1"/>
  <c r="J3" i="55" s="1"/>
  <c r="H4" i="55"/>
  <c r="I4" i="55" s="1"/>
  <c r="J4" i="55" s="1"/>
  <c r="H5" i="55"/>
  <c r="I5" i="55" s="1"/>
  <c r="J5" i="55" s="1"/>
  <c r="H6" i="55"/>
  <c r="I6" i="55" s="1"/>
  <c r="J6" i="55" s="1"/>
  <c r="H7" i="55"/>
  <c r="I7" i="55" s="1"/>
  <c r="J7" i="55" s="1"/>
  <c r="H8" i="55"/>
  <c r="I8" i="55" s="1"/>
  <c r="J8" i="55" s="1"/>
  <c r="H9" i="55"/>
  <c r="I9" i="55" s="1"/>
  <c r="J9" i="55" s="1"/>
  <c r="H10" i="55"/>
  <c r="I10" i="55" s="1"/>
  <c r="J10" i="55" s="1"/>
  <c r="H11" i="55"/>
  <c r="I11" i="55" s="1"/>
  <c r="J11" i="55" s="1"/>
  <c r="H12" i="55"/>
  <c r="I12" i="55" s="1"/>
  <c r="J12" i="55" s="1"/>
  <c r="H13" i="55"/>
  <c r="I13" i="55" s="1"/>
  <c r="J13" i="55" s="1"/>
  <c r="H14" i="55"/>
  <c r="I14" i="55" s="1"/>
  <c r="J14" i="55" s="1"/>
  <c r="H15" i="55"/>
  <c r="I15" i="55" s="1"/>
  <c r="J15" i="55" s="1"/>
  <c r="H16" i="55"/>
  <c r="I16" i="55" s="1"/>
  <c r="J16" i="55" s="1"/>
  <c r="H18" i="55"/>
  <c r="I18" i="55" s="1"/>
  <c r="J18" i="55" s="1"/>
  <c r="H19" i="55"/>
  <c r="I19" i="55" s="1"/>
  <c r="J19" i="55" s="1"/>
  <c r="H20" i="55"/>
  <c r="I20" i="55" s="1"/>
  <c r="J20" i="55" s="1"/>
  <c r="H21" i="55"/>
  <c r="I21" i="55" s="1"/>
  <c r="J21" i="55" s="1"/>
  <c r="H22" i="55"/>
  <c r="I22" i="55" s="1"/>
  <c r="J22" i="55" s="1"/>
  <c r="H23" i="55"/>
  <c r="I23" i="55" s="1"/>
  <c r="J23" i="55" s="1"/>
  <c r="H24" i="55"/>
  <c r="I24" i="55" s="1"/>
  <c r="J24" i="55" s="1"/>
  <c r="H25" i="55"/>
  <c r="I25" i="55" s="1"/>
  <c r="J25" i="55" s="1"/>
  <c r="H26" i="55"/>
  <c r="I26" i="55" s="1"/>
  <c r="J26" i="55" s="1"/>
  <c r="H27" i="55"/>
  <c r="I27" i="55" s="1"/>
  <c r="J27" i="55" s="1"/>
  <c r="H28" i="55"/>
  <c r="I28" i="55" s="1"/>
  <c r="J28" i="55" s="1"/>
  <c r="H29" i="55"/>
  <c r="I29" i="55" s="1"/>
  <c r="J29" i="55" s="1"/>
  <c r="H30" i="55"/>
  <c r="I30" i="55" s="1"/>
  <c r="J30" i="55" s="1"/>
  <c r="H31" i="55"/>
  <c r="I31" i="55" s="1"/>
  <c r="J31" i="55" s="1"/>
  <c r="H32" i="55"/>
  <c r="I32" i="55" s="1"/>
  <c r="J32" i="55" s="1"/>
  <c r="H33" i="55"/>
  <c r="I33" i="55" s="1"/>
  <c r="J33" i="55" s="1"/>
  <c r="H34" i="55"/>
  <c r="I34" i="55" s="1"/>
  <c r="J34" i="55" s="1"/>
  <c r="H35" i="55"/>
  <c r="I35" i="55" s="1"/>
  <c r="J35" i="55" s="1"/>
  <c r="H36" i="55"/>
  <c r="I36" i="55" s="1"/>
  <c r="J36" i="55" s="1"/>
  <c r="H37" i="55"/>
  <c r="I37" i="55" s="1"/>
  <c r="J37" i="55" s="1"/>
  <c r="H39" i="55"/>
  <c r="I39" i="55" s="1"/>
  <c r="J39" i="55" s="1"/>
  <c r="H40" i="55"/>
  <c r="I40" i="55" s="1"/>
  <c r="J40" i="55" s="1"/>
  <c r="H41" i="55"/>
  <c r="I41" i="55" s="1"/>
  <c r="J41" i="55" s="1"/>
  <c r="H42" i="55"/>
  <c r="I42" i="55" s="1"/>
  <c r="J42" i="55" s="1"/>
  <c r="H2" i="55"/>
  <c r="I2" i="55" s="1"/>
  <c r="J2" i="55" s="1"/>
  <c r="F48" i="55"/>
  <c r="E56" i="55" s="1"/>
  <c r="F47" i="55"/>
  <c r="E55" i="55" s="1"/>
  <c r="J43" i="55" l="1"/>
  <c r="E84" i="60"/>
  <c r="H92" i="60" s="1"/>
  <c r="G85" i="60"/>
  <c r="F93" i="60" s="1"/>
  <c r="E83" i="60"/>
  <c r="D48" i="55"/>
  <c r="G56" i="55" s="1"/>
  <c r="D47" i="55"/>
  <c r="F49" i="55"/>
  <c r="E57" i="55" s="1"/>
  <c r="E85" i="60" l="1"/>
  <c r="H93" i="60" s="1"/>
  <c r="G55" i="55"/>
  <c r="D49" i="55"/>
  <c r="G57" i="55" s="1"/>
  <c r="C8" i="3" l="1"/>
</calcChain>
</file>

<file path=xl/sharedStrings.xml><?xml version="1.0" encoding="utf-8"?>
<sst xmlns="http://schemas.openxmlformats.org/spreadsheetml/2006/main" count="1146" uniqueCount="376">
  <si>
    <t>Course Name:</t>
  </si>
  <si>
    <t>Semester:</t>
  </si>
  <si>
    <t>Program Name:</t>
  </si>
  <si>
    <t>Academic Year:</t>
  </si>
  <si>
    <t>Course Instructor:</t>
  </si>
  <si>
    <t>Theory Hours per week</t>
  </si>
  <si>
    <t>Lab Hours per week</t>
  </si>
  <si>
    <t>Tutorial Hours per week</t>
  </si>
  <si>
    <t>Course Outcomes:</t>
  </si>
  <si>
    <t>CO-1</t>
  </si>
  <si>
    <t>CO-2</t>
  </si>
  <si>
    <t>CO-3</t>
  </si>
  <si>
    <t>CO-4</t>
  </si>
  <si>
    <t>Mapping</t>
  </si>
  <si>
    <t>Sr. No.</t>
  </si>
  <si>
    <t>Assessment Tool</t>
  </si>
  <si>
    <t>Marks</t>
  </si>
  <si>
    <t>Class Test-1</t>
  </si>
  <si>
    <t>Assessment Topic / Question</t>
  </si>
  <si>
    <t>Assesment Name:</t>
  </si>
  <si>
    <t>RollNo</t>
  </si>
  <si>
    <t>Name of Student</t>
  </si>
  <si>
    <t>Grades</t>
  </si>
  <si>
    <t>Max Marks</t>
  </si>
  <si>
    <t>Class Test-2</t>
  </si>
  <si>
    <t>Lab Experiments</t>
  </si>
  <si>
    <t>Lab Experiment (Problem Statement)</t>
  </si>
  <si>
    <t>Radhika Chapaneri</t>
  </si>
  <si>
    <t>NA</t>
  </si>
  <si>
    <t>Total</t>
  </si>
  <si>
    <t>Course Outcome</t>
  </si>
  <si>
    <t>CO1</t>
  </si>
  <si>
    <t>CO2</t>
  </si>
  <si>
    <t>Total Number of Students</t>
  </si>
  <si>
    <t>Percentage of CO attained</t>
  </si>
  <si>
    <t>CO3</t>
  </si>
  <si>
    <t>C02</t>
  </si>
  <si>
    <t>Q1</t>
  </si>
  <si>
    <t>Q2</t>
  </si>
  <si>
    <t># Students scored above 60%</t>
  </si>
  <si>
    <t># Students scored above60%</t>
  </si>
  <si>
    <t>BTech Sem III</t>
  </si>
  <si>
    <t>AY 19-20</t>
  </si>
  <si>
    <t>Comments</t>
  </si>
  <si>
    <t xml:space="preserve">Topic </t>
  </si>
  <si>
    <t>Rubrics</t>
  </si>
  <si>
    <t>Comprehend the space-time complexity of algorithms.</t>
  </si>
  <si>
    <t>SO-1</t>
  </si>
  <si>
    <t>an ability to identify, formulate, and solve complex engineering problems by applying principles of engineering, science, and mathematics</t>
  </si>
  <si>
    <t>SO-2</t>
  </si>
  <si>
    <t>an ability to apply engineering design to produce solutions that meet specified needs with consideration of public health, safety, and welfare, as well as global, cultural, social, environmental, and economic factors</t>
  </si>
  <si>
    <t>SO-3</t>
  </si>
  <si>
    <t>an ability to communicate effectively with a range of audiences</t>
  </si>
  <si>
    <t>SO-4</t>
  </si>
  <si>
    <t>an ability to recognize ethical and professional responsibilities in engineering situations and make informed judgments, which must consider the impact of engineering solutions in global, economic, environmental, and societal contexts</t>
  </si>
  <si>
    <t>SO-5</t>
  </si>
  <si>
    <t>an ability to function effectively on a team whose members together provide leadership, create a collaborative and inclusive environment, establish goals, plan tasks, and meet objectives</t>
  </si>
  <si>
    <t>SO-6</t>
  </si>
  <si>
    <t>an ability to develop and conduct appropriate experimentation, analyze and interpret data, and use engineering judgment to draw conclusions</t>
  </si>
  <si>
    <t>SO-7</t>
  </si>
  <si>
    <t>an ability to acquire and apply new knowledge as needed, using appropriate learning strategies.</t>
  </si>
  <si>
    <t>SO6</t>
  </si>
  <si>
    <t>AY 21-22</t>
  </si>
  <si>
    <t>I001</t>
  </si>
  <si>
    <t>I006</t>
  </si>
  <si>
    <t>I007</t>
  </si>
  <si>
    <t>I008</t>
  </si>
  <si>
    <t>I009</t>
  </si>
  <si>
    <t>I010</t>
  </si>
  <si>
    <t>I012</t>
  </si>
  <si>
    <t>I014</t>
  </si>
  <si>
    <t>I016</t>
  </si>
  <si>
    <t>I017</t>
  </si>
  <si>
    <t>I018</t>
  </si>
  <si>
    <t>I021</t>
  </si>
  <si>
    <t>I023</t>
  </si>
  <si>
    <t>I024</t>
  </si>
  <si>
    <t>I025</t>
  </si>
  <si>
    <t>I026</t>
  </si>
  <si>
    <t>I027</t>
  </si>
  <si>
    <t>I028</t>
  </si>
  <si>
    <t>I030</t>
  </si>
  <si>
    <t>I031</t>
  </si>
  <si>
    <t>I033</t>
  </si>
  <si>
    <t>I034</t>
  </si>
  <si>
    <t>I037</t>
  </si>
  <si>
    <t>I038</t>
  </si>
  <si>
    <t>I039</t>
  </si>
  <si>
    <t>I040</t>
  </si>
  <si>
    <t>I042</t>
  </si>
  <si>
    <t>I045</t>
  </si>
  <si>
    <t>I047</t>
  </si>
  <si>
    <t>I049</t>
  </si>
  <si>
    <t>I050</t>
  </si>
  <si>
    <t>I055</t>
  </si>
  <si>
    <t>I057</t>
  </si>
  <si>
    <t>I062</t>
  </si>
  <si>
    <t>I063</t>
  </si>
  <si>
    <t>I064</t>
  </si>
  <si>
    <t>I065</t>
  </si>
  <si>
    <t>I066</t>
  </si>
  <si>
    <t>I067</t>
  </si>
  <si>
    <t>I068</t>
  </si>
  <si>
    <t>I069</t>
  </si>
  <si>
    <t>I070</t>
  </si>
  <si>
    <t>I071</t>
  </si>
  <si>
    <t>I073</t>
  </si>
  <si>
    <t>I075</t>
  </si>
  <si>
    <t>I076</t>
  </si>
  <si>
    <t>I078</t>
  </si>
  <si>
    <t>Code Repository</t>
  </si>
  <si>
    <t>Google classroom</t>
  </si>
  <si>
    <t xml:space="preserve">BTech </t>
  </si>
  <si>
    <t>II</t>
  </si>
  <si>
    <t>Identify and implement appropriate linear data structures for the given problem</t>
  </si>
  <si>
    <t>Identify and implement appropriate non-linear data structures for the given problem,</t>
  </si>
  <si>
    <t>Differentiate and implement various searching, sorting algorithms and hashing.</t>
  </si>
  <si>
    <t>LabExam</t>
  </si>
  <si>
    <t>Class Participation</t>
  </si>
  <si>
    <t>Programming Assignment(Online coding Platform)</t>
  </si>
  <si>
    <t>Q.1</t>
  </si>
  <si>
    <t>Q.2</t>
  </si>
  <si>
    <t>Subjective</t>
  </si>
  <si>
    <t>SO mapping</t>
  </si>
  <si>
    <t>No of students scored &gt;=60%</t>
  </si>
  <si>
    <t>Total Students Appeared</t>
  </si>
  <si>
    <t>CO attainment</t>
  </si>
  <si>
    <t>Q.3</t>
  </si>
  <si>
    <t>Q.4</t>
  </si>
  <si>
    <t>Q.5</t>
  </si>
  <si>
    <t>Q.6</t>
  </si>
  <si>
    <t>Q.7</t>
  </si>
  <si>
    <t>Q.8</t>
  </si>
  <si>
    <t>Q.9</t>
  </si>
  <si>
    <t>CO Attainment</t>
  </si>
  <si>
    <t>CO</t>
  </si>
  <si>
    <t>I002</t>
  </si>
  <si>
    <t>I011</t>
  </si>
  <si>
    <t>I020</t>
  </si>
  <si>
    <t>I035</t>
  </si>
  <si>
    <t>I043</t>
  </si>
  <si>
    <t>I044</t>
  </si>
  <si>
    <t>I046</t>
  </si>
  <si>
    <t>I048</t>
  </si>
  <si>
    <t>I051</t>
  </si>
  <si>
    <t>I053</t>
  </si>
  <si>
    <t>I054</t>
  </si>
  <si>
    <t>I058</t>
  </si>
  <si>
    <t>I060</t>
  </si>
  <si>
    <t>I061</t>
  </si>
  <si>
    <t>I072</t>
  </si>
  <si>
    <t>Sr.No</t>
  </si>
  <si>
    <t>Session</t>
  </si>
  <si>
    <t>Topics</t>
  </si>
  <si>
    <t>Planned Date</t>
  </si>
  <si>
    <t>Conduction Date</t>
  </si>
  <si>
    <t>Classifying Data Structures as Linear and Non-Linear, Abstract Data Types</t>
  </si>
  <si>
    <t>Revision of Array Operations, Defining Stack</t>
  </si>
  <si>
    <t>Stack operations, Working of Stack, Representation of Stack in memory</t>
  </si>
  <si>
    <t>Stack Algorithms, Application of Stack infix to postfix</t>
  </si>
  <si>
    <t>Application of Stack : Infix to Postfix and evaluation of Postfix expression</t>
  </si>
  <si>
    <t xml:space="preserve">Queues: Introduction, working and Representation, </t>
  </si>
  <si>
    <t>Circular Queue operations, Introduction to Priority Queue</t>
  </si>
  <si>
    <t>Linked-list and its types, Various representations</t>
  </si>
  <si>
    <t>Linked-list Operations: insert, delete, search, count</t>
  </si>
  <si>
    <t>What is Complexity of Algorithm? Time Complexity and Space Complexity, Big-O, Omega and  Theta Notations</t>
  </si>
  <si>
    <t>Single for loop and nested for loop example for finding time complexity and space complexity</t>
  </si>
  <si>
    <t>Introduction to Non-Linear Data Structure, Basic Tree Terminologies: Depth of a tree, height of a tree, binary tree, complete Binary tree</t>
  </si>
  <si>
    <t>Binary Search Tree and its operations, Traversal of a Binary Search Tree</t>
  </si>
  <si>
    <t>Traversal of a Binary Search Tree, Tree Creation from Traversal</t>
  </si>
  <si>
    <t>Understanding of Threaded Binary Tree, Searching of B &amp; B+ Tree</t>
  </si>
  <si>
    <t>Introduction to AVL Tree, Splay Tree.</t>
  </si>
  <si>
    <t>Introduction to Graphs and Graph Representations</t>
  </si>
  <si>
    <t>Graph  Traversal Algorithms</t>
  </si>
  <si>
    <t>Graph Traversal Algorithms and Complexity analysis</t>
  </si>
  <si>
    <t>Graph Shortest Path finding –Problem Solving</t>
  </si>
  <si>
    <t>Introduction to Searching, sequential search and binary search</t>
  </si>
  <si>
    <t>Introduction to sorting techniques, algorithm of insertion sort</t>
  </si>
  <si>
    <t>Algorithm for Selection sort, problem solving of shell sort</t>
  </si>
  <si>
    <t>Problem Solving –Merge Sort</t>
  </si>
  <si>
    <t>Algorithm of Quick sort</t>
  </si>
  <si>
    <t>Problem Solving of Heap Sort, What is heap tree? Heapify operations –max heap, min heap</t>
  </si>
  <si>
    <t>Introduction to Hashing, What is Hashing? What is Probing? Linear Probing</t>
  </si>
  <si>
    <t xml:space="preserve">Basic Terminologies ,Defining Data Structures, Different types of Data Structures </t>
  </si>
  <si>
    <t>Topics Covered</t>
  </si>
  <si>
    <t>AB</t>
  </si>
  <si>
    <t>DSA</t>
  </si>
  <si>
    <t>Course</t>
  </si>
  <si>
    <t>BTech Sem II (CSBS)</t>
  </si>
  <si>
    <t>AY 21-222</t>
  </si>
  <si>
    <t>Assignment1</t>
  </si>
  <si>
    <t>Database Management Systems</t>
  </si>
  <si>
    <t>2022-23</t>
  </si>
  <si>
    <t>ASHUTOSH ADHIKARI</t>
  </si>
  <si>
    <t>ABHIRAJ AMIN</t>
  </si>
  <si>
    <t>JYOTIRMOY BANERJI</t>
  </si>
  <si>
    <t>BHAVYA BAVISHI</t>
  </si>
  <si>
    <t>KARAN BEDI</t>
  </si>
  <si>
    <t>SHRESHTHA BHOWMIK</t>
  </si>
  <si>
    <t>ABBHIRUP BUDHIRAJA</t>
  </si>
  <si>
    <t>FRANIA CHETTIAR</t>
  </si>
  <si>
    <t>NEHAAL CHOUDHARY</t>
  </si>
  <si>
    <t>ANANYA DATTA</t>
  </si>
  <si>
    <t>PRANAV DHADWAL</t>
  </si>
  <si>
    <t>MONARK DIXIT</t>
  </si>
  <si>
    <t>URAV FAROOQUI</t>
  </si>
  <si>
    <t>AUM GHAG</t>
  </si>
  <si>
    <t>SANJANA JADHAV</t>
  </si>
  <si>
    <t>ATINDRA JAYAKAR</t>
  </si>
  <si>
    <t>YASH JHAVERI</t>
  </si>
  <si>
    <t>ANANYA JOSHI</t>
  </si>
  <si>
    <t>ADITYA KATARIYA</t>
  </si>
  <si>
    <t>UTKARSH KHANNA</t>
  </si>
  <si>
    <t>ADITYA KOTHARI</t>
  </si>
  <si>
    <t>HARSH LAHRANI</t>
  </si>
  <si>
    <t>ASHMIT LAL</t>
  </si>
  <si>
    <t>NIHAR LOHAR</t>
  </si>
  <si>
    <t>SHREELEKHA LOTANKAR</t>
  </si>
  <si>
    <t>DHRUV MAKHIJA</t>
  </si>
  <si>
    <t>PRIYANSHU MODAK</t>
  </si>
  <si>
    <t>MOHOMMED ARMAN MOTIWALA</t>
  </si>
  <si>
    <t>ARIJEET MUKHOPADHYAY</t>
  </si>
  <si>
    <t>DHAIRYA MUNI</t>
  </si>
  <si>
    <t>PAL PATEL</t>
  </si>
  <si>
    <t>ULLEKH PATEL</t>
  </si>
  <si>
    <t>OM PATEL</t>
  </si>
  <si>
    <t>DHAAIVAT PATIL</t>
  </si>
  <si>
    <t>SOHAM PATIL</t>
  </si>
  <si>
    <t>AVANI PATLE</t>
  </si>
  <si>
    <t>ARYAN PENTA</t>
  </si>
  <si>
    <t>ARYAAN PESHOTON</t>
  </si>
  <si>
    <t>ROHIN PITHWA</t>
  </si>
  <si>
    <t>AFI PRASLA</t>
  </si>
  <si>
    <t>LEHAR RATHORE</t>
  </si>
  <si>
    <t>REUBEN ROUSE</t>
  </si>
  <si>
    <t>MANYA SAHAY</t>
  </si>
  <si>
    <t>KARAN SHAH</t>
  </si>
  <si>
    <t>SHREY SHAH</t>
  </si>
  <si>
    <t>MOHAMMAD ADIL SHAIKH</t>
  </si>
  <si>
    <t>LAKSHYA SHETTY</t>
  </si>
  <si>
    <t>SIDDHARTH SINGH</t>
  </si>
  <si>
    <t>HISHAM SOPARIWALA</t>
  </si>
  <si>
    <t>MOHAMMED AZ SYED</t>
  </si>
  <si>
    <t>SHUBHAM THAKKAR</t>
  </si>
  <si>
    <t>SRIHARI THYAGARAJAN</t>
  </si>
  <si>
    <t>AVNEESH TILWANI</t>
  </si>
  <si>
    <t>JASH VASA</t>
  </si>
  <si>
    <t>TANISHQ VYAS</t>
  </si>
  <si>
    <t>CHETAN YADAV</t>
  </si>
  <si>
    <t>DHRUMIL PAREKH</t>
  </si>
  <si>
    <t>AASHRAY JUNEJA</t>
  </si>
  <si>
    <t>DURVESH GADE</t>
  </si>
  <si>
    <t>JASH RAVAL</t>
  </si>
  <si>
    <t>VIREN JAIN</t>
  </si>
  <si>
    <t>I077</t>
  </si>
  <si>
    <t>NEIL SHAH</t>
  </si>
  <si>
    <t>VEDAANT KAPOOR</t>
  </si>
  <si>
    <t>Innovative Ideas and Self Learning</t>
  </si>
  <si>
    <t xml:space="preserve">Implementation and Design </t>
  </si>
  <si>
    <t>Demo and Viva</t>
  </si>
  <si>
    <t>Electronic Showroom</t>
  </si>
  <si>
    <t>Student management System</t>
  </si>
  <si>
    <t>Flight booking system</t>
  </si>
  <si>
    <t>Movie recommendation System</t>
  </si>
  <si>
    <t>Netflix Database</t>
  </si>
  <si>
    <t>Blood donation database</t>
  </si>
  <si>
    <t>Airport Management System</t>
  </si>
  <si>
    <t>Library Management System</t>
  </si>
  <si>
    <t>Soccer league</t>
  </si>
  <si>
    <t>Matrimonial database</t>
  </si>
  <si>
    <t>Stock Market database</t>
  </si>
  <si>
    <t>Car rental database</t>
  </si>
  <si>
    <t>College Management system</t>
  </si>
  <si>
    <t>Club Management System</t>
  </si>
  <si>
    <t>Hospital Management System</t>
  </si>
  <si>
    <t>Jewellery Inventory and billing</t>
  </si>
  <si>
    <t>AirBnb booking</t>
  </si>
  <si>
    <t>Event Ticket booking System</t>
  </si>
  <si>
    <t>Orginality</t>
  </si>
  <si>
    <t>Timely Submission</t>
  </si>
  <si>
    <t>Average</t>
  </si>
  <si>
    <t>StudentGrading and Analysis Sytem</t>
  </si>
  <si>
    <t>Code file not submitted on GC</t>
  </si>
  <si>
    <t>Project Report incomplete, code file not submitted</t>
  </si>
  <si>
    <t>Project report not submitted</t>
  </si>
  <si>
    <t>Queries screenshot not present in report</t>
  </si>
  <si>
    <t>Report not in format,Code file not submitted on GC</t>
  </si>
  <si>
    <t>Q.1 (8)</t>
  </si>
  <si>
    <t>Q.2 (6)</t>
  </si>
  <si>
    <t>Q.3 (2)</t>
  </si>
  <si>
    <t>Q.4 (4)</t>
  </si>
  <si>
    <t>Total (20)</t>
  </si>
  <si>
    <t>Total(20)</t>
  </si>
  <si>
    <t>Total(10)</t>
  </si>
  <si>
    <t>B001</t>
  </si>
  <si>
    <t>Acharya Jagrit</t>
  </si>
  <si>
    <t>B007</t>
  </si>
  <si>
    <t>Tanishq Chamboowala</t>
  </si>
  <si>
    <t>B008</t>
  </si>
  <si>
    <t>Krishraj Chandarana</t>
  </si>
  <si>
    <t>B009</t>
  </si>
  <si>
    <t>Dhairya Chandrani</t>
  </si>
  <si>
    <t>B010</t>
  </si>
  <si>
    <t>Rut Ketanbhai Cholera</t>
  </si>
  <si>
    <t>B018</t>
  </si>
  <si>
    <t>Siddharth Gunaseelan</t>
  </si>
  <si>
    <t>B019</t>
  </si>
  <si>
    <t>Dhruv Gupta</t>
  </si>
  <si>
    <t>B021</t>
  </si>
  <si>
    <t>Tirth Jain</t>
  </si>
  <si>
    <t>B023</t>
  </si>
  <si>
    <t>Kshitij Karnath</t>
  </si>
  <si>
    <t>B025</t>
  </si>
  <si>
    <t>Vrishali Kaswan</t>
  </si>
  <si>
    <t>B026</t>
  </si>
  <si>
    <t>Mansi Dattatray Kharke</t>
  </si>
  <si>
    <t>B029</t>
  </si>
  <si>
    <t>L Sangrith Krishna</t>
  </si>
  <si>
    <t>B040</t>
  </si>
  <si>
    <t>Aakash Rajpurkar</t>
  </si>
  <si>
    <t>B041</t>
  </si>
  <si>
    <t>Aryan Reddy</t>
  </si>
  <si>
    <t>B049</t>
  </si>
  <si>
    <t>Rushabh Shah</t>
  </si>
  <si>
    <t>B052</t>
  </si>
  <si>
    <t>Aryan Sharma</t>
  </si>
  <si>
    <t>B053</t>
  </si>
  <si>
    <t>Anisha Shaw</t>
  </si>
  <si>
    <t>B063</t>
  </si>
  <si>
    <t>Simran Yadav</t>
  </si>
  <si>
    <t>B064</t>
  </si>
  <si>
    <t>Aniket Dubey</t>
  </si>
  <si>
    <t>B066</t>
  </si>
  <si>
    <t>Aaryanna Misra</t>
  </si>
  <si>
    <t>B072</t>
  </si>
  <si>
    <t>Jash Shah</t>
  </si>
  <si>
    <t>B073</t>
  </si>
  <si>
    <t>Devika Suryawanshi</t>
  </si>
  <si>
    <t>B074</t>
  </si>
  <si>
    <t>rishabh tulshyan</t>
  </si>
  <si>
    <t>B076</t>
  </si>
  <si>
    <t>Priyam Shah</t>
  </si>
  <si>
    <t>B079</t>
  </si>
  <si>
    <t>Prince Tibadia</t>
  </si>
  <si>
    <t>B082</t>
  </si>
  <si>
    <t>Rakshita Chawla</t>
  </si>
  <si>
    <t>B083</t>
  </si>
  <si>
    <t>Kanan Gupta</t>
  </si>
  <si>
    <t>B084</t>
  </si>
  <si>
    <t>Vedica Kandoi</t>
  </si>
  <si>
    <t>B087</t>
  </si>
  <si>
    <t>Shrenik Pokharna</t>
  </si>
  <si>
    <t>B089</t>
  </si>
  <si>
    <t>Shail Sharaff</t>
  </si>
  <si>
    <t>B093</t>
  </si>
  <si>
    <t>Pooja Rajesh</t>
  </si>
  <si>
    <t>B095</t>
  </si>
  <si>
    <t>Diyoni Zaveri</t>
  </si>
  <si>
    <t>B096</t>
  </si>
  <si>
    <t>Shreeya Kale</t>
  </si>
  <si>
    <t>B013</t>
  </si>
  <si>
    <t>Jash Damani</t>
  </si>
  <si>
    <t>B027</t>
  </si>
  <si>
    <t>Aman Kothari</t>
  </si>
  <si>
    <t>B032</t>
  </si>
  <si>
    <t>Ayush Mundra</t>
  </si>
  <si>
    <t>B037</t>
  </si>
  <si>
    <t>Shiba Kumar Palo</t>
  </si>
  <si>
    <t>B045</t>
  </si>
  <si>
    <t>Saksham Seth</t>
  </si>
  <si>
    <t>B077</t>
  </si>
  <si>
    <t>Roshan Jain</t>
  </si>
  <si>
    <t>B078</t>
  </si>
  <si>
    <t>Kartik Singh</t>
  </si>
  <si>
    <t>B097</t>
  </si>
  <si>
    <t>Pratik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</si>
</sst>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5" borderId="7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6" fillId="0" borderId="0" xfId="1" applyFont="1"/>
    <xf numFmtId="0" fontId="6" fillId="0" borderId="8" xfId="1" applyFont="1" applyBorder="1"/>
    <xf numFmtId="0" fontId="1" fillId="2" borderId="9" xfId="0" applyFont="1" applyFill="1" applyBorder="1" applyAlignment="1">
      <alignment horizontal="center" vertical="center"/>
    </xf>
    <xf numFmtId="0" fontId="7" fillId="3" borderId="1" xfId="2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1" fillId="4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0" borderId="11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5" borderId="10" xfId="0" applyFont="1" applyFill="1" applyBorder="1" applyAlignment="1">
      <alignment horizontal="center" wrapText="1"/>
    </xf>
    <xf numFmtId="0" fontId="9" fillId="5" borderId="12" xfId="0" applyFont="1" applyFill="1" applyBorder="1" applyAlignment="1">
      <alignment horizontal="center" wrapText="1"/>
    </xf>
    <xf numFmtId="0" fontId="9" fillId="5" borderId="13" xfId="0" applyFont="1" applyFill="1" applyBorder="1" applyAlignment="1">
      <alignment wrapText="1"/>
    </xf>
    <xf numFmtId="0" fontId="6" fillId="0" borderId="0" xfId="1" applyFont="1"/>
    <xf numFmtId="0" fontId="5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C8" sqref="C8"/>
    </sheetView>
  </sheetViews>
  <sheetFormatPr defaultColWidth="12.88671875" defaultRowHeight="20.25" customHeight="1" x14ac:dyDescent="0.3"/>
  <cols>
    <col min="1" max="1" width="29" style="1" customWidth="1"/>
    <col min="2" max="2" width="21.44140625" style="1" customWidth="1"/>
    <col min="3" max="16384" width="12.88671875" style="1"/>
  </cols>
  <sheetData>
    <row r="1" spans="1:7" ht="20.25" customHeight="1" x14ac:dyDescent="0.3">
      <c r="A1" s="3" t="s">
        <v>2</v>
      </c>
      <c r="B1" s="3" t="s">
        <v>112</v>
      </c>
    </row>
    <row r="2" spans="1:7" ht="39.6" customHeight="1" x14ac:dyDescent="0.3">
      <c r="A2" s="3" t="s">
        <v>0</v>
      </c>
      <c r="B2" s="6" t="s">
        <v>191</v>
      </c>
    </row>
    <row r="3" spans="1:7" ht="20.25" customHeight="1" x14ac:dyDescent="0.3">
      <c r="A3" s="3" t="s">
        <v>1</v>
      </c>
      <c r="B3" s="6" t="s">
        <v>113</v>
      </c>
    </row>
    <row r="4" spans="1:7" ht="20.25" customHeight="1" x14ac:dyDescent="0.3">
      <c r="A4" s="3" t="s">
        <v>3</v>
      </c>
      <c r="B4" s="6" t="s">
        <v>192</v>
      </c>
    </row>
    <row r="5" spans="1:7" ht="20.25" customHeight="1" x14ac:dyDescent="0.3">
      <c r="A5" s="3" t="s">
        <v>4</v>
      </c>
      <c r="B5" s="6" t="s">
        <v>27</v>
      </c>
    </row>
    <row r="7" spans="1:7" ht="20.25" customHeight="1" x14ac:dyDescent="0.3">
      <c r="A7" s="3" t="s">
        <v>5</v>
      </c>
      <c r="B7" s="5">
        <v>2</v>
      </c>
    </row>
    <row r="8" spans="1:7" ht="20.25" customHeight="1" x14ac:dyDescent="0.3">
      <c r="A8" s="3" t="s">
        <v>6</v>
      </c>
      <c r="B8" s="5">
        <v>2</v>
      </c>
    </row>
    <row r="9" spans="1:7" ht="20.25" customHeight="1" x14ac:dyDescent="0.3">
      <c r="A9" s="3" t="s">
        <v>7</v>
      </c>
      <c r="B9" s="5" t="s">
        <v>28</v>
      </c>
    </row>
    <row r="16" spans="1:7" ht="20.25" customHeight="1" x14ac:dyDescent="0.3">
      <c r="G16"/>
    </row>
    <row r="17" spans="7:7" ht="20.25" customHeight="1" x14ac:dyDescent="0.3">
      <c r="G17"/>
    </row>
    <row r="18" spans="7:7" ht="20.25" customHeight="1" x14ac:dyDescent="0.3">
      <c r="G18"/>
    </row>
    <row r="19" spans="7:7" ht="20.25" customHeight="1" x14ac:dyDescent="0.3">
      <c r="G19"/>
    </row>
    <row r="20" spans="7:7" ht="20.25" customHeight="1" x14ac:dyDescent="0.3">
      <c r="G20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workbookViewId="0">
      <selection activeCell="C2" sqref="C2"/>
    </sheetView>
  </sheetViews>
  <sheetFormatPr defaultRowHeight="14.4" x14ac:dyDescent="0.3"/>
  <cols>
    <col min="2" max="2" width="61.5546875" style="24" customWidth="1"/>
    <col min="3" max="3" width="25.88671875" customWidth="1"/>
    <col min="4" max="5" width="26.109375" customWidth="1"/>
    <col min="6" max="6" width="13.5546875" customWidth="1"/>
  </cols>
  <sheetData>
    <row r="1" spans="1:6" ht="14.4" customHeight="1" x14ac:dyDescent="0.3">
      <c r="A1" s="3" t="s">
        <v>152</v>
      </c>
      <c r="B1" s="22" t="s">
        <v>153</v>
      </c>
      <c r="C1" s="3" t="s">
        <v>154</v>
      </c>
      <c r="D1" s="3" t="s">
        <v>155</v>
      </c>
      <c r="E1" s="16" t="s">
        <v>184</v>
      </c>
      <c r="F1" s="16" t="s">
        <v>43</v>
      </c>
    </row>
    <row r="2" spans="1:6" ht="30" x14ac:dyDescent="0.3">
      <c r="A2" s="5">
        <v>1</v>
      </c>
      <c r="B2" s="23" t="s">
        <v>183</v>
      </c>
      <c r="C2" s="5"/>
      <c r="D2" s="5"/>
      <c r="E2" s="5"/>
      <c r="F2" s="5"/>
    </row>
    <row r="3" spans="1:6" ht="30" x14ac:dyDescent="0.3">
      <c r="A3" s="5">
        <v>2</v>
      </c>
      <c r="B3" s="23" t="s">
        <v>156</v>
      </c>
      <c r="C3" s="5"/>
      <c r="D3" s="5"/>
      <c r="E3" s="5"/>
      <c r="F3" s="5"/>
    </row>
    <row r="4" spans="1:6" ht="15" x14ac:dyDescent="0.3">
      <c r="A4" s="5">
        <v>3</v>
      </c>
      <c r="B4" s="23" t="s">
        <v>157</v>
      </c>
      <c r="C4" s="5"/>
      <c r="D4" s="5"/>
      <c r="E4" s="5"/>
      <c r="F4" s="5"/>
    </row>
    <row r="5" spans="1:6" ht="30" x14ac:dyDescent="0.3">
      <c r="A5" s="5">
        <v>4</v>
      </c>
      <c r="B5" s="23" t="s">
        <v>158</v>
      </c>
      <c r="C5" s="5"/>
      <c r="D5" s="5"/>
      <c r="E5" s="5"/>
      <c r="F5" s="5"/>
    </row>
    <row r="6" spans="1:6" ht="15" x14ac:dyDescent="0.3">
      <c r="A6" s="5">
        <v>5</v>
      </c>
      <c r="B6" s="23" t="s">
        <v>159</v>
      </c>
      <c r="C6" s="5"/>
      <c r="D6" s="5"/>
      <c r="E6" s="5"/>
      <c r="F6" s="5"/>
    </row>
    <row r="7" spans="1:6" ht="30" x14ac:dyDescent="0.3">
      <c r="A7" s="5">
        <v>6</v>
      </c>
      <c r="B7" s="23" t="s">
        <v>160</v>
      </c>
      <c r="C7" s="5"/>
      <c r="D7" s="5"/>
      <c r="E7" s="5"/>
      <c r="F7" s="5"/>
    </row>
    <row r="8" spans="1:6" ht="15" x14ac:dyDescent="0.3">
      <c r="A8" s="5">
        <v>7</v>
      </c>
      <c r="B8" s="23" t="s">
        <v>161</v>
      </c>
      <c r="C8" s="5"/>
      <c r="D8" s="5"/>
      <c r="E8" s="5"/>
      <c r="F8" s="5"/>
    </row>
    <row r="9" spans="1:6" ht="15" x14ac:dyDescent="0.3">
      <c r="A9" s="5">
        <v>8</v>
      </c>
      <c r="B9" s="23" t="s">
        <v>162</v>
      </c>
      <c r="C9" s="5"/>
      <c r="D9" s="5"/>
      <c r="E9" s="5"/>
      <c r="F9" s="5"/>
    </row>
    <row r="10" spans="1:6" ht="15" x14ac:dyDescent="0.3">
      <c r="A10" s="5">
        <v>9</v>
      </c>
      <c r="B10" s="23" t="s">
        <v>163</v>
      </c>
      <c r="C10" s="5"/>
      <c r="D10" s="5"/>
      <c r="E10" s="5"/>
      <c r="F10" s="5"/>
    </row>
    <row r="11" spans="1:6" ht="15" x14ac:dyDescent="0.3">
      <c r="A11" s="5">
        <v>10</v>
      </c>
      <c r="B11" s="23" t="s">
        <v>164</v>
      </c>
      <c r="C11" s="5"/>
      <c r="D11" s="5"/>
      <c r="E11" s="5"/>
      <c r="F11" s="5"/>
    </row>
    <row r="12" spans="1:6" ht="15" x14ac:dyDescent="0.3">
      <c r="A12" s="5">
        <v>11</v>
      </c>
      <c r="B12" s="23" t="s">
        <v>164</v>
      </c>
      <c r="C12" s="5"/>
      <c r="D12" s="5"/>
      <c r="E12" s="5"/>
      <c r="F12" s="5"/>
    </row>
    <row r="13" spans="1:6" ht="30" x14ac:dyDescent="0.3">
      <c r="A13" s="5">
        <v>12</v>
      </c>
      <c r="B13" s="23" t="s">
        <v>165</v>
      </c>
      <c r="C13" s="5"/>
      <c r="D13" s="5"/>
      <c r="E13" s="5"/>
      <c r="F13" s="5"/>
    </row>
    <row r="14" spans="1:6" ht="30" x14ac:dyDescent="0.3">
      <c r="A14" s="5">
        <v>13</v>
      </c>
      <c r="B14" s="23" t="s">
        <v>166</v>
      </c>
      <c r="C14" s="5"/>
      <c r="D14" s="5"/>
      <c r="E14" s="5"/>
      <c r="F14" s="5"/>
    </row>
    <row r="15" spans="1:6" ht="45" x14ac:dyDescent="0.3">
      <c r="A15" s="5">
        <v>14</v>
      </c>
      <c r="B15" s="23" t="s">
        <v>167</v>
      </c>
      <c r="C15" s="5"/>
      <c r="D15" s="5"/>
      <c r="E15" s="5"/>
      <c r="F15" s="5"/>
    </row>
    <row r="16" spans="1:6" ht="30" x14ac:dyDescent="0.3">
      <c r="A16" s="5">
        <v>15</v>
      </c>
      <c r="B16" s="23" t="s">
        <v>168</v>
      </c>
      <c r="C16" s="5"/>
      <c r="D16" s="5"/>
      <c r="E16" s="5"/>
      <c r="F16" s="5"/>
    </row>
    <row r="17" spans="1:6" ht="30" x14ac:dyDescent="0.3">
      <c r="A17" s="5">
        <v>16</v>
      </c>
      <c r="B17" s="23" t="s">
        <v>169</v>
      </c>
      <c r="C17" s="5"/>
      <c r="D17" s="5"/>
      <c r="E17" s="5"/>
      <c r="F17" s="5"/>
    </row>
    <row r="18" spans="1:6" ht="30" x14ac:dyDescent="0.3">
      <c r="A18" s="5">
        <v>17</v>
      </c>
      <c r="B18" s="23" t="s">
        <v>170</v>
      </c>
      <c r="C18" s="5"/>
      <c r="D18" s="5"/>
      <c r="E18" s="5"/>
      <c r="F18" s="5"/>
    </row>
    <row r="19" spans="1:6" ht="15" x14ac:dyDescent="0.3">
      <c r="A19" s="5">
        <v>18</v>
      </c>
      <c r="B19" s="23" t="s">
        <v>171</v>
      </c>
      <c r="C19" s="5"/>
      <c r="D19" s="5"/>
      <c r="E19" s="5"/>
      <c r="F19" s="5"/>
    </row>
    <row r="20" spans="1:6" ht="15" x14ac:dyDescent="0.3">
      <c r="A20" s="5">
        <v>19</v>
      </c>
      <c r="B20" s="23" t="s">
        <v>172</v>
      </c>
      <c r="C20" s="5"/>
      <c r="D20" s="5"/>
      <c r="E20" s="5"/>
      <c r="F20" s="5"/>
    </row>
    <row r="21" spans="1:6" ht="15" x14ac:dyDescent="0.3">
      <c r="A21" s="5">
        <v>20</v>
      </c>
      <c r="B21" s="23" t="s">
        <v>173</v>
      </c>
      <c r="C21" s="5"/>
      <c r="D21" s="5"/>
      <c r="E21" s="5"/>
      <c r="F21" s="5"/>
    </row>
    <row r="22" spans="1:6" ht="15" x14ac:dyDescent="0.3">
      <c r="A22" s="5">
        <v>21</v>
      </c>
      <c r="B22" s="23" t="s">
        <v>174</v>
      </c>
      <c r="C22" s="5"/>
      <c r="D22" s="5"/>
      <c r="E22" s="5"/>
      <c r="F22" s="5"/>
    </row>
    <row r="23" spans="1:6" ht="15" x14ac:dyDescent="0.3">
      <c r="A23" s="5">
        <v>22</v>
      </c>
      <c r="B23" s="23" t="s">
        <v>175</v>
      </c>
      <c r="C23" s="5"/>
      <c r="D23" s="5"/>
      <c r="E23" s="5"/>
      <c r="F23" s="5"/>
    </row>
    <row r="24" spans="1:6" ht="30" x14ac:dyDescent="0.3">
      <c r="A24" s="5">
        <v>23</v>
      </c>
      <c r="B24" s="23" t="s">
        <v>176</v>
      </c>
      <c r="C24" s="5"/>
      <c r="D24" s="5"/>
      <c r="E24" s="5"/>
      <c r="F24" s="5"/>
    </row>
    <row r="25" spans="1:6" ht="15" x14ac:dyDescent="0.3">
      <c r="A25" s="5">
        <v>24</v>
      </c>
      <c r="B25" s="23" t="s">
        <v>177</v>
      </c>
      <c r="C25" s="5"/>
      <c r="D25" s="5"/>
      <c r="E25" s="5"/>
      <c r="F25" s="5"/>
    </row>
    <row r="26" spans="1:6" ht="15" x14ac:dyDescent="0.3">
      <c r="A26" s="5">
        <v>25</v>
      </c>
      <c r="B26" s="23" t="s">
        <v>178</v>
      </c>
      <c r="C26" s="5"/>
      <c r="D26" s="5"/>
      <c r="E26" s="5"/>
      <c r="F26" s="5"/>
    </row>
    <row r="27" spans="1:6" ht="15" x14ac:dyDescent="0.3">
      <c r="A27" s="5">
        <v>26</v>
      </c>
      <c r="B27" s="23" t="s">
        <v>179</v>
      </c>
      <c r="C27" s="5"/>
      <c r="D27" s="5"/>
      <c r="E27" s="5"/>
      <c r="F27" s="5"/>
    </row>
    <row r="28" spans="1:6" ht="15" x14ac:dyDescent="0.3">
      <c r="A28" s="5">
        <v>27</v>
      </c>
      <c r="B28" s="23" t="s">
        <v>180</v>
      </c>
      <c r="C28" s="5"/>
      <c r="D28" s="5"/>
      <c r="E28" s="5"/>
      <c r="F28" s="5"/>
    </row>
    <row r="29" spans="1:6" ht="30" x14ac:dyDescent="0.3">
      <c r="A29" s="5">
        <v>28</v>
      </c>
      <c r="B29" s="23" t="s">
        <v>181</v>
      </c>
      <c r="C29" s="5"/>
      <c r="D29" s="5"/>
      <c r="E29" s="5"/>
      <c r="F29" s="5"/>
    </row>
    <row r="30" spans="1:6" ht="30" x14ac:dyDescent="0.3">
      <c r="A30" s="5">
        <v>29</v>
      </c>
      <c r="B30" s="23" t="s">
        <v>182</v>
      </c>
      <c r="C30" s="5"/>
      <c r="D30" s="5"/>
      <c r="E30" s="5"/>
      <c r="F30" s="5"/>
    </row>
    <row r="31" spans="1:6" ht="30" x14ac:dyDescent="0.3">
      <c r="A31" s="5">
        <v>30</v>
      </c>
      <c r="B31" s="23" t="s">
        <v>182</v>
      </c>
      <c r="C31" s="5"/>
      <c r="D31" s="5"/>
      <c r="E31" s="5"/>
      <c r="F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14"/>
  <sheetViews>
    <sheetView workbookViewId="0">
      <selection activeCell="B1" sqref="B1"/>
    </sheetView>
  </sheetViews>
  <sheetFormatPr defaultColWidth="9.109375" defaultRowHeight="15" x14ac:dyDescent="0.3"/>
  <cols>
    <col min="1" max="1" width="20" style="1" bestFit="1" customWidth="1"/>
    <col min="2" max="2" width="77" style="1" customWidth="1"/>
    <col min="3" max="3" width="9.109375" style="1"/>
    <col min="4" max="4" width="9.88671875" style="1" bestFit="1" customWidth="1"/>
    <col min="5" max="16384" width="9.109375" style="1"/>
  </cols>
  <sheetData>
    <row r="2" spans="1:20" x14ac:dyDescent="0.3">
      <c r="A2" s="1" t="s">
        <v>8</v>
      </c>
    </row>
    <row r="3" spans="1:20" x14ac:dyDescent="0.3">
      <c r="A3" s="3" t="s">
        <v>9</v>
      </c>
      <c r="B3" s="5" t="s">
        <v>46</v>
      </c>
    </row>
    <row r="4" spans="1:20" x14ac:dyDescent="0.3">
      <c r="A4" s="3" t="s">
        <v>10</v>
      </c>
      <c r="B4" s="5" t="s">
        <v>114</v>
      </c>
    </row>
    <row r="5" spans="1:20" x14ac:dyDescent="0.3">
      <c r="A5" s="3" t="s">
        <v>11</v>
      </c>
      <c r="B5" s="5" t="s">
        <v>115</v>
      </c>
    </row>
    <row r="6" spans="1:20" x14ac:dyDescent="0.3">
      <c r="A6" s="3" t="s">
        <v>12</v>
      </c>
      <c r="B6" s="5" t="s">
        <v>116</v>
      </c>
    </row>
    <row r="8" spans="1:20" ht="15.75" x14ac:dyDescent="0.25">
      <c r="A8" s="15" t="s">
        <v>47</v>
      </c>
      <c r="B8" s="35" t="s">
        <v>48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14"/>
      <c r="N8" s="14"/>
      <c r="O8" s="14"/>
      <c r="P8" s="14"/>
      <c r="Q8" s="14"/>
      <c r="R8" s="14"/>
      <c r="S8" s="14"/>
      <c r="T8" s="14"/>
    </row>
    <row r="9" spans="1:20" ht="15.75" x14ac:dyDescent="0.25">
      <c r="A9" s="15" t="s">
        <v>49</v>
      </c>
      <c r="B9" s="35" t="s">
        <v>50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14"/>
      <c r="T9" s="14"/>
    </row>
    <row r="10" spans="1:20" ht="15.75" x14ac:dyDescent="0.25">
      <c r="A10" s="15" t="s">
        <v>51</v>
      </c>
      <c r="B10" s="35" t="s">
        <v>52</v>
      </c>
      <c r="C10" s="36"/>
      <c r="D10" s="36"/>
      <c r="E10" s="36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ht="15.75" x14ac:dyDescent="0.25">
      <c r="A11" s="15" t="s">
        <v>53</v>
      </c>
      <c r="B11" s="35" t="s">
        <v>54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 ht="15.75" x14ac:dyDescent="0.25">
      <c r="A12" s="15" t="s">
        <v>55</v>
      </c>
      <c r="B12" s="35" t="s">
        <v>56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14"/>
      <c r="R12" s="14"/>
      <c r="S12" s="14"/>
      <c r="T12" s="14"/>
    </row>
    <row r="13" spans="1:20" ht="15.75" x14ac:dyDescent="0.25">
      <c r="A13" s="15" t="s">
        <v>57</v>
      </c>
      <c r="B13" s="35" t="s">
        <v>58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14"/>
      <c r="O13" s="14"/>
      <c r="P13" s="14"/>
      <c r="Q13" s="14"/>
      <c r="R13" s="14"/>
      <c r="S13" s="14"/>
      <c r="T13" s="14"/>
    </row>
    <row r="14" spans="1:20" ht="15.75" x14ac:dyDescent="0.25">
      <c r="A14" s="15" t="s">
        <v>59</v>
      </c>
      <c r="B14" s="35" t="s">
        <v>60</v>
      </c>
      <c r="C14" s="36"/>
      <c r="D14" s="36"/>
      <c r="E14" s="36"/>
      <c r="F14" s="36"/>
      <c r="G14" s="36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</sheetData>
  <mergeCells count="7">
    <mergeCell ref="B9:R9"/>
    <mergeCell ref="B8:L8"/>
    <mergeCell ref="B14:G14"/>
    <mergeCell ref="B13:M13"/>
    <mergeCell ref="B12:P12"/>
    <mergeCell ref="B11:T11"/>
    <mergeCell ref="B10:E10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B11" sqref="B11"/>
    </sheetView>
  </sheetViews>
  <sheetFormatPr defaultColWidth="9.109375" defaultRowHeight="24.75" customHeight="1" x14ac:dyDescent="0.3"/>
  <cols>
    <col min="1" max="1" width="9.109375" style="1"/>
    <col min="2" max="2" width="32.5546875" style="1" customWidth="1"/>
    <col min="3" max="16384" width="9.109375" style="1"/>
  </cols>
  <sheetData>
    <row r="1" spans="1:3" ht="24.75" customHeight="1" x14ac:dyDescent="0.3">
      <c r="A1" s="3" t="s">
        <v>14</v>
      </c>
      <c r="B1" s="3" t="s">
        <v>15</v>
      </c>
      <c r="C1" s="3" t="s">
        <v>16</v>
      </c>
    </row>
    <row r="2" spans="1:3" ht="24.75" customHeight="1" x14ac:dyDescent="0.3">
      <c r="A2" s="2">
        <v>1</v>
      </c>
      <c r="B2" s="2" t="s">
        <v>17</v>
      </c>
      <c r="C2" s="5">
        <v>20</v>
      </c>
    </row>
    <row r="3" spans="1:3" ht="24.75" customHeight="1" x14ac:dyDescent="0.3">
      <c r="A3" s="2">
        <v>2</v>
      </c>
      <c r="B3" s="2" t="s">
        <v>24</v>
      </c>
      <c r="C3" s="5">
        <v>20</v>
      </c>
    </row>
    <row r="4" spans="1:3" ht="24.75" customHeight="1" x14ac:dyDescent="0.3">
      <c r="A4" s="2">
        <v>4</v>
      </c>
      <c r="B4" s="2" t="s">
        <v>25</v>
      </c>
      <c r="C4" s="5">
        <v>10</v>
      </c>
    </row>
    <row r="5" spans="1:3" ht="24.75" customHeight="1" x14ac:dyDescent="0.3">
      <c r="A5" s="2">
        <v>5</v>
      </c>
      <c r="B5" s="2" t="s">
        <v>117</v>
      </c>
      <c r="C5" s="5">
        <v>20</v>
      </c>
    </row>
    <row r="6" spans="1:3" ht="24.75" customHeight="1" x14ac:dyDescent="0.3">
      <c r="A6" s="2">
        <v>6</v>
      </c>
      <c r="B6" s="2" t="s">
        <v>119</v>
      </c>
      <c r="C6" s="5">
        <v>20</v>
      </c>
    </row>
    <row r="7" spans="1:3" ht="24.75" customHeight="1" x14ac:dyDescent="0.3">
      <c r="A7" s="2">
        <v>7</v>
      </c>
      <c r="B7" s="2" t="s">
        <v>118</v>
      </c>
      <c r="C7" s="5">
        <v>10</v>
      </c>
    </row>
    <row r="8" spans="1:3" ht="24.75" customHeight="1" x14ac:dyDescent="0.3">
      <c r="B8" s="1" t="s">
        <v>29</v>
      </c>
      <c r="C8" s="1">
        <f>SUM(C2:C7)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57"/>
  <sheetViews>
    <sheetView tabSelected="1" workbookViewId="0">
      <selection sqref="A1:A1048576"/>
    </sheetView>
  </sheetViews>
  <sheetFormatPr defaultColWidth="12.5546875" defaultRowHeight="25.5" customHeight="1" x14ac:dyDescent="0.3"/>
  <cols>
    <col min="1" max="1" width="12.5546875" style="1"/>
    <col min="2" max="2" width="13.5546875" style="1" customWidth="1"/>
    <col min="3" max="3" width="28.88671875" style="1" customWidth="1"/>
    <col min="4" max="4" width="18.109375" style="1" customWidth="1"/>
    <col min="5" max="7" width="10.6640625" style="1" customWidth="1"/>
    <col min="8" max="8" width="12.5546875" style="1" customWidth="1"/>
    <col min="9" max="9" width="12" style="1" customWidth="1"/>
    <col min="10" max="16384" width="12.5546875" style="1"/>
  </cols>
  <sheetData>
    <row r="1" spans="1:10" ht="25.5" customHeight="1" thickBot="1" x14ac:dyDescent="0.35">
      <c r="A1" s="3" t="s">
        <v>151</v>
      </c>
      <c r="B1" s="3" t="s">
        <v>20</v>
      </c>
      <c r="C1" s="3" t="s">
        <v>21</v>
      </c>
      <c r="D1" s="3" t="s">
        <v>287</v>
      </c>
      <c r="E1" s="3" t="s">
        <v>288</v>
      </c>
      <c r="F1" s="3" t="s">
        <v>289</v>
      </c>
      <c r="G1" s="3" t="s">
        <v>290</v>
      </c>
      <c r="H1" s="3" t="s">
        <v>291</v>
      </c>
      <c r="I1" s="3" t="s">
        <v>292</v>
      </c>
      <c r="J1" s="3" t="s">
        <v>293</v>
      </c>
    </row>
    <row r="2" spans="1:10" ht="25.5" customHeight="1" thickBot="1" x14ac:dyDescent="0.35">
      <c r="A2" s="5">
        <v>1</v>
      </c>
      <c r="B2" s="32" t="s">
        <v>294</v>
      </c>
      <c r="C2" s="30" t="s">
        <v>295</v>
      </c>
      <c r="D2" s="5">
        <v>7.5</v>
      </c>
      <c r="E2" s="5">
        <v>5.5</v>
      </c>
      <c r="F2" s="5">
        <v>1.5</v>
      </c>
      <c r="G2" s="5">
        <v>3</v>
      </c>
      <c r="H2" s="5">
        <f>SUM(D2:G2)</f>
        <v>17.5</v>
      </c>
      <c r="I2" s="5">
        <f>ROUNDUP(H2,0)</f>
        <v>18</v>
      </c>
      <c r="J2" s="5">
        <f>ROUNDUP(I2/2,0)</f>
        <v>9</v>
      </c>
    </row>
    <row r="3" spans="1:10" ht="25.5" customHeight="1" thickBot="1" x14ac:dyDescent="0.35">
      <c r="A3" s="5">
        <v>2</v>
      </c>
      <c r="B3" s="33" t="s">
        <v>296</v>
      </c>
      <c r="C3" s="31" t="s">
        <v>297</v>
      </c>
      <c r="D3" s="5">
        <v>5.5</v>
      </c>
      <c r="E3" s="5">
        <v>6</v>
      </c>
      <c r="F3" s="5">
        <v>0.5</v>
      </c>
      <c r="G3" s="5">
        <v>2</v>
      </c>
      <c r="H3" s="5">
        <f t="shared" ref="H3:H42" si="0">SUM(D3:G3)</f>
        <v>14</v>
      </c>
      <c r="I3" s="5">
        <f t="shared" ref="I3:I42" si="1">ROUNDUP(H3,0)</f>
        <v>14</v>
      </c>
      <c r="J3" s="5">
        <f t="shared" ref="J3:J42" si="2">ROUNDUP(I3/2,0)</f>
        <v>7</v>
      </c>
    </row>
    <row r="4" spans="1:10" ht="25.5" customHeight="1" thickBot="1" x14ac:dyDescent="0.35">
      <c r="A4" s="5">
        <v>3</v>
      </c>
      <c r="B4" s="33" t="s">
        <v>298</v>
      </c>
      <c r="C4" s="31" t="s">
        <v>299</v>
      </c>
      <c r="D4" s="5">
        <v>6</v>
      </c>
      <c r="E4" s="5">
        <v>4</v>
      </c>
      <c r="F4" s="5">
        <v>1</v>
      </c>
      <c r="G4" s="5">
        <v>2.5</v>
      </c>
      <c r="H4" s="5">
        <f t="shared" si="0"/>
        <v>13.5</v>
      </c>
      <c r="I4" s="5">
        <f t="shared" si="1"/>
        <v>14</v>
      </c>
      <c r="J4" s="5">
        <f t="shared" si="2"/>
        <v>7</v>
      </c>
    </row>
    <row r="5" spans="1:10" ht="25.5" customHeight="1" thickBot="1" x14ac:dyDescent="0.35">
      <c r="A5" s="5">
        <v>4</v>
      </c>
      <c r="B5" s="33" t="s">
        <v>300</v>
      </c>
      <c r="C5" s="31" t="s">
        <v>301</v>
      </c>
      <c r="D5" s="5">
        <v>5</v>
      </c>
      <c r="E5" s="5">
        <v>5</v>
      </c>
      <c r="F5" s="5">
        <v>1</v>
      </c>
      <c r="G5" s="5">
        <v>3</v>
      </c>
      <c r="H5" s="5">
        <f t="shared" si="0"/>
        <v>14</v>
      </c>
      <c r="I5" s="5">
        <f t="shared" si="1"/>
        <v>14</v>
      </c>
      <c r="J5" s="5">
        <f t="shared" si="2"/>
        <v>7</v>
      </c>
    </row>
    <row r="6" spans="1:10" ht="25.5" customHeight="1" thickBot="1" x14ac:dyDescent="0.35">
      <c r="A6" s="5">
        <v>5</v>
      </c>
      <c r="B6" s="33" t="s">
        <v>302</v>
      </c>
      <c r="C6" s="31" t="s">
        <v>303</v>
      </c>
      <c r="D6" s="5">
        <v>7</v>
      </c>
      <c r="E6" s="5">
        <v>5</v>
      </c>
      <c r="F6" s="5">
        <v>1</v>
      </c>
      <c r="G6" s="5">
        <v>4</v>
      </c>
      <c r="H6" s="5">
        <f t="shared" si="0"/>
        <v>17</v>
      </c>
      <c r="I6" s="5">
        <f t="shared" si="1"/>
        <v>17</v>
      </c>
      <c r="J6" s="5">
        <f t="shared" si="2"/>
        <v>9</v>
      </c>
    </row>
    <row r="7" spans="1:10" ht="25.5" customHeight="1" thickBot="1" x14ac:dyDescent="0.35">
      <c r="A7" s="5">
        <v>6</v>
      </c>
      <c r="B7" s="33" t="s">
        <v>360</v>
      </c>
      <c r="C7" s="31" t="s">
        <v>361</v>
      </c>
      <c r="D7" s="5">
        <v>6</v>
      </c>
      <c r="E7" s="5">
        <v>4</v>
      </c>
      <c r="F7" s="5">
        <v>1</v>
      </c>
      <c r="G7" s="5">
        <v>3</v>
      </c>
      <c r="H7" s="5">
        <f t="shared" si="0"/>
        <v>14</v>
      </c>
      <c r="I7" s="5">
        <f t="shared" si="1"/>
        <v>14</v>
      </c>
      <c r="J7" s="5">
        <f t="shared" si="2"/>
        <v>7</v>
      </c>
    </row>
    <row r="8" spans="1:10" ht="25.5" customHeight="1" thickBot="1" x14ac:dyDescent="0.35">
      <c r="A8" s="5">
        <v>7</v>
      </c>
      <c r="B8" s="33" t="s">
        <v>304</v>
      </c>
      <c r="C8" s="31" t="s">
        <v>305</v>
      </c>
      <c r="D8" s="5">
        <v>4</v>
      </c>
      <c r="E8" s="5">
        <v>5</v>
      </c>
      <c r="F8" s="5">
        <v>1</v>
      </c>
      <c r="G8" s="5">
        <v>3</v>
      </c>
      <c r="H8" s="5">
        <f t="shared" si="0"/>
        <v>13</v>
      </c>
      <c r="I8" s="5">
        <f t="shared" si="1"/>
        <v>13</v>
      </c>
      <c r="J8" s="5">
        <f t="shared" si="2"/>
        <v>7</v>
      </c>
    </row>
    <row r="9" spans="1:10" ht="25.5" customHeight="1" thickBot="1" x14ac:dyDescent="0.35">
      <c r="A9" s="5">
        <v>8</v>
      </c>
      <c r="B9" s="33" t="s">
        <v>306</v>
      </c>
      <c r="C9" s="31" t="s">
        <v>307</v>
      </c>
      <c r="D9" s="5">
        <v>5</v>
      </c>
      <c r="E9" s="5">
        <v>5</v>
      </c>
      <c r="F9" s="5">
        <v>1</v>
      </c>
      <c r="G9" s="5"/>
      <c r="H9" s="5">
        <f t="shared" si="0"/>
        <v>11</v>
      </c>
      <c r="I9" s="5">
        <f t="shared" si="1"/>
        <v>11</v>
      </c>
      <c r="J9" s="5">
        <f t="shared" si="2"/>
        <v>6</v>
      </c>
    </row>
    <row r="10" spans="1:10" ht="25.5" customHeight="1" thickBot="1" x14ac:dyDescent="0.35">
      <c r="A10" s="5">
        <v>9</v>
      </c>
      <c r="B10" s="33" t="s">
        <v>308</v>
      </c>
      <c r="C10" s="31" t="s">
        <v>309</v>
      </c>
      <c r="D10" s="5">
        <v>4.5</v>
      </c>
      <c r="E10" s="5">
        <v>4</v>
      </c>
      <c r="F10" s="5">
        <v>0</v>
      </c>
      <c r="G10" s="5"/>
      <c r="H10" s="5">
        <f t="shared" si="0"/>
        <v>8.5</v>
      </c>
      <c r="I10" s="5">
        <f t="shared" si="1"/>
        <v>9</v>
      </c>
      <c r="J10" s="5">
        <f t="shared" si="2"/>
        <v>5</v>
      </c>
    </row>
    <row r="11" spans="1:10" ht="25.5" customHeight="1" thickBot="1" x14ac:dyDescent="0.35">
      <c r="A11" s="5">
        <v>10</v>
      </c>
      <c r="B11" s="33" t="s">
        <v>310</v>
      </c>
      <c r="C11" s="31" t="s">
        <v>311</v>
      </c>
      <c r="D11" s="5">
        <v>8</v>
      </c>
      <c r="E11" s="5">
        <v>5.5</v>
      </c>
      <c r="F11" s="5">
        <v>1.5</v>
      </c>
      <c r="G11" s="5">
        <v>4</v>
      </c>
      <c r="H11" s="5">
        <f t="shared" si="0"/>
        <v>19</v>
      </c>
      <c r="I11" s="5">
        <f t="shared" si="1"/>
        <v>19</v>
      </c>
      <c r="J11" s="5">
        <f t="shared" si="2"/>
        <v>10</v>
      </c>
    </row>
    <row r="12" spans="1:10" ht="25.5" customHeight="1" thickBot="1" x14ac:dyDescent="0.35">
      <c r="A12" s="5">
        <v>11</v>
      </c>
      <c r="B12" s="33" t="s">
        <v>312</v>
      </c>
      <c r="C12" s="31" t="s">
        <v>313</v>
      </c>
      <c r="D12" s="5">
        <v>5.5</v>
      </c>
      <c r="E12" s="5">
        <v>4.5</v>
      </c>
      <c r="F12" s="5"/>
      <c r="G12" s="5"/>
      <c r="H12" s="5">
        <f t="shared" si="0"/>
        <v>10</v>
      </c>
      <c r="I12" s="5">
        <f t="shared" si="1"/>
        <v>10</v>
      </c>
      <c r="J12" s="5">
        <f t="shared" si="2"/>
        <v>5</v>
      </c>
    </row>
    <row r="13" spans="1:10" ht="25.5" customHeight="1" thickBot="1" x14ac:dyDescent="0.35">
      <c r="A13" s="5">
        <v>12</v>
      </c>
      <c r="B13" s="33" t="s">
        <v>314</v>
      </c>
      <c r="C13" s="31" t="s">
        <v>315</v>
      </c>
      <c r="D13" s="5">
        <v>6</v>
      </c>
      <c r="E13" s="5">
        <v>4</v>
      </c>
      <c r="F13" s="5">
        <v>2</v>
      </c>
      <c r="G13" s="5">
        <v>4</v>
      </c>
      <c r="H13" s="5">
        <f t="shared" si="0"/>
        <v>16</v>
      </c>
      <c r="I13" s="5">
        <f t="shared" si="1"/>
        <v>16</v>
      </c>
      <c r="J13" s="5">
        <f t="shared" si="2"/>
        <v>8</v>
      </c>
    </row>
    <row r="14" spans="1:10" ht="25.5" customHeight="1" thickBot="1" x14ac:dyDescent="0.35">
      <c r="A14" s="5">
        <v>13</v>
      </c>
      <c r="B14" s="33" t="s">
        <v>362</v>
      </c>
      <c r="C14" s="31" t="s">
        <v>363</v>
      </c>
      <c r="D14" s="5">
        <v>3.5</v>
      </c>
      <c r="E14" s="5">
        <v>5</v>
      </c>
      <c r="F14" s="5">
        <v>1</v>
      </c>
      <c r="G14" s="5">
        <v>0</v>
      </c>
      <c r="H14" s="5">
        <f t="shared" si="0"/>
        <v>9.5</v>
      </c>
      <c r="I14" s="5">
        <f t="shared" si="1"/>
        <v>10</v>
      </c>
      <c r="J14" s="5">
        <f t="shared" si="2"/>
        <v>5</v>
      </c>
    </row>
    <row r="15" spans="1:10" ht="25.5" customHeight="1" thickBot="1" x14ac:dyDescent="0.35">
      <c r="A15" s="5">
        <v>14</v>
      </c>
      <c r="B15" s="33" t="s">
        <v>316</v>
      </c>
      <c r="C15" s="31" t="s">
        <v>317</v>
      </c>
      <c r="D15" s="5">
        <v>3</v>
      </c>
      <c r="E15" s="5">
        <v>5</v>
      </c>
      <c r="F15" s="5">
        <v>4</v>
      </c>
      <c r="G15" s="5"/>
      <c r="H15" s="5">
        <f t="shared" si="0"/>
        <v>12</v>
      </c>
      <c r="I15" s="5">
        <f t="shared" si="1"/>
        <v>12</v>
      </c>
      <c r="J15" s="5">
        <f t="shared" si="2"/>
        <v>6</v>
      </c>
    </row>
    <row r="16" spans="1:10" ht="25.5" customHeight="1" thickBot="1" x14ac:dyDescent="0.35">
      <c r="A16" s="5">
        <v>15</v>
      </c>
      <c r="B16" s="33" t="s">
        <v>364</v>
      </c>
      <c r="C16" s="34" t="s">
        <v>365</v>
      </c>
      <c r="D16" s="5">
        <v>4.5</v>
      </c>
      <c r="E16" s="5">
        <v>5</v>
      </c>
      <c r="F16" s="5">
        <v>0</v>
      </c>
      <c r="G16" s="5">
        <v>2.5</v>
      </c>
      <c r="H16" s="5">
        <f t="shared" si="0"/>
        <v>12</v>
      </c>
      <c r="I16" s="5">
        <f t="shared" si="1"/>
        <v>12</v>
      </c>
      <c r="J16" s="5">
        <f t="shared" si="2"/>
        <v>6</v>
      </c>
    </row>
    <row r="17" spans="1:10" ht="25.5" customHeight="1" thickBot="1" x14ac:dyDescent="0.35">
      <c r="A17" s="5">
        <v>17</v>
      </c>
      <c r="B17" s="33" t="s">
        <v>366</v>
      </c>
      <c r="C17" s="31" t="s">
        <v>367</v>
      </c>
      <c r="D17" s="5">
        <v>7.5</v>
      </c>
      <c r="E17" s="5">
        <v>5.5</v>
      </c>
      <c r="F17" s="5">
        <v>2</v>
      </c>
      <c r="G17" s="5">
        <v>3.5</v>
      </c>
      <c r="H17" s="5">
        <f t="shared" ref="H17" si="3">SUM(D17:G17)</f>
        <v>18.5</v>
      </c>
      <c r="I17" s="5">
        <f t="shared" si="1"/>
        <v>19</v>
      </c>
      <c r="J17" s="5">
        <f t="shared" si="2"/>
        <v>10</v>
      </c>
    </row>
    <row r="18" spans="1:10" ht="25.5" customHeight="1" thickBot="1" x14ac:dyDescent="0.35">
      <c r="A18" s="5">
        <v>18</v>
      </c>
      <c r="B18" s="33" t="s">
        <v>318</v>
      </c>
      <c r="C18" s="31" t="s">
        <v>319</v>
      </c>
      <c r="D18" s="5">
        <v>6</v>
      </c>
      <c r="E18" s="5">
        <v>4</v>
      </c>
      <c r="F18" s="5">
        <v>0</v>
      </c>
      <c r="G18" s="5">
        <v>3</v>
      </c>
      <c r="H18" s="5">
        <f t="shared" si="0"/>
        <v>13</v>
      </c>
      <c r="I18" s="5">
        <f t="shared" si="1"/>
        <v>13</v>
      </c>
      <c r="J18" s="5">
        <f t="shared" si="2"/>
        <v>7</v>
      </c>
    </row>
    <row r="19" spans="1:10" ht="25.5" customHeight="1" thickBot="1" x14ac:dyDescent="0.35">
      <c r="A19" s="5">
        <v>19</v>
      </c>
      <c r="B19" s="33" t="s">
        <v>320</v>
      </c>
      <c r="C19" s="31" t="s">
        <v>321</v>
      </c>
      <c r="D19" s="5">
        <v>6</v>
      </c>
      <c r="E19" s="5">
        <v>3.5</v>
      </c>
      <c r="F19" s="5">
        <v>0.5</v>
      </c>
      <c r="G19" s="5">
        <v>4</v>
      </c>
      <c r="H19" s="5">
        <f t="shared" si="0"/>
        <v>14</v>
      </c>
      <c r="I19" s="5">
        <f t="shared" si="1"/>
        <v>14</v>
      </c>
      <c r="J19" s="5">
        <f t="shared" si="2"/>
        <v>7</v>
      </c>
    </row>
    <row r="20" spans="1:10" ht="25.5" customHeight="1" thickBot="1" x14ac:dyDescent="0.35">
      <c r="A20" s="5">
        <v>20</v>
      </c>
      <c r="B20" s="33" t="s">
        <v>368</v>
      </c>
      <c r="C20" s="31" t="s">
        <v>369</v>
      </c>
      <c r="D20" s="5">
        <v>7</v>
      </c>
      <c r="E20" s="5">
        <v>4</v>
      </c>
      <c r="F20" s="5">
        <v>1.5</v>
      </c>
      <c r="G20" s="5">
        <v>1</v>
      </c>
      <c r="H20" s="5">
        <f t="shared" si="0"/>
        <v>13.5</v>
      </c>
      <c r="I20" s="5">
        <f t="shared" si="1"/>
        <v>14</v>
      </c>
      <c r="J20" s="5">
        <f t="shared" si="2"/>
        <v>7</v>
      </c>
    </row>
    <row r="21" spans="1:10" ht="25.5" customHeight="1" thickBot="1" x14ac:dyDescent="0.35">
      <c r="A21" s="5">
        <v>21</v>
      </c>
      <c r="B21" s="33" t="s">
        <v>322</v>
      </c>
      <c r="C21" s="31" t="s">
        <v>323</v>
      </c>
      <c r="D21" s="5">
        <v>6.5</v>
      </c>
      <c r="E21" s="5">
        <v>4</v>
      </c>
      <c r="F21" s="5">
        <v>0</v>
      </c>
      <c r="G21" s="5">
        <v>4</v>
      </c>
      <c r="H21" s="5">
        <f t="shared" si="0"/>
        <v>14.5</v>
      </c>
      <c r="I21" s="5">
        <f t="shared" si="1"/>
        <v>15</v>
      </c>
      <c r="J21" s="5">
        <f t="shared" si="2"/>
        <v>8</v>
      </c>
    </row>
    <row r="22" spans="1:10" ht="25.5" customHeight="1" thickBot="1" x14ac:dyDescent="0.35">
      <c r="A22" s="5">
        <v>22</v>
      </c>
      <c r="B22" s="33" t="s">
        <v>324</v>
      </c>
      <c r="C22" s="31" t="s">
        <v>325</v>
      </c>
      <c r="D22" s="5">
        <v>7.5</v>
      </c>
      <c r="E22" s="5">
        <v>5</v>
      </c>
      <c r="F22" s="5"/>
      <c r="G22" s="5">
        <v>4</v>
      </c>
      <c r="H22" s="5">
        <f t="shared" si="0"/>
        <v>16.5</v>
      </c>
      <c r="I22" s="5">
        <f t="shared" si="1"/>
        <v>17</v>
      </c>
      <c r="J22" s="5">
        <f t="shared" si="2"/>
        <v>9</v>
      </c>
    </row>
    <row r="23" spans="1:10" ht="25.5" customHeight="1" thickBot="1" x14ac:dyDescent="0.35">
      <c r="A23" s="5">
        <v>23</v>
      </c>
      <c r="B23" s="33" t="s">
        <v>326</v>
      </c>
      <c r="C23" s="31" t="s">
        <v>327</v>
      </c>
      <c r="D23" s="5">
        <v>6</v>
      </c>
      <c r="E23" s="5">
        <v>4</v>
      </c>
      <c r="F23" s="5">
        <v>1</v>
      </c>
      <c r="G23" s="5">
        <v>2</v>
      </c>
      <c r="H23" s="5">
        <f t="shared" si="0"/>
        <v>13</v>
      </c>
      <c r="I23" s="5">
        <f t="shared" si="1"/>
        <v>13</v>
      </c>
      <c r="J23" s="5">
        <f t="shared" si="2"/>
        <v>7</v>
      </c>
    </row>
    <row r="24" spans="1:10" ht="25.5" customHeight="1" thickBot="1" x14ac:dyDescent="0.35">
      <c r="A24" s="5">
        <v>24</v>
      </c>
      <c r="B24" s="33" t="s">
        <v>328</v>
      </c>
      <c r="C24" s="31" t="s">
        <v>329</v>
      </c>
      <c r="D24" s="5">
        <v>5.5</v>
      </c>
      <c r="E24" s="5">
        <v>3</v>
      </c>
      <c r="F24" s="5">
        <v>1</v>
      </c>
      <c r="G24" s="5">
        <v>2</v>
      </c>
      <c r="H24" s="5">
        <f t="shared" si="0"/>
        <v>11.5</v>
      </c>
      <c r="I24" s="5">
        <f t="shared" si="1"/>
        <v>12</v>
      </c>
      <c r="J24" s="5">
        <f t="shared" si="2"/>
        <v>6</v>
      </c>
    </row>
    <row r="25" spans="1:10" ht="25.5" customHeight="1" thickBot="1" x14ac:dyDescent="0.35">
      <c r="A25" s="5">
        <v>25</v>
      </c>
      <c r="B25" s="33" t="s">
        <v>330</v>
      </c>
      <c r="C25" s="31" t="s">
        <v>331</v>
      </c>
      <c r="D25" s="5">
        <v>4</v>
      </c>
      <c r="E25" s="5">
        <v>4</v>
      </c>
      <c r="F25" s="5"/>
      <c r="G25" s="5">
        <v>1</v>
      </c>
      <c r="H25" s="5">
        <f t="shared" si="0"/>
        <v>9</v>
      </c>
      <c r="I25" s="5">
        <f t="shared" si="1"/>
        <v>9</v>
      </c>
      <c r="J25" s="5">
        <f t="shared" si="2"/>
        <v>5</v>
      </c>
    </row>
    <row r="26" spans="1:10" ht="25.5" customHeight="1" thickBot="1" x14ac:dyDescent="0.35">
      <c r="A26" s="5">
        <v>26</v>
      </c>
      <c r="B26" s="33" t="s">
        <v>332</v>
      </c>
      <c r="C26" s="31" t="s">
        <v>333</v>
      </c>
      <c r="D26" s="5">
        <v>7.5</v>
      </c>
      <c r="E26" s="5">
        <v>1</v>
      </c>
      <c r="F26" s="5">
        <v>2</v>
      </c>
      <c r="G26" s="5">
        <v>4</v>
      </c>
      <c r="H26" s="5">
        <f t="shared" si="0"/>
        <v>14.5</v>
      </c>
      <c r="I26" s="5">
        <f t="shared" si="1"/>
        <v>15</v>
      </c>
      <c r="J26" s="5">
        <f t="shared" si="2"/>
        <v>8</v>
      </c>
    </row>
    <row r="27" spans="1:10" ht="25.5" customHeight="1" thickBot="1" x14ac:dyDescent="0.35">
      <c r="A27" s="5">
        <v>27</v>
      </c>
      <c r="B27" s="33" t="s">
        <v>334</v>
      </c>
      <c r="C27" s="31" t="s">
        <v>335</v>
      </c>
      <c r="D27" s="5">
        <v>5.5</v>
      </c>
      <c r="E27" s="5">
        <v>4</v>
      </c>
      <c r="F27" s="5">
        <v>0.5</v>
      </c>
      <c r="G27" s="5">
        <v>3</v>
      </c>
      <c r="H27" s="5">
        <f t="shared" si="0"/>
        <v>13</v>
      </c>
      <c r="I27" s="5">
        <f t="shared" si="1"/>
        <v>13</v>
      </c>
      <c r="J27" s="5">
        <f t="shared" si="2"/>
        <v>7</v>
      </c>
    </row>
    <row r="28" spans="1:10" ht="25.5" customHeight="1" thickBot="1" x14ac:dyDescent="0.35">
      <c r="A28" s="5">
        <v>28</v>
      </c>
      <c r="B28" s="33" t="s">
        <v>336</v>
      </c>
      <c r="C28" s="31" t="s">
        <v>337</v>
      </c>
      <c r="D28" s="5">
        <v>6.5</v>
      </c>
      <c r="E28" s="5">
        <v>4.5</v>
      </c>
      <c r="F28" s="5">
        <v>0</v>
      </c>
      <c r="G28" s="5">
        <v>4</v>
      </c>
      <c r="H28" s="5">
        <f t="shared" si="0"/>
        <v>15</v>
      </c>
      <c r="I28" s="5">
        <f t="shared" si="1"/>
        <v>15</v>
      </c>
      <c r="J28" s="5">
        <f t="shared" si="2"/>
        <v>8</v>
      </c>
    </row>
    <row r="29" spans="1:10" ht="25.5" customHeight="1" thickBot="1" x14ac:dyDescent="0.35">
      <c r="A29" s="5">
        <v>29</v>
      </c>
      <c r="B29" s="33" t="s">
        <v>338</v>
      </c>
      <c r="C29" s="31" t="s">
        <v>339</v>
      </c>
      <c r="D29" s="5">
        <v>8</v>
      </c>
      <c r="E29" s="5">
        <v>5</v>
      </c>
      <c r="F29" s="5">
        <v>2</v>
      </c>
      <c r="G29" s="5">
        <v>4</v>
      </c>
      <c r="H29" s="5">
        <f t="shared" si="0"/>
        <v>19</v>
      </c>
      <c r="I29" s="5">
        <f t="shared" si="1"/>
        <v>19</v>
      </c>
      <c r="J29" s="5">
        <f t="shared" si="2"/>
        <v>10</v>
      </c>
    </row>
    <row r="30" spans="1:10" ht="25.5" customHeight="1" thickBot="1" x14ac:dyDescent="0.35">
      <c r="A30" s="5">
        <v>30</v>
      </c>
      <c r="B30" s="33" t="s">
        <v>340</v>
      </c>
      <c r="C30" s="31" t="s">
        <v>341</v>
      </c>
      <c r="D30" s="5">
        <v>6</v>
      </c>
      <c r="E30" s="5">
        <v>4</v>
      </c>
      <c r="F30" s="5">
        <v>1</v>
      </c>
      <c r="G30" s="5">
        <v>4</v>
      </c>
      <c r="H30" s="5">
        <f t="shared" si="0"/>
        <v>15</v>
      </c>
      <c r="I30" s="5">
        <f t="shared" si="1"/>
        <v>15</v>
      </c>
      <c r="J30" s="5">
        <f t="shared" si="2"/>
        <v>8</v>
      </c>
    </row>
    <row r="31" spans="1:10" ht="25.5" customHeight="1" thickBot="1" x14ac:dyDescent="0.35">
      <c r="A31" s="5">
        <v>31</v>
      </c>
      <c r="B31" s="33" t="s">
        <v>370</v>
      </c>
      <c r="C31" s="31" t="s">
        <v>371</v>
      </c>
      <c r="D31" s="5">
        <v>7</v>
      </c>
      <c r="E31" s="5">
        <v>4</v>
      </c>
      <c r="F31" s="5">
        <v>2</v>
      </c>
      <c r="G31" s="5">
        <v>1</v>
      </c>
      <c r="H31" s="5">
        <f t="shared" si="0"/>
        <v>14</v>
      </c>
      <c r="I31" s="5">
        <f t="shared" si="1"/>
        <v>14</v>
      </c>
      <c r="J31" s="5">
        <f t="shared" si="2"/>
        <v>7</v>
      </c>
    </row>
    <row r="32" spans="1:10" ht="25.5" customHeight="1" thickBot="1" x14ac:dyDescent="0.35">
      <c r="A32" s="5">
        <v>32</v>
      </c>
      <c r="B32" s="33" t="s">
        <v>372</v>
      </c>
      <c r="C32" s="31" t="s">
        <v>373</v>
      </c>
      <c r="D32" s="5">
        <v>8</v>
      </c>
      <c r="E32" s="5">
        <v>5.5</v>
      </c>
      <c r="F32" s="5">
        <v>2</v>
      </c>
      <c r="G32" s="5">
        <v>4</v>
      </c>
      <c r="H32" s="5">
        <f t="shared" si="0"/>
        <v>19.5</v>
      </c>
      <c r="I32" s="5">
        <f t="shared" si="1"/>
        <v>20</v>
      </c>
      <c r="J32" s="5">
        <f t="shared" si="2"/>
        <v>10</v>
      </c>
    </row>
    <row r="33" spans="1:15" ht="25.5" customHeight="1" thickBot="1" x14ac:dyDescent="0.35">
      <c r="A33" s="5">
        <v>33</v>
      </c>
      <c r="B33" s="33" t="s">
        <v>342</v>
      </c>
      <c r="C33" s="31" t="s">
        <v>343</v>
      </c>
      <c r="D33" s="5">
        <v>5</v>
      </c>
      <c r="E33" s="5">
        <v>3.5</v>
      </c>
      <c r="F33" s="5"/>
      <c r="G33" s="5">
        <v>2</v>
      </c>
      <c r="H33" s="5">
        <f t="shared" si="0"/>
        <v>10.5</v>
      </c>
      <c r="I33" s="5">
        <f t="shared" si="1"/>
        <v>11</v>
      </c>
      <c r="J33" s="5">
        <f t="shared" si="2"/>
        <v>6</v>
      </c>
    </row>
    <row r="34" spans="1:15" ht="25.5" customHeight="1" thickBot="1" x14ac:dyDescent="0.35">
      <c r="A34" s="5">
        <v>34</v>
      </c>
      <c r="B34" s="33" t="s">
        <v>344</v>
      </c>
      <c r="C34" s="31" t="s">
        <v>345</v>
      </c>
      <c r="D34" s="5">
        <v>6.5</v>
      </c>
      <c r="E34" s="5">
        <v>4</v>
      </c>
      <c r="F34" s="5">
        <v>1.5</v>
      </c>
      <c r="G34" s="5">
        <v>1</v>
      </c>
      <c r="H34" s="5">
        <f t="shared" si="0"/>
        <v>13</v>
      </c>
      <c r="I34" s="5">
        <f t="shared" si="1"/>
        <v>13</v>
      </c>
      <c r="J34" s="5">
        <f t="shared" si="2"/>
        <v>7</v>
      </c>
    </row>
    <row r="35" spans="1:15" ht="25.5" customHeight="1" thickBot="1" x14ac:dyDescent="0.35">
      <c r="A35" s="5">
        <v>35</v>
      </c>
      <c r="B35" s="33" t="s">
        <v>346</v>
      </c>
      <c r="C35" s="31" t="s">
        <v>347</v>
      </c>
      <c r="D35" s="5">
        <v>7</v>
      </c>
      <c r="E35" s="5">
        <v>5</v>
      </c>
      <c r="F35" s="5">
        <v>1.5</v>
      </c>
      <c r="G35" s="5">
        <v>2</v>
      </c>
      <c r="H35" s="5">
        <f t="shared" si="0"/>
        <v>15.5</v>
      </c>
      <c r="I35" s="5">
        <f t="shared" si="1"/>
        <v>16</v>
      </c>
      <c r="J35" s="5">
        <f t="shared" si="2"/>
        <v>8</v>
      </c>
    </row>
    <row r="36" spans="1:15" ht="25.5" customHeight="1" thickBot="1" x14ac:dyDescent="0.35">
      <c r="A36" s="5">
        <v>36</v>
      </c>
      <c r="B36" s="33" t="s">
        <v>348</v>
      </c>
      <c r="C36" s="31" t="s">
        <v>349</v>
      </c>
      <c r="D36" s="5">
        <v>5.5</v>
      </c>
      <c r="E36" s="5">
        <v>4</v>
      </c>
      <c r="F36" s="5">
        <v>0</v>
      </c>
      <c r="G36" s="5"/>
      <c r="H36" s="5">
        <f t="shared" si="0"/>
        <v>9.5</v>
      </c>
      <c r="I36" s="5">
        <f t="shared" si="1"/>
        <v>10</v>
      </c>
      <c r="J36" s="5">
        <f t="shared" si="2"/>
        <v>5</v>
      </c>
    </row>
    <row r="37" spans="1:15" ht="25.5" customHeight="1" thickBot="1" x14ac:dyDescent="0.35">
      <c r="A37" s="5">
        <v>37</v>
      </c>
      <c r="B37" s="33" t="s">
        <v>350</v>
      </c>
      <c r="C37" s="31" t="s">
        <v>351</v>
      </c>
      <c r="D37" s="5">
        <v>6.5</v>
      </c>
      <c r="E37" s="5">
        <v>5</v>
      </c>
      <c r="F37" s="5">
        <v>1</v>
      </c>
      <c r="G37" s="5">
        <v>1.5</v>
      </c>
      <c r="H37" s="5">
        <f t="shared" si="0"/>
        <v>14</v>
      </c>
      <c r="I37" s="5">
        <f t="shared" si="1"/>
        <v>14</v>
      </c>
      <c r="J37" s="5">
        <f t="shared" si="2"/>
        <v>7</v>
      </c>
    </row>
    <row r="38" spans="1:15" ht="25.5" customHeight="1" thickBot="1" x14ac:dyDescent="0.35">
      <c r="A38" s="5">
        <v>38</v>
      </c>
      <c r="B38" s="33" t="s">
        <v>352</v>
      </c>
      <c r="C38" s="31" t="s">
        <v>353</v>
      </c>
      <c r="D38" s="5">
        <v>3</v>
      </c>
      <c r="E38" s="5">
        <v>4</v>
      </c>
      <c r="F38" s="5">
        <v>0</v>
      </c>
      <c r="G38" s="5">
        <v>0</v>
      </c>
      <c r="H38" s="5">
        <f t="shared" si="0"/>
        <v>7</v>
      </c>
      <c r="I38" s="5">
        <f t="shared" si="1"/>
        <v>7</v>
      </c>
      <c r="J38" s="5">
        <f t="shared" si="2"/>
        <v>4</v>
      </c>
    </row>
    <row r="39" spans="1:15" ht="25.5" customHeight="1" thickBot="1" x14ac:dyDescent="0.35">
      <c r="A39" s="5">
        <v>39</v>
      </c>
      <c r="B39" s="33" t="s">
        <v>354</v>
      </c>
      <c r="C39" s="31" t="s">
        <v>355</v>
      </c>
      <c r="D39" s="5">
        <v>6.5</v>
      </c>
      <c r="E39" s="5">
        <v>5</v>
      </c>
      <c r="F39" s="5">
        <v>0</v>
      </c>
      <c r="G39" s="5">
        <v>3.5</v>
      </c>
      <c r="H39" s="5">
        <f t="shared" si="0"/>
        <v>15</v>
      </c>
      <c r="I39" s="5">
        <f t="shared" si="1"/>
        <v>15</v>
      </c>
      <c r="J39" s="5">
        <f t="shared" si="2"/>
        <v>8</v>
      </c>
    </row>
    <row r="40" spans="1:15" ht="25.5" customHeight="1" thickBot="1" x14ac:dyDescent="0.35">
      <c r="A40" s="5">
        <v>40</v>
      </c>
      <c r="B40" s="33" t="s">
        <v>356</v>
      </c>
      <c r="C40" s="31" t="s">
        <v>357</v>
      </c>
      <c r="D40" s="5">
        <v>6</v>
      </c>
      <c r="E40" s="5">
        <v>4</v>
      </c>
      <c r="F40" s="5">
        <v>0</v>
      </c>
      <c r="G40" s="5">
        <v>4</v>
      </c>
      <c r="H40" s="5">
        <f t="shared" si="0"/>
        <v>14</v>
      </c>
      <c r="I40" s="5">
        <f t="shared" si="1"/>
        <v>14</v>
      </c>
      <c r="J40" s="5">
        <f t="shared" si="2"/>
        <v>7</v>
      </c>
    </row>
    <row r="41" spans="1:15" ht="25.5" customHeight="1" thickBot="1" x14ac:dyDescent="0.35">
      <c r="A41" s="5">
        <v>41</v>
      </c>
      <c r="B41" s="33" t="s">
        <v>358</v>
      </c>
      <c r="C41" s="31" t="s">
        <v>359</v>
      </c>
      <c r="D41" s="5">
        <v>6</v>
      </c>
      <c r="E41" s="5">
        <v>3</v>
      </c>
      <c r="F41" s="5">
        <v>0</v>
      </c>
      <c r="G41" s="5">
        <v>0</v>
      </c>
      <c r="H41" s="5">
        <f t="shared" si="0"/>
        <v>9</v>
      </c>
      <c r="I41" s="5">
        <f t="shared" si="1"/>
        <v>9</v>
      </c>
      <c r="J41" s="5">
        <f t="shared" si="2"/>
        <v>5</v>
      </c>
    </row>
    <row r="42" spans="1:15" ht="25.5" customHeight="1" thickBot="1" x14ac:dyDescent="0.35">
      <c r="A42" s="5">
        <v>42</v>
      </c>
      <c r="B42" s="33" t="s">
        <v>374</v>
      </c>
      <c r="C42" s="31" t="s">
        <v>375</v>
      </c>
      <c r="D42" s="5">
        <v>6</v>
      </c>
      <c r="E42" s="5">
        <v>4</v>
      </c>
      <c r="F42" s="5">
        <v>3</v>
      </c>
      <c r="G42" s="5"/>
      <c r="H42" s="5">
        <f t="shared" si="0"/>
        <v>13</v>
      </c>
      <c r="I42" s="5">
        <f t="shared" si="1"/>
        <v>13</v>
      </c>
      <c r="J42" s="5">
        <f t="shared" si="2"/>
        <v>7</v>
      </c>
    </row>
    <row r="43" spans="1:15" ht="25.5" customHeight="1" x14ac:dyDescent="0.3">
      <c r="I43"/>
      <c r="J43" s="28">
        <f>AVERAGE(J2:J42)</f>
        <v>7.1219512195121952</v>
      </c>
    </row>
    <row r="44" spans="1:15" ht="25.5" customHeight="1" x14ac:dyDescent="0.3">
      <c r="C44" s="18" t="s">
        <v>122</v>
      </c>
      <c r="D44" t="s">
        <v>37</v>
      </c>
      <c r="E44"/>
      <c r="F44" t="s">
        <v>38</v>
      </c>
      <c r="G44"/>
      <c r="I44"/>
      <c r="J44"/>
      <c r="K44"/>
    </row>
    <row r="45" spans="1:15" ht="25.5" customHeight="1" x14ac:dyDescent="0.3">
      <c r="C45" s="19" t="s">
        <v>123</v>
      </c>
      <c r="D45" s="20" t="s">
        <v>61</v>
      </c>
      <c r="E45" s="20"/>
      <c r="F45" s="20" t="s">
        <v>61</v>
      </c>
      <c r="G45" s="20"/>
    </row>
    <row r="46" spans="1:15" ht="25.5" customHeight="1" x14ac:dyDescent="0.3">
      <c r="C46" s="19" t="s">
        <v>30</v>
      </c>
      <c r="D46" s="20" t="s">
        <v>32</v>
      </c>
      <c r="E46" s="20"/>
      <c r="F46" s="20" t="s">
        <v>31</v>
      </c>
      <c r="G46" s="20"/>
      <c r="H46" s="20" t="s">
        <v>127</v>
      </c>
      <c r="I46" s="20" t="s">
        <v>128</v>
      </c>
      <c r="J46" s="20" t="s">
        <v>129</v>
      </c>
      <c r="K46" s="20" t="s">
        <v>130</v>
      </c>
      <c r="L46" s="20" t="s">
        <v>131</v>
      </c>
      <c r="M46" s="20" t="s">
        <v>132</v>
      </c>
      <c r="N46" s="20" t="s">
        <v>133</v>
      </c>
      <c r="O46" s="20"/>
    </row>
    <row r="47" spans="1:15" ht="25.5" customHeight="1" x14ac:dyDescent="0.3">
      <c r="C47" s="19" t="s">
        <v>124</v>
      </c>
      <c r="D47" s="20">
        <f>COUNTIF(H2:H42,"&gt;=3")</f>
        <v>41</v>
      </c>
      <c r="E47" s="20"/>
      <c r="F47" s="20">
        <f>COUNTIF(L2:L42,"&gt;=3")</f>
        <v>0</v>
      </c>
      <c r="G47" s="20"/>
      <c r="H47" s="20">
        <v>1</v>
      </c>
      <c r="I47" s="20">
        <v>1</v>
      </c>
      <c r="J47" s="20">
        <v>1</v>
      </c>
      <c r="K47" s="20">
        <v>1</v>
      </c>
      <c r="L47" s="20">
        <v>1</v>
      </c>
      <c r="M47" s="20">
        <v>1</v>
      </c>
      <c r="N47" s="20">
        <v>2</v>
      </c>
      <c r="O47" s="20"/>
    </row>
    <row r="48" spans="1:15" ht="25.5" customHeight="1" x14ac:dyDescent="0.3">
      <c r="C48" s="19" t="s">
        <v>125</v>
      </c>
      <c r="D48" s="20">
        <f>COUNTIF(H2:H42,"&gt;0")</f>
        <v>41</v>
      </c>
      <c r="E48" s="20"/>
      <c r="F48" s="20">
        <f>COUNTIF(L2:L42,"&gt;=0")</f>
        <v>0</v>
      </c>
      <c r="G48" s="20"/>
      <c r="H48" s="20" t="s">
        <v>31</v>
      </c>
      <c r="I48" s="20" t="s">
        <v>31</v>
      </c>
      <c r="J48" s="20" t="s">
        <v>31</v>
      </c>
      <c r="K48" s="20" t="s">
        <v>32</v>
      </c>
      <c r="L48" s="20" t="s">
        <v>32</v>
      </c>
      <c r="M48" s="20" t="s">
        <v>32</v>
      </c>
      <c r="N48" s="20" t="s">
        <v>32</v>
      </c>
      <c r="O48" s="20"/>
    </row>
    <row r="49" spans="3:15" ht="25.5" customHeight="1" x14ac:dyDescent="0.3">
      <c r="C49" s="19" t="s">
        <v>126</v>
      </c>
      <c r="D49" s="20">
        <f>(D47/D48)*100</f>
        <v>100</v>
      </c>
      <c r="E49" s="20"/>
      <c r="F49" s="20" t="e">
        <f>(F47/F48)*100</f>
        <v>#DIV/0!</v>
      </c>
      <c r="G49" s="20"/>
      <c r="H49" s="20">
        <v>61</v>
      </c>
      <c r="I49" s="20">
        <v>63</v>
      </c>
      <c r="J49" s="20">
        <v>63</v>
      </c>
      <c r="K49" s="20">
        <v>61</v>
      </c>
      <c r="L49" s="20">
        <v>55</v>
      </c>
      <c r="M49" s="20">
        <v>59</v>
      </c>
      <c r="N49" s="20">
        <v>61</v>
      </c>
      <c r="O49" s="20"/>
    </row>
    <row r="50" spans="3:15" ht="25.5" customHeight="1" x14ac:dyDescent="0.3">
      <c r="D50" s="19" t="s">
        <v>125</v>
      </c>
      <c r="E50" s="20">
        <v>63</v>
      </c>
      <c r="F50" s="20"/>
      <c r="G50" s="20">
        <v>63</v>
      </c>
      <c r="H50" s="20">
        <v>63</v>
      </c>
      <c r="I50" s="20">
        <v>63</v>
      </c>
      <c r="J50" s="20">
        <v>63</v>
      </c>
      <c r="K50" s="20">
        <v>63</v>
      </c>
      <c r="L50" s="20">
        <v>63</v>
      </c>
      <c r="M50" s="20">
        <v>63</v>
      </c>
      <c r="N50" s="20">
        <v>63</v>
      </c>
      <c r="O50" s="20"/>
    </row>
    <row r="51" spans="3:15" ht="25.5" customHeight="1" x14ac:dyDescent="0.3">
      <c r="D51" s="19" t="s">
        <v>126</v>
      </c>
      <c r="E51" s="20">
        <v>100</v>
      </c>
      <c r="F51" s="20"/>
      <c r="G51" s="20">
        <v>100</v>
      </c>
      <c r="H51" s="20">
        <v>96.8</v>
      </c>
      <c r="I51" s="20">
        <v>100</v>
      </c>
      <c r="J51" s="20">
        <v>100</v>
      </c>
      <c r="K51" s="20">
        <v>96.8</v>
      </c>
      <c r="L51" s="20">
        <v>87.3</v>
      </c>
      <c r="M51" s="20">
        <v>93.7</v>
      </c>
      <c r="N51" s="20">
        <v>96.8</v>
      </c>
      <c r="O51" s="20"/>
    </row>
    <row r="53" spans="3:15" ht="25.5" customHeight="1" x14ac:dyDescent="0.3">
      <c r="E53" s="1" t="s">
        <v>134</v>
      </c>
    </row>
    <row r="54" spans="3:15" ht="25.5" customHeight="1" x14ac:dyDescent="0.3">
      <c r="D54" s="19" t="s">
        <v>30</v>
      </c>
      <c r="E54" s="1" t="s">
        <v>31</v>
      </c>
      <c r="G54" s="1" t="s">
        <v>32</v>
      </c>
    </row>
    <row r="55" spans="3:15" ht="25.5" customHeight="1" x14ac:dyDescent="0.3">
      <c r="D55" s="19" t="s">
        <v>124</v>
      </c>
      <c r="E55" s="1" t="e">
        <f>AVERAGE(F47,#REF!, H49,I49,J49)</f>
        <v>#REF!</v>
      </c>
      <c r="G55" s="1" t="e">
        <f>AVERAGE(D47,#REF!,K49,L49,M49,N49)</f>
        <v>#REF!</v>
      </c>
    </row>
    <row r="56" spans="3:15" ht="25.5" customHeight="1" x14ac:dyDescent="0.3">
      <c r="D56" s="19" t="s">
        <v>125</v>
      </c>
      <c r="E56" s="1">
        <f>AVERAGE(F48, E50, H50,I50,J50)</f>
        <v>50.4</v>
      </c>
      <c r="G56" s="1">
        <f>AVERAGE(D48,G50,K50,L50,M50,N50)</f>
        <v>59.333333333333336</v>
      </c>
    </row>
    <row r="57" spans="3:15" ht="25.5" customHeight="1" x14ac:dyDescent="0.3">
      <c r="D57" s="19" t="s">
        <v>126</v>
      </c>
      <c r="E57" s="1" t="e">
        <f>AVERAGE(F49, E51, H51,I51,J51)</f>
        <v>#DIV/0!</v>
      </c>
      <c r="G57" s="1">
        <f>AVERAGE(D49,G51,K51,L51,M51,N51)</f>
        <v>95.766666666666666</v>
      </c>
    </row>
  </sheetData>
  <pageMargins left="0.7" right="0.7" top="0.75" bottom="0.75" header="0.3" footer="0.3"/>
  <pageSetup paperSize="9" scale="56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93"/>
  <sheetViews>
    <sheetView workbookViewId="0">
      <selection activeCell="A74" sqref="A74:XFD74"/>
    </sheetView>
  </sheetViews>
  <sheetFormatPr defaultColWidth="12.5546875" defaultRowHeight="25.5" customHeight="1" x14ac:dyDescent="0.3"/>
  <cols>
    <col min="1" max="2" width="12.5546875" style="1"/>
    <col min="3" max="3" width="26.44140625" style="1" customWidth="1"/>
    <col min="4" max="4" width="28.88671875" style="1" customWidth="1"/>
    <col min="5" max="5" width="18.109375" style="1" customWidth="1"/>
    <col min="6" max="8" width="10.6640625" style="1" customWidth="1"/>
    <col min="9" max="9" width="12.5546875" style="1" customWidth="1"/>
    <col min="10" max="10" width="12" style="1" customWidth="1"/>
    <col min="11" max="16384" width="12.5546875" style="1"/>
  </cols>
  <sheetData>
    <row r="1" spans="1:17" ht="25.5" customHeight="1" x14ac:dyDescent="0.3">
      <c r="B1" s="3" t="s">
        <v>19</v>
      </c>
      <c r="C1" s="5" t="s">
        <v>17</v>
      </c>
      <c r="I1" s="37" t="s">
        <v>135</v>
      </c>
      <c r="J1" s="37"/>
      <c r="K1" s="37"/>
      <c r="L1" s="37"/>
      <c r="M1" s="37"/>
      <c r="N1" s="37"/>
    </row>
    <row r="2" spans="1:17" ht="25.5" customHeight="1" x14ac:dyDescent="0.3">
      <c r="B2" s="3" t="s">
        <v>14</v>
      </c>
      <c r="C2" s="3" t="s">
        <v>18</v>
      </c>
      <c r="D2" s="3" t="s">
        <v>16</v>
      </c>
      <c r="E2" s="3"/>
      <c r="F2" s="3"/>
      <c r="G2" s="3"/>
      <c r="H2" s="3"/>
      <c r="I2" s="3" t="s">
        <v>9</v>
      </c>
      <c r="J2" s="3" t="s">
        <v>10</v>
      </c>
      <c r="K2" s="3" t="s">
        <v>11</v>
      </c>
      <c r="L2" s="3" t="s">
        <v>12</v>
      </c>
      <c r="M2" s="3"/>
      <c r="N2" s="3"/>
    </row>
    <row r="3" spans="1:17" ht="25.5" customHeight="1" x14ac:dyDescent="0.3">
      <c r="B3" s="4">
        <v>1</v>
      </c>
      <c r="C3" s="4"/>
      <c r="D3" s="17"/>
      <c r="E3" s="21"/>
      <c r="F3" s="21"/>
      <c r="G3" s="21"/>
      <c r="H3" s="21"/>
      <c r="I3" s="21"/>
      <c r="J3" s="4"/>
      <c r="K3" s="4"/>
      <c r="L3" s="4"/>
      <c r="M3" s="4"/>
      <c r="N3" s="4"/>
    </row>
    <row r="4" spans="1:17" ht="25.5" customHeight="1" x14ac:dyDescent="0.3">
      <c r="B4" s="4">
        <v>2</v>
      </c>
      <c r="C4" s="4"/>
      <c r="D4" s="17"/>
      <c r="E4" s="21"/>
      <c r="F4" s="21"/>
      <c r="G4" s="21"/>
      <c r="H4" s="21"/>
      <c r="I4" s="21"/>
      <c r="J4" s="4"/>
      <c r="K4" s="4"/>
      <c r="L4" s="4"/>
      <c r="M4" s="4"/>
      <c r="N4" s="4"/>
    </row>
    <row r="5" spans="1:17" ht="25.5" customHeight="1" x14ac:dyDescent="0.3">
      <c r="B5" s="4">
        <v>3</v>
      </c>
      <c r="C5" s="4"/>
      <c r="D5" s="17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7" ht="25.5" customHeight="1" x14ac:dyDescent="0.3">
      <c r="B6" s="4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Q6" s="7"/>
    </row>
    <row r="7" spans="1:17" ht="25.5" customHeight="1" x14ac:dyDescent="0.3">
      <c r="B7" s="4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10" spans="1:17" ht="25.5" customHeight="1" x14ac:dyDescent="0.3">
      <c r="D10" s="38" t="s">
        <v>22</v>
      </c>
      <c r="E10" s="38"/>
      <c r="F10" s="38"/>
      <c r="G10" s="38"/>
      <c r="H10" s="38"/>
      <c r="I10" s="38"/>
      <c r="J10" s="38"/>
      <c r="K10" s="37"/>
      <c r="L10" s="37"/>
      <c r="M10" s="37"/>
      <c r="N10" s="37"/>
    </row>
    <row r="11" spans="1:17" ht="25.5" customHeight="1" x14ac:dyDescent="0.3">
      <c r="B11" s="2" t="s">
        <v>41</v>
      </c>
      <c r="C11" s="2" t="s">
        <v>62</v>
      </c>
      <c r="D11" s="2"/>
      <c r="E11" s="2"/>
      <c r="F11" s="2"/>
      <c r="G11" s="2"/>
      <c r="H11" s="2"/>
      <c r="I11" s="2" t="s">
        <v>187</v>
      </c>
      <c r="J11" s="2" t="s">
        <v>186</v>
      </c>
    </row>
    <row r="12" spans="1:17" ht="25.5" customHeight="1" x14ac:dyDescent="0.3">
      <c r="B12" s="2"/>
      <c r="C12" s="2"/>
      <c r="D12" s="2"/>
      <c r="E12" s="2"/>
      <c r="F12" s="2"/>
      <c r="G12" s="2"/>
      <c r="H12" s="2"/>
      <c r="I12" s="2"/>
      <c r="J12" s="2"/>
      <c r="M12" s="2"/>
    </row>
    <row r="13" spans="1:17" ht="25.5" customHeight="1" x14ac:dyDescent="0.3">
      <c r="A13" s="3" t="s">
        <v>151</v>
      </c>
      <c r="B13" s="3" t="s">
        <v>20</v>
      </c>
      <c r="C13" s="3" t="s">
        <v>21</v>
      </c>
      <c r="D13" s="3" t="s">
        <v>120</v>
      </c>
      <c r="E13" s="3" t="s">
        <v>121</v>
      </c>
      <c r="F13" s="3" t="s">
        <v>127</v>
      </c>
      <c r="G13" s="3" t="s">
        <v>128</v>
      </c>
      <c r="H13" s="3" t="s">
        <v>129</v>
      </c>
      <c r="I13" s="3" t="s">
        <v>29</v>
      </c>
      <c r="J13" s="3" t="s">
        <v>29</v>
      </c>
      <c r="K13" s="3" t="s">
        <v>29</v>
      </c>
    </row>
    <row r="14" spans="1:17" ht="25.5" customHeight="1" x14ac:dyDescent="0.3">
      <c r="A14" s="3"/>
      <c r="B14" s="37" t="s">
        <v>23</v>
      </c>
      <c r="C14" s="37"/>
      <c r="D14" s="3">
        <v>8</v>
      </c>
      <c r="E14" s="3">
        <v>4</v>
      </c>
      <c r="F14" s="3">
        <v>4</v>
      </c>
      <c r="G14" s="3">
        <v>4</v>
      </c>
      <c r="H14" s="3">
        <v>4</v>
      </c>
      <c r="I14" s="3">
        <f>SUM(D14:H14)-MIN(D14:H14)</f>
        <v>20</v>
      </c>
      <c r="J14" s="3">
        <f>ROUNDUP(I14,0)</f>
        <v>20</v>
      </c>
      <c r="K14" s="3">
        <f>ROUNDUP(J14/2,0)</f>
        <v>10</v>
      </c>
    </row>
    <row r="15" spans="1:17" ht="25.5" customHeight="1" x14ac:dyDescent="0.3">
      <c r="A15" s="5">
        <v>1</v>
      </c>
      <c r="B15" s="5" t="s">
        <v>63</v>
      </c>
      <c r="C15" s="5" t="s">
        <v>193</v>
      </c>
      <c r="D15" s="5">
        <v>8</v>
      </c>
      <c r="E15" s="5">
        <v>3.5</v>
      </c>
      <c r="F15" s="5">
        <v>3.5</v>
      </c>
      <c r="G15" s="5">
        <v>3.5</v>
      </c>
      <c r="H15" s="5">
        <v>0</v>
      </c>
      <c r="I15" s="5">
        <f>SUM(D15:H15)-MIN(D15:H15)</f>
        <v>18.5</v>
      </c>
      <c r="J15" s="5">
        <f>ROUNDUP(I15,0)</f>
        <v>19</v>
      </c>
      <c r="K15" s="5">
        <f>ROUNDUP(J15/2,0)</f>
        <v>10</v>
      </c>
    </row>
    <row r="16" spans="1:17" ht="25.5" customHeight="1" x14ac:dyDescent="0.3">
      <c r="A16" s="5">
        <v>2</v>
      </c>
      <c r="B16" s="5" t="s">
        <v>136</v>
      </c>
      <c r="C16" s="5" t="s">
        <v>194</v>
      </c>
      <c r="D16" s="5">
        <v>6</v>
      </c>
      <c r="E16" s="5">
        <v>3</v>
      </c>
      <c r="F16" s="5">
        <v>2.5</v>
      </c>
      <c r="G16" s="5">
        <v>2.5</v>
      </c>
      <c r="H16" s="5">
        <v>3.5</v>
      </c>
      <c r="I16" s="5">
        <f t="shared" ref="I16:I77" si="0">SUM(D16:H16)-MIN(D16:H16)</f>
        <v>15</v>
      </c>
      <c r="J16" s="5">
        <f t="shared" ref="J16:J77" si="1">ROUNDUP(I16,0)</f>
        <v>15</v>
      </c>
      <c r="K16" s="5">
        <f t="shared" ref="K16:K77" si="2">ROUNDUP(J16/2,0)</f>
        <v>8</v>
      </c>
    </row>
    <row r="17" spans="1:11" ht="25.5" customHeight="1" x14ac:dyDescent="0.3">
      <c r="A17" s="5">
        <v>3</v>
      </c>
      <c r="B17" s="5" t="s">
        <v>64</v>
      </c>
      <c r="C17" s="5" t="s">
        <v>195</v>
      </c>
      <c r="D17" s="5">
        <v>8</v>
      </c>
      <c r="E17" s="5">
        <v>0</v>
      </c>
      <c r="F17" s="5">
        <v>2.5</v>
      </c>
      <c r="G17" s="5">
        <v>0</v>
      </c>
      <c r="H17" s="5">
        <v>2</v>
      </c>
      <c r="I17" s="5">
        <f t="shared" si="0"/>
        <v>12.5</v>
      </c>
      <c r="J17" s="5">
        <f t="shared" si="1"/>
        <v>13</v>
      </c>
      <c r="K17" s="5">
        <f t="shared" si="2"/>
        <v>7</v>
      </c>
    </row>
    <row r="18" spans="1:11" ht="25.5" customHeight="1" x14ac:dyDescent="0.3">
      <c r="A18" s="5">
        <v>4</v>
      </c>
      <c r="B18" s="5" t="s">
        <v>65</v>
      </c>
      <c r="C18" s="5" t="s">
        <v>196</v>
      </c>
      <c r="D18" s="5">
        <v>6</v>
      </c>
      <c r="E18" s="5">
        <v>0</v>
      </c>
      <c r="F18" s="5">
        <v>2</v>
      </c>
      <c r="G18" s="5">
        <v>0.5</v>
      </c>
      <c r="H18" s="5">
        <v>3</v>
      </c>
      <c r="I18" s="5">
        <f t="shared" si="0"/>
        <v>11.5</v>
      </c>
      <c r="J18" s="5">
        <f t="shared" si="1"/>
        <v>12</v>
      </c>
      <c r="K18" s="5">
        <f t="shared" si="2"/>
        <v>6</v>
      </c>
    </row>
    <row r="19" spans="1:11" ht="25.5" customHeight="1" x14ac:dyDescent="0.3">
      <c r="A19" s="5">
        <v>5</v>
      </c>
      <c r="B19" s="5" t="s">
        <v>66</v>
      </c>
      <c r="C19" s="5" t="s">
        <v>197</v>
      </c>
      <c r="D19" s="5">
        <v>6.5</v>
      </c>
      <c r="E19" s="5">
        <v>2.5</v>
      </c>
      <c r="F19" s="5">
        <v>3</v>
      </c>
      <c r="G19" s="5">
        <v>1</v>
      </c>
      <c r="H19" s="5">
        <v>2.5</v>
      </c>
      <c r="I19" s="5">
        <f t="shared" si="0"/>
        <v>14.5</v>
      </c>
      <c r="J19" s="5">
        <f t="shared" si="1"/>
        <v>15</v>
      </c>
      <c r="K19" s="5">
        <f t="shared" si="2"/>
        <v>8</v>
      </c>
    </row>
    <row r="20" spans="1:11" ht="25.5" customHeight="1" x14ac:dyDescent="0.3">
      <c r="A20" s="5">
        <v>6</v>
      </c>
      <c r="B20" s="5" t="s">
        <v>67</v>
      </c>
      <c r="C20" s="5" t="s">
        <v>198</v>
      </c>
      <c r="D20" s="5">
        <v>8</v>
      </c>
      <c r="E20" s="5">
        <v>3</v>
      </c>
      <c r="F20" s="5">
        <v>0</v>
      </c>
      <c r="G20" s="5">
        <v>4</v>
      </c>
      <c r="H20" s="5">
        <v>3</v>
      </c>
      <c r="I20" s="5">
        <f t="shared" si="0"/>
        <v>18</v>
      </c>
      <c r="J20" s="5">
        <f t="shared" si="1"/>
        <v>18</v>
      </c>
      <c r="K20" s="5">
        <f t="shared" si="2"/>
        <v>9</v>
      </c>
    </row>
    <row r="21" spans="1:11" ht="25.5" customHeight="1" x14ac:dyDescent="0.3">
      <c r="A21" s="5">
        <v>8</v>
      </c>
      <c r="B21" s="5" t="s">
        <v>68</v>
      </c>
      <c r="C21" s="5" t="s">
        <v>199</v>
      </c>
      <c r="D21" s="5">
        <v>6.5</v>
      </c>
      <c r="E21" s="5">
        <v>2.5</v>
      </c>
      <c r="F21" s="5">
        <v>0</v>
      </c>
      <c r="G21" s="5">
        <v>1.5</v>
      </c>
      <c r="H21" s="5">
        <v>3</v>
      </c>
      <c r="I21" s="5">
        <f t="shared" si="0"/>
        <v>13.5</v>
      </c>
      <c r="J21" s="5">
        <f t="shared" si="1"/>
        <v>14</v>
      </c>
      <c r="K21" s="5">
        <f t="shared" si="2"/>
        <v>7</v>
      </c>
    </row>
    <row r="22" spans="1:11" ht="25.5" customHeight="1" x14ac:dyDescent="0.3">
      <c r="A22" s="5">
        <v>9</v>
      </c>
      <c r="B22" s="5" t="s">
        <v>137</v>
      </c>
      <c r="C22" s="5" t="s">
        <v>200</v>
      </c>
      <c r="D22" s="5">
        <v>7</v>
      </c>
      <c r="E22" s="5">
        <v>1</v>
      </c>
      <c r="F22" s="5">
        <v>2.5</v>
      </c>
      <c r="G22" s="5">
        <v>0</v>
      </c>
      <c r="H22" s="5">
        <v>2.5</v>
      </c>
      <c r="I22" s="5">
        <f t="shared" si="0"/>
        <v>13</v>
      </c>
      <c r="J22" s="5">
        <f t="shared" si="1"/>
        <v>13</v>
      </c>
      <c r="K22" s="5">
        <f t="shared" si="2"/>
        <v>7</v>
      </c>
    </row>
    <row r="23" spans="1:11" ht="25.5" customHeight="1" x14ac:dyDescent="0.3">
      <c r="A23" s="5">
        <v>10</v>
      </c>
      <c r="B23" s="5" t="s">
        <v>69</v>
      </c>
      <c r="C23" s="5" t="s">
        <v>201</v>
      </c>
      <c r="D23" s="5">
        <v>7.5</v>
      </c>
      <c r="E23" s="5">
        <v>1.5</v>
      </c>
      <c r="F23" s="5">
        <v>0</v>
      </c>
      <c r="G23" s="5">
        <v>3</v>
      </c>
      <c r="H23" s="5">
        <v>1</v>
      </c>
      <c r="I23" s="5">
        <f t="shared" si="0"/>
        <v>13</v>
      </c>
      <c r="J23" s="5">
        <f t="shared" si="1"/>
        <v>13</v>
      </c>
      <c r="K23" s="5">
        <f t="shared" si="2"/>
        <v>7</v>
      </c>
    </row>
    <row r="24" spans="1:11" ht="25.5" customHeight="1" x14ac:dyDescent="0.3">
      <c r="A24" s="5">
        <v>11</v>
      </c>
      <c r="B24" s="5" t="s">
        <v>70</v>
      </c>
      <c r="C24" s="5" t="s">
        <v>202</v>
      </c>
      <c r="D24" s="5">
        <v>7</v>
      </c>
      <c r="E24" s="5">
        <v>3.5</v>
      </c>
      <c r="F24" s="5">
        <v>0</v>
      </c>
      <c r="G24" s="5">
        <v>4</v>
      </c>
      <c r="H24" s="5">
        <v>3</v>
      </c>
      <c r="I24" s="5">
        <f t="shared" si="0"/>
        <v>17.5</v>
      </c>
      <c r="J24" s="5">
        <f t="shared" si="1"/>
        <v>18</v>
      </c>
      <c r="K24" s="5">
        <f t="shared" si="2"/>
        <v>9</v>
      </c>
    </row>
    <row r="25" spans="1:11" ht="25.5" customHeight="1" x14ac:dyDescent="0.3">
      <c r="A25" s="5">
        <v>12</v>
      </c>
      <c r="B25" s="5" t="s">
        <v>71</v>
      </c>
      <c r="C25" s="5" t="s">
        <v>203</v>
      </c>
      <c r="D25" s="5">
        <v>4.5</v>
      </c>
      <c r="E25" s="5">
        <v>2.5</v>
      </c>
      <c r="F25" s="5">
        <v>0</v>
      </c>
      <c r="G25" s="5">
        <v>0</v>
      </c>
      <c r="H25" s="5">
        <v>2.5</v>
      </c>
      <c r="I25" s="5">
        <f t="shared" si="0"/>
        <v>9.5</v>
      </c>
      <c r="J25" s="5">
        <f t="shared" si="1"/>
        <v>10</v>
      </c>
      <c r="K25" s="5">
        <f t="shared" si="2"/>
        <v>5</v>
      </c>
    </row>
    <row r="26" spans="1:11" ht="25.5" customHeight="1" x14ac:dyDescent="0.3">
      <c r="A26" s="5">
        <v>14</v>
      </c>
      <c r="B26" s="5" t="s">
        <v>72</v>
      </c>
      <c r="C26" s="5" t="s">
        <v>204</v>
      </c>
      <c r="D26" s="5">
        <v>7</v>
      </c>
      <c r="E26" s="5">
        <v>3</v>
      </c>
      <c r="F26" s="5">
        <v>2.5</v>
      </c>
      <c r="G26" s="5">
        <v>0</v>
      </c>
      <c r="H26" s="5">
        <v>1.5</v>
      </c>
      <c r="I26" s="5">
        <f t="shared" si="0"/>
        <v>14</v>
      </c>
      <c r="J26" s="5">
        <f t="shared" si="1"/>
        <v>14</v>
      </c>
      <c r="K26" s="5">
        <f t="shared" si="2"/>
        <v>7</v>
      </c>
    </row>
    <row r="27" spans="1:11" ht="25.5" customHeight="1" x14ac:dyDescent="0.3">
      <c r="A27" s="5">
        <v>15</v>
      </c>
      <c r="B27" s="5" t="s">
        <v>73</v>
      </c>
      <c r="C27" s="5" t="s">
        <v>205</v>
      </c>
      <c r="D27" s="5">
        <v>7</v>
      </c>
      <c r="E27" s="5">
        <v>0</v>
      </c>
      <c r="F27" s="5">
        <v>2</v>
      </c>
      <c r="G27" s="5">
        <v>3.5</v>
      </c>
      <c r="H27" s="5">
        <v>2.5</v>
      </c>
      <c r="I27" s="5">
        <f t="shared" si="0"/>
        <v>15</v>
      </c>
      <c r="J27" s="5">
        <f t="shared" si="1"/>
        <v>15</v>
      </c>
      <c r="K27" s="5">
        <f t="shared" si="2"/>
        <v>8</v>
      </c>
    </row>
    <row r="28" spans="1:11" ht="25.5" customHeight="1" x14ac:dyDescent="0.3">
      <c r="A28" s="5">
        <v>17</v>
      </c>
      <c r="B28" s="5" t="s">
        <v>138</v>
      </c>
      <c r="C28" s="5" t="s">
        <v>206</v>
      </c>
      <c r="D28" s="5">
        <v>7</v>
      </c>
      <c r="E28" s="5">
        <v>3.5</v>
      </c>
      <c r="F28" s="5">
        <v>4</v>
      </c>
      <c r="G28" s="5">
        <v>0</v>
      </c>
      <c r="H28" s="5">
        <v>3</v>
      </c>
      <c r="I28" s="5">
        <f t="shared" si="0"/>
        <v>17.5</v>
      </c>
      <c r="J28" s="5">
        <f t="shared" si="1"/>
        <v>18</v>
      </c>
      <c r="K28" s="5">
        <f t="shared" si="2"/>
        <v>9</v>
      </c>
    </row>
    <row r="29" spans="1:11" ht="25.5" customHeight="1" x14ac:dyDescent="0.3">
      <c r="A29" s="5">
        <v>18</v>
      </c>
      <c r="B29" s="5" t="s">
        <v>74</v>
      </c>
      <c r="C29" s="5" t="s">
        <v>207</v>
      </c>
      <c r="D29" s="5">
        <v>7.5</v>
      </c>
      <c r="E29" s="5">
        <v>3</v>
      </c>
      <c r="F29" s="5">
        <v>2.5</v>
      </c>
      <c r="G29" s="5">
        <v>0</v>
      </c>
      <c r="H29" s="5">
        <v>3</v>
      </c>
      <c r="I29" s="5">
        <f t="shared" si="0"/>
        <v>16</v>
      </c>
      <c r="J29" s="5">
        <f t="shared" si="1"/>
        <v>16</v>
      </c>
      <c r="K29" s="5">
        <f t="shared" si="2"/>
        <v>8</v>
      </c>
    </row>
    <row r="30" spans="1:11" ht="25.5" customHeight="1" x14ac:dyDescent="0.3">
      <c r="A30" s="5">
        <v>19</v>
      </c>
      <c r="B30" s="5" t="s">
        <v>75</v>
      </c>
      <c r="C30" s="5" t="s">
        <v>208</v>
      </c>
      <c r="D30" s="5">
        <v>7</v>
      </c>
      <c r="E30" s="5">
        <v>3.5</v>
      </c>
      <c r="F30" s="5">
        <v>0</v>
      </c>
      <c r="G30" s="5">
        <v>4</v>
      </c>
      <c r="H30" s="5">
        <v>3.5</v>
      </c>
      <c r="I30" s="5">
        <f t="shared" si="0"/>
        <v>18</v>
      </c>
      <c r="J30" s="5">
        <f t="shared" si="1"/>
        <v>18</v>
      </c>
      <c r="K30" s="5">
        <f t="shared" si="2"/>
        <v>9</v>
      </c>
    </row>
    <row r="31" spans="1:11" ht="25.5" customHeight="1" x14ac:dyDescent="0.3">
      <c r="A31" s="5">
        <v>20</v>
      </c>
      <c r="B31" s="5" t="s">
        <v>76</v>
      </c>
      <c r="C31" s="5" t="s">
        <v>209</v>
      </c>
      <c r="D31" s="5">
        <v>7</v>
      </c>
      <c r="E31" s="5">
        <v>2.5</v>
      </c>
      <c r="F31" s="5">
        <v>2.5</v>
      </c>
      <c r="G31" s="5">
        <v>0</v>
      </c>
      <c r="H31" s="5">
        <v>2</v>
      </c>
      <c r="I31" s="5">
        <f t="shared" si="0"/>
        <v>14</v>
      </c>
      <c r="J31" s="5">
        <f t="shared" si="1"/>
        <v>14</v>
      </c>
      <c r="K31" s="5">
        <f t="shared" si="2"/>
        <v>7</v>
      </c>
    </row>
    <row r="32" spans="1:11" ht="25.5" customHeight="1" x14ac:dyDescent="0.3">
      <c r="A32" s="5">
        <v>21</v>
      </c>
      <c r="B32" s="5" t="s">
        <v>77</v>
      </c>
      <c r="C32" s="5" t="s">
        <v>210</v>
      </c>
      <c r="D32" s="5">
        <v>7.5</v>
      </c>
      <c r="E32" s="5">
        <v>1</v>
      </c>
      <c r="F32" s="5">
        <v>2</v>
      </c>
      <c r="G32" s="5">
        <v>3</v>
      </c>
      <c r="H32" s="5">
        <v>3</v>
      </c>
      <c r="I32" s="5">
        <f t="shared" si="0"/>
        <v>15.5</v>
      </c>
      <c r="J32" s="5">
        <f t="shared" si="1"/>
        <v>16</v>
      </c>
      <c r="K32" s="5">
        <f t="shared" si="2"/>
        <v>8</v>
      </c>
    </row>
    <row r="33" spans="1:11" ht="25.5" customHeight="1" x14ac:dyDescent="0.3">
      <c r="A33" s="5">
        <v>22</v>
      </c>
      <c r="B33" s="5" t="s">
        <v>78</v>
      </c>
      <c r="C33" s="5" t="s">
        <v>211</v>
      </c>
      <c r="D33" s="5">
        <v>7.5</v>
      </c>
      <c r="E33" s="5">
        <v>3.5</v>
      </c>
      <c r="F33" s="5">
        <v>0</v>
      </c>
      <c r="G33" s="5">
        <v>2</v>
      </c>
      <c r="H33" s="5">
        <v>3.5</v>
      </c>
      <c r="I33" s="5">
        <f t="shared" si="0"/>
        <v>16.5</v>
      </c>
      <c r="J33" s="5">
        <f t="shared" si="1"/>
        <v>17</v>
      </c>
      <c r="K33" s="5">
        <f t="shared" si="2"/>
        <v>9</v>
      </c>
    </row>
    <row r="34" spans="1:11" ht="25.5" customHeight="1" x14ac:dyDescent="0.3">
      <c r="A34" s="5">
        <v>24</v>
      </c>
      <c r="B34" s="5" t="s">
        <v>79</v>
      </c>
      <c r="C34" s="5" t="s">
        <v>212</v>
      </c>
      <c r="D34" s="5">
        <v>7.5</v>
      </c>
      <c r="E34" s="5">
        <v>3</v>
      </c>
      <c r="F34" s="5">
        <v>3</v>
      </c>
      <c r="G34" s="5">
        <v>4</v>
      </c>
      <c r="H34" s="5">
        <v>0</v>
      </c>
      <c r="I34" s="5">
        <f t="shared" si="0"/>
        <v>17.5</v>
      </c>
      <c r="J34" s="5">
        <f t="shared" si="1"/>
        <v>18</v>
      </c>
      <c r="K34" s="5">
        <f t="shared" si="2"/>
        <v>9</v>
      </c>
    </row>
    <row r="35" spans="1:11" ht="25.5" customHeight="1" x14ac:dyDescent="0.3">
      <c r="A35" s="5">
        <v>25</v>
      </c>
      <c r="B35" s="5" t="s">
        <v>80</v>
      </c>
      <c r="C35" s="5" t="s">
        <v>213</v>
      </c>
      <c r="D35" s="5">
        <v>7.5</v>
      </c>
      <c r="E35" s="5">
        <v>0</v>
      </c>
      <c r="F35" s="5">
        <v>2.5</v>
      </c>
      <c r="G35" s="5">
        <v>2</v>
      </c>
      <c r="H35" s="5">
        <v>3.5</v>
      </c>
      <c r="I35" s="5">
        <f t="shared" si="0"/>
        <v>15.5</v>
      </c>
      <c r="J35" s="5">
        <f t="shared" si="1"/>
        <v>16</v>
      </c>
      <c r="K35" s="5">
        <f t="shared" si="2"/>
        <v>8</v>
      </c>
    </row>
    <row r="36" spans="1:11" ht="25.5" customHeight="1" x14ac:dyDescent="0.3">
      <c r="A36" s="5">
        <v>26</v>
      </c>
      <c r="B36" s="5" t="s">
        <v>81</v>
      </c>
      <c r="C36" s="5" t="s">
        <v>214</v>
      </c>
      <c r="D36" s="5">
        <v>6</v>
      </c>
      <c r="E36" s="5">
        <v>0</v>
      </c>
      <c r="F36" s="5">
        <v>0</v>
      </c>
      <c r="G36" s="5">
        <v>4</v>
      </c>
      <c r="H36" s="5">
        <v>3</v>
      </c>
      <c r="I36" s="5">
        <f t="shared" si="0"/>
        <v>13</v>
      </c>
      <c r="J36" s="5">
        <f t="shared" si="1"/>
        <v>13</v>
      </c>
      <c r="K36" s="5">
        <f t="shared" si="2"/>
        <v>7</v>
      </c>
    </row>
    <row r="37" spans="1:11" ht="25.5" customHeight="1" x14ac:dyDescent="0.3">
      <c r="A37" s="5">
        <v>27</v>
      </c>
      <c r="B37" s="5" t="s">
        <v>82</v>
      </c>
      <c r="C37" s="5" t="s">
        <v>215</v>
      </c>
      <c r="D37" s="5">
        <v>7.5</v>
      </c>
      <c r="E37" s="5">
        <v>1</v>
      </c>
      <c r="F37" s="5">
        <v>3.5</v>
      </c>
      <c r="G37" s="5">
        <v>3</v>
      </c>
      <c r="H37" s="5">
        <v>3</v>
      </c>
      <c r="I37" s="5">
        <f t="shared" si="0"/>
        <v>17</v>
      </c>
      <c r="J37" s="5">
        <f t="shared" si="1"/>
        <v>17</v>
      </c>
      <c r="K37" s="5">
        <f t="shared" si="2"/>
        <v>9</v>
      </c>
    </row>
    <row r="38" spans="1:11" ht="25.5" customHeight="1" x14ac:dyDescent="0.3">
      <c r="A38" s="5">
        <v>28</v>
      </c>
      <c r="B38" s="5" t="s">
        <v>83</v>
      </c>
      <c r="C38" s="5" t="s">
        <v>216</v>
      </c>
      <c r="D38" s="5">
        <v>5</v>
      </c>
      <c r="E38" s="5">
        <v>1.5</v>
      </c>
      <c r="F38" s="5">
        <v>0</v>
      </c>
      <c r="G38" s="5">
        <v>2</v>
      </c>
      <c r="H38" s="5">
        <v>2.5</v>
      </c>
      <c r="I38" s="5">
        <f t="shared" si="0"/>
        <v>11</v>
      </c>
      <c r="J38" s="5">
        <f t="shared" si="1"/>
        <v>11</v>
      </c>
      <c r="K38" s="5">
        <f t="shared" si="2"/>
        <v>6</v>
      </c>
    </row>
    <row r="39" spans="1:11" ht="25.5" customHeight="1" x14ac:dyDescent="0.3">
      <c r="A39" s="5">
        <v>29</v>
      </c>
      <c r="B39" s="5" t="s">
        <v>84</v>
      </c>
      <c r="C39" s="5" t="s">
        <v>217</v>
      </c>
      <c r="D39" s="5">
        <v>7.5</v>
      </c>
      <c r="E39" s="5">
        <v>2</v>
      </c>
      <c r="F39" s="5">
        <v>0</v>
      </c>
      <c r="G39" s="5">
        <v>4</v>
      </c>
      <c r="H39" s="5">
        <v>2</v>
      </c>
      <c r="I39" s="5">
        <f t="shared" si="0"/>
        <v>15.5</v>
      </c>
      <c r="J39" s="5">
        <f t="shared" si="1"/>
        <v>16</v>
      </c>
      <c r="K39" s="5">
        <f t="shared" si="2"/>
        <v>8</v>
      </c>
    </row>
    <row r="40" spans="1:11" ht="25.5" customHeight="1" x14ac:dyDescent="0.3">
      <c r="A40" s="5">
        <v>30</v>
      </c>
      <c r="B40" s="5" t="s">
        <v>139</v>
      </c>
      <c r="C40" s="5" t="s">
        <v>218</v>
      </c>
      <c r="D40" s="5">
        <v>8</v>
      </c>
      <c r="E40" s="5">
        <v>2.5</v>
      </c>
      <c r="F40" s="5">
        <v>3.5</v>
      </c>
      <c r="G40" s="5">
        <v>4</v>
      </c>
      <c r="H40" s="5">
        <v>3</v>
      </c>
      <c r="I40" s="5">
        <f t="shared" si="0"/>
        <v>18.5</v>
      </c>
      <c r="J40" s="5">
        <f t="shared" si="1"/>
        <v>19</v>
      </c>
      <c r="K40" s="5">
        <f t="shared" si="2"/>
        <v>10</v>
      </c>
    </row>
    <row r="41" spans="1:11" ht="25.5" customHeight="1" x14ac:dyDescent="0.3">
      <c r="A41" s="5">
        <v>31</v>
      </c>
      <c r="B41" s="5" t="s">
        <v>85</v>
      </c>
      <c r="C41" s="5" t="s">
        <v>219</v>
      </c>
      <c r="D41" s="5">
        <v>6</v>
      </c>
      <c r="E41" s="5">
        <v>3</v>
      </c>
      <c r="F41" s="5">
        <v>3</v>
      </c>
      <c r="G41" s="5">
        <v>1</v>
      </c>
      <c r="H41" s="5">
        <v>3</v>
      </c>
      <c r="I41" s="5">
        <f t="shared" si="0"/>
        <v>15</v>
      </c>
      <c r="J41" s="5">
        <f t="shared" si="1"/>
        <v>15</v>
      </c>
      <c r="K41" s="5">
        <f t="shared" si="2"/>
        <v>8</v>
      </c>
    </row>
    <row r="42" spans="1:11" ht="25.5" customHeight="1" x14ac:dyDescent="0.3">
      <c r="A42" s="5">
        <v>33</v>
      </c>
      <c r="B42" s="5" t="s">
        <v>86</v>
      </c>
      <c r="C42" s="5" t="s">
        <v>220</v>
      </c>
      <c r="D42" s="5">
        <v>6.5</v>
      </c>
      <c r="E42" s="5">
        <v>2</v>
      </c>
      <c r="F42" s="5">
        <v>0</v>
      </c>
      <c r="G42" s="5">
        <v>4</v>
      </c>
      <c r="H42" s="5">
        <v>3</v>
      </c>
      <c r="I42" s="5">
        <f t="shared" si="0"/>
        <v>15.5</v>
      </c>
      <c r="J42" s="5">
        <f t="shared" si="1"/>
        <v>16</v>
      </c>
      <c r="K42" s="5">
        <f t="shared" si="2"/>
        <v>8</v>
      </c>
    </row>
    <row r="43" spans="1:11" ht="25.5" customHeight="1" x14ac:dyDescent="0.3">
      <c r="A43" s="5">
        <v>34</v>
      </c>
      <c r="B43" s="5" t="s">
        <v>87</v>
      </c>
      <c r="C43" s="5" t="s">
        <v>221</v>
      </c>
      <c r="D43" s="5">
        <v>8</v>
      </c>
      <c r="E43" s="5">
        <v>4</v>
      </c>
      <c r="F43" s="5">
        <v>3.5</v>
      </c>
      <c r="G43" s="5">
        <v>0</v>
      </c>
      <c r="H43" s="5">
        <v>3</v>
      </c>
      <c r="I43" s="5">
        <f t="shared" si="0"/>
        <v>18.5</v>
      </c>
      <c r="J43" s="5">
        <f t="shared" si="1"/>
        <v>19</v>
      </c>
      <c r="K43" s="5">
        <f t="shared" si="2"/>
        <v>10</v>
      </c>
    </row>
    <row r="44" spans="1:11" ht="25.5" customHeight="1" x14ac:dyDescent="0.3">
      <c r="A44" s="5">
        <v>35</v>
      </c>
      <c r="B44" s="5" t="s">
        <v>88</v>
      </c>
      <c r="C44" s="5" t="s">
        <v>222</v>
      </c>
      <c r="D44" s="5">
        <v>7.5</v>
      </c>
      <c r="E44" s="5">
        <v>0</v>
      </c>
      <c r="F44" s="5">
        <v>2.5</v>
      </c>
      <c r="G44" s="5">
        <v>4</v>
      </c>
      <c r="H44" s="5">
        <v>3.5</v>
      </c>
      <c r="I44" s="5">
        <f t="shared" si="0"/>
        <v>17.5</v>
      </c>
      <c r="J44" s="5">
        <f t="shared" si="1"/>
        <v>18</v>
      </c>
      <c r="K44" s="5">
        <f t="shared" si="2"/>
        <v>9</v>
      </c>
    </row>
    <row r="45" spans="1:11" ht="25.5" customHeight="1" x14ac:dyDescent="0.3">
      <c r="A45" s="5">
        <v>36</v>
      </c>
      <c r="B45" s="5" t="s">
        <v>89</v>
      </c>
      <c r="C45" s="5" t="s">
        <v>223</v>
      </c>
      <c r="D45" s="5">
        <v>8</v>
      </c>
      <c r="E45" s="5">
        <v>3.5</v>
      </c>
      <c r="F45" s="5">
        <v>2.5</v>
      </c>
      <c r="G45" s="5">
        <v>4</v>
      </c>
      <c r="H45" s="5">
        <v>3</v>
      </c>
      <c r="I45" s="5">
        <f t="shared" si="0"/>
        <v>18.5</v>
      </c>
      <c r="J45" s="5">
        <f t="shared" si="1"/>
        <v>19</v>
      </c>
      <c r="K45" s="5">
        <f t="shared" si="2"/>
        <v>10</v>
      </c>
    </row>
    <row r="46" spans="1:11" ht="25.5" customHeight="1" x14ac:dyDescent="0.3">
      <c r="A46" s="5">
        <v>38</v>
      </c>
      <c r="B46" s="5" t="s">
        <v>140</v>
      </c>
      <c r="C46" s="5" t="s">
        <v>224</v>
      </c>
      <c r="D46" s="5">
        <v>5.5</v>
      </c>
      <c r="E46" s="5">
        <v>0</v>
      </c>
      <c r="F46" s="5">
        <v>1</v>
      </c>
      <c r="G46" s="5">
        <v>2</v>
      </c>
      <c r="H46" s="5">
        <v>3.5</v>
      </c>
      <c r="I46" s="5">
        <f t="shared" si="0"/>
        <v>12</v>
      </c>
      <c r="J46" s="5">
        <f t="shared" si="1"/>
        <v>12</v>
      </c>
      <c r="K46" s="5">
        <f t="shared" si="2"/>
        <v>6</v>
      </c>
    </row>
    <row r="47" spans="1:11" ht="25.5" customHeight="1" x14ac:dyDescent="0.3">
      <c r="A47" s="5">
        <v>39</v>
      </c>
      <c r="B47" s="5" t="s">
        <v>141</v>
      </c>
      <c r="C47" s="5" t="s">
        <v>225</v>
      </c>
      <c r="D47" s="5">
        <v>7.5</v>
      </c>
      <c r="E47" s="5">
        <v>2.5</v>
      </c>
      <c r="F47" s="5">
        <v>2</v>
      </c>
      <c r="G47" s="5">
        <v>1.5</v>
      </c>
      <c r="H47" s="5">
        <v>4</v>
      </c>
      <c r="I47" s="5">
        <f t="shared" si="0"/>
        <v>16</v>
      </c>
      <c r="J47" s="5">
        <f t="shared" si="1"/>
        <v>16</v>
      </c>
      <c r="K47" s="5">
        <f t="shared" si="2"/>
        <v>8</v>
      </c>
    </row>
    <row r="48" spans="1:11" ht="25.5" customHeight="1" x14ac:dyDescent="0.3">
      <c r="A48" s="5">
        <v>40</v>
      </c>
      <c r="B48" s="5" t="s">
        <v>90</v>
      </c>
      <c r="C48" s="5" t="s">
        <v>226</v>
      </c>
      <c r="D48" s="5">
        <v>8</v>
      </c>
      <c r="E48" s="5">
        <v>2</v>
      </c>
      <c r="F48" s="5">
        <v>0</v>
      </c>
      <c r="G48" s="5">
        <v>3.5</v>
      </c>
      <c r="H48" s="5">
        <v>3</v>
      </c>
      <c r="I48" s="5">
        <f t="shared" si="0"/>
        <v>16.5</v>
      </c>
      <c r="J48" s="5">
        <f t="shared" si="1"/>
        <v>17</v>
      </c>
      <c r="K48" s="5">
        <f t="shared" si="2"/>
        <v>9</v>
      </c>
    </row>
    <row r="49" spans="1:11" ht="25.5" customHeight="1" x14ac:dyDescent="0.3">
      <c r="A49" s="5">
        <v>41</v>
      </c>
      <c r="B49" s="5" t="s">
        <v>142</v>
      </c>
      <c r="C49" s="5" t="s">
        <v>227</v>
      </c>
      <c r="D49" s="5">
        <v>6</v>
      </c>
      <c r="E49" s="5">
        <v>2</v>
      </c>
      <c r="F49" s="5">
        <v>4</v>
      </c>
      <c r="G49" s="5">
        <v>3.5</v>
      </c>
      <c r="H49" s="5">
        <v>0</v>
      </c>
      <c r="I49" s="5">
        <f t="shared" si="0"/>
        <v>15.5</v>
      </c>
      <c r="J49" s="5">
        <f t="shared" si="1"/>
        <v>16</v>
      </c>
      <c r="K49" s="5">
        <f t="shared" si="2"/>
        <v>8</v>
      </c>
    </row>
    <row r="50" spans="1:11" ht="25.5" customHeight="1" x14ac:dyDescent="0.3">
      <c r="A50" s="5">
        <v>42</v>
      </c>
      <c r="B50" s="5" t="s">
        <v>91</v>
      </c>
      <c r="C50" s="5" t="s">
        <v>228</v>
      </c>
      <c r="D50" s="5">
        <v>7</v>
      </c>
      <c r="E50" s="5">
        <v>2</v>
      </c>
      <c r="F50" s="5">
        <v>4</v>
      </c>
      <c r="G50" s="5">
        <v>3</v>
      </c>
      <c r="H50" s="5">
        <v>0</v>
      </c>
      <c r="I50" s="5">
        <f t="shared" si="0"/>
        <v>16</v>
      </c>
      <c r="J50" s="5">
        <f t="shared" si="1"/>
        <v>16</v>
      </c>
      <c r="K50" s="5">
        <f t="shared" si="2"/>
        <v>8</v>
      </c>
    </row>
    <row r="51" spans="1:11" ht="25.5" customHeight="1" x14ac:dyDescent="0.3">
      <c r="A51" s="5">
        <v>43</v>
      </c>
      <c r="B51" s="5" t="s">
        <v>143</v>
      </c>
      <c r="C51" s="5" t="s">
        <v>229</v>
      </c>
      <c r="D51" s="5" t="s">
        <v>185</v>
      </c>
      <c r="E51" s="5" t="s">
        <v>185</v>
      </c>
      <c r="F51" s="5" t="s">
        <v>185</v>
      </c>
      <c r="G51" s="5" t="s">
        <v>185</v>
      </c>
      <c r="H51" s="5" t="s">
        <v>185</v>
      </c>
      <c r="I51" s="5">
        <f t="shared" si="0"/>
        <v>0</v>
      </c>
      <c r="J51" s="5">
        <f t="shared" si="1"/>
        <v>0</v>
      </c>
      <c r="K51" s="5">
        <f t="shared" si="2"/>
        <v>0</v>
      </c>
    </row>
    <row r="52" spans="1:11" ht="25.5" customHeight="1" x14ac:dyDescent="0.3">
      <c r="A52" s="5">
        <v>44</v>
      </c>
      <c r="B52" s="5" t="s">
        <v>92</v>
      </c>
      <c r="C52" s="5" t="s">
        <v>230</v>
      </c>
      <c r="D52" s="5">
        <v>7</v>
      </c>
      <c r="E52" s="5">
        <v>3</v>
      </c>
      <c r="F52" s="5">
        <v>0</v>
      </c>
      <c r="G52" s="5">
        <v>3.5</v>
      </c>
      <c r="H52" s="5">
        <v>3</v>
      </c>
      <c r="I52" s="5">
        <f t="shared" ref="I52:I56" si="3">SUM(D52:H52)-MIN(D52:H52)</f>
        <v>16.5</v>
      </c>
      <c r="J52" s="5">
        <f t="shared" si="1"/>
        <v>17</v>
      </c>
      <c r="K52" s="5">
        <f t="shared" si="2"/>
        <v>9</v>
      </c>
    </row>
    <row r="53" spans="1:11" ht="25.5" customHeight="1" x14ac:dyDescent="0.3">
      <c r="A53" s="5">
        <v>45</v>
      </c>
      <c r="B53" s="5" t="s">
        <v>93</v>
      </c>
      <c r="C53" s="5" t="s">
        <v>231</v>
      </c>
      <c r="D53" s="5">
        <v>6.5</v>
      </c>
      <c r="E53" s="5">
        <v>3</v>
      </c>
      <c r="F53" s="5">
        <v>0</v>
      </c>
      <c r="G53" s="5">
        <v>3.5</v>
      </c>
      <c r="H53" s="5">
        <v>2.5</v>
      </c>
      <c r="I53" s="5">
        <f t="shared" si="3"/>
        <v>15.5</v>
      </c>
      <c r="J53" s="5">
        <f t="shared" si="1"/>
        <v>16</v>
      </c>
      <c r="K53" s="5">
        <f t="shared" si="2"/>
        <v>8</v>
      </c>
    </row>
    <row r="54" spans="1:11" ht="25.5" customHeight="1" x14ac:dyDescent="0.3">
      <c r="A54" s="5">
        <v>46</v>
      </c>
      <c r="B54" s="5" t="s">
        <v>144</v>
      </c>
      <c r="C54" s="5" t="s">
        <v>232</v>
      </c>
      <c r="D54" s="5">
        <v>6</v>
      </c>
      <c r="E54" s="5">
        <v>1</v>
      </c>
      <c r="F54" s="5">
        <v>2</v>
      </c>
      <c r="G54" s="5">
        <v>2.5</v>
      </c>
      <c r="H54" s="5">
        <v>0</v>
      </c>
      <c r="I54" s="5">
        <f t="shared" si="3"/>
        <v>11.5</v>
      </c>
      <c r="J54" s="5">
        <f t="shared" si="1"/>
        <v>12</v>
      </c>
      <c r="K54" s="5">
        <f t="shared" si="2"/>
        <v>6</v>
      </c>
    </row>
    <row r="55" spans="1:11" ht="25.5" customHeight="1" x14ac:dyDescent="0.3">
      <c r="A55" s="5">
        <v>47</v>
      </c>
      <c r="B55" s="5" t="s">
        <v>145</v>
      </c>
      <c r="C55" s="5" t="s">
        <v>233</v>
      </c>
      <c r="D55" s="5">
        <v>7.5</v>
      </c>
      <c r="E55" s="5">
        <v>0</v>
      </c>
      <c r="F55" s="5">
        <v>0</v>
      </c>
      <c r="G55" s="5">
        <v>2.5</v>
      </c>
      <c r="H55" s="5">
        <v>2</v>
      </c>
      <c r="I55" s="5">
        <f t="shared" si="3"/>
        <v>12</v>
      </c>
      <c r="J55" s="5">
        <f t="shared" si="1"/>
        <v>12</v>
      </c>
      <c r="K55" s="5">
        <f t="shared" si="2"/>
        <v>6</v>
      </c>
    </row>
    <row r="56" spans="1:11" ht="25.5" customHeight="1" x14ac:dyDescent="0.3">
      <c r="A56" s="5">
        <v>48</v>
      </c>
      <c r="B56" s="5" t="s">
        <v>146</v>
      </c>
      <c r="C56" s="5" t="s">
        <v>234</v>
      </c>
      <c r="D56" s="5">
        <v>8</v>
      </c>
      <c r="E56" s="5">
        <v>2</v>
      </c>
      <c r="F56" s="5">
        <v>0</v>
      </c>
      <c r="G56" s="5">
        <v>3.5</v>
      </c>
      <c r="H56" s="5">
        <v>1</v>
      </c>
      <c r="I56" s="5">
        <f t="shared" si="3"/>
        <v>14.5</v>
      </c>
      <c r="J56" s="5">
        <f t="shared" si="1"/>
        <v>15</v>
      </c>
      <c r="K56" s="5">
        <f t="shared" si="2"/>
        <v>8</v>
      </c>
    </row>
    <row r="57" spans="1:11" ht="25.5" customHeight="1" x14ac:dyDescent="0.3">
      <c r="A57" s="5">
        <v>49</v>
      </c>
      <c r="B57" s="5" t="s">
        <v>94</v>
      </c>
      <c r="C57" s="5" t="s">
        <v>235</v>
      </c>
      <c r="D57" s="5">
        <v>5.5</v>
      </c>
      <c r="E57" s="5">
        <v>2.5</v>
      </c>
      <c r="F57" s="5">
        <v>2</v>
      </c>
      <c r="G57" s="5">
        <v>3</v>
      </c>
      <c r="H57" s="5">
        <v>2</v>
      </c>
      <c r="I57" s="5">
        <f t="shared" si="0"/>
        <v>13</v>
      </c>
      <c r="J57" s="5">
        <f t="shared" si="1"/>
        <v>13</v>
      </c>
      <c r="K57" s="5">
        <f t="shared" si="2"/>
        <v>7</v>
      </c>
    </row>
    <row r="58" spans="1:11" ht="25.5" customHeight="1" x14ac:dyDescent="0.3">
      <c r="A58" s="5">
        <v>50</v>
      </c>
      <c r="B58" s="5" t="s">
        <v>95</v>
      </c>
      <c r="C58" s="5" t="s">
        <v>236</v>
      </c>
      <c r="D58" s="5">
        <v>5</v>
      </c>
      <c r="E58" s="5">
        <v>2</v>
      </c>
      <c r="F58" s="5">
        <v>0</v>
      </c>
      <c r="G58" s="5">
        <v>3.5</v>
      </c>
      <c r="H58" s="5">
        <v>3</v>
      </c>
      <c r="I58" s="5">
        <f t="shared" si="0"/>
        <v>13.5</v>
      </c>
      <c r="J58" s="5">
        <f t="shared" si="1"/>
        <v>14</v>
      </c>
      <c r="K58" s="5">
        <f t="shared" si="2"/>
        <v>7</v>
      </c>
    </row>
    <row r="59" spans="1:11" ht="25.5" customHeight="1" x14ac:dyDescent="0.3">
      <c r="A59" s="5">
        <v>51</v>
      </c>
      <c r="B59" s="5" t="s">
        <v>147</v>
      </c>
      <c r="C59" s="5" t="s">
        <v>237</v>
      </c>
      <c r="D59" s="5">
        <v>7.5</v>
      </c>
      <c r="E59" s="5">
        <v>2.5</v>
      </c>
      <c r="F59" s="5">
        <v>3.5</v>
      </c>
      <c r="G59" s="5">
        <v>3.5</v>
      </c>
      <c r="H59" s="5">
        <v>3</v>
      </c>
      <c r="I59" s="5">
        <f t="shared" si="0"/>
        <v>17.5</v>
      </c>
      <c r="J59" s="5">
        <f t="shared" si="1"/>
        <v>18</v>
      </c>
      <c r="K59" s="5">
        <f t="shared" si="2"/>
        <v>9</v>
      </c>
    </row>
    <row r="60" spans="1:11" ht="25.5" customHeight="1" x14ac:dyDescent="0.3">
      <c r="A60" s="5">
        <v>52</v>
      </c>
      <c r="B60" s="5" t="s">
        <v>148</v>
      </c>
      <c r="C60" s="5" t="s">
        <v>238</v>
      </c>
      <c r="D60" s="5">
        <v>7.5</v>
      </c>
      <c r="E60" s="5">
        <v>2.5</v>
      </c>
      <c r="F60" s="5">
        <v>2.5</v>
      </c>
      <c r="G60" s="5">
        <v>3.5</v>
      </c>
      <c r="H60" s="5">
        <v>0</v>
      </c>
      <c r="I60" s="5">
        <f t="shared" si="0"/>
        <v>16</v>
      </c>
      <c r="J60" s="5">
        <f t="shared" si="1"/>
        <v>16</v>
      </c>
      <c r="K60" s="5">
        <f t="shared" si="2"/>
        <v>8</v>
      </c>
    </row>
    <row r="61" spans="1:11" ht="25.5" customHeight="1" x14ac:dyDescent="0.3">
      <c r="A61" s="5">
        <v>53</v>
      </c>
      <c r="B61" s="5" t="s">
        <v>149</v>
      </c>
      <c r="C61" s="5" t="s">
        <v>239</v>
      </c>
      <c r="D61" s="5">
        <v>4.5</v>
      </c>
      <c r="E61" s="5">
        <v>2.5</v>
      </c>
      <c r="F61" s="5">
        <v>0</v>
      </c>
      <c r="G61" s="5">
        <v>0.5</v>
      </c>
      <c r="H61" s="5">
        <v>1</v>
      </c>
      <c r="I61" s="5">
        <f t="shared" si="0"/>
        <v>8.5</v>
      </c>
      <c r="J61" s="5">
        <f t="shared" si="1"/>
        <v>9</v>
      </c>
      <c r="K61" s="5">
        <f t="shared" si="2"/>
        <v>5</v>
      </c>
    </row>
    <row r="62" spans="1:11" ht="25.5" customHeight="1" x14ac:dyDescent="0.3">
      <c r="A62" s="5">
        <v>54</v>
      </c>
      <c r="B62" s="5" t="s">
        <v>96</v>
      </c>
      <c r="C62" s="5" t="s">
        <v>240</v>
      </c>
      <c r="D62" s="5">
        <v>7</v>
      </c>
      <c r="E62" s="5">
        <v>1.5</v>
      </c>
      <c r="F62" s="5">
        <v>3</v>
      </c>
      <c r="G62" s="5">
        <v>0</v>
      </c>
      <c r="H62" s="5">
        <v>0</v>
      </c>
      <c r="I62" s="5">
        <f t="shared" si="0"/>
        <v>11.5</v>
      </c>
      <c r="J62" s="5">
        <f t="shared" si="1"/>
        <v>12</v>
      </c>
      <c r="K62" s="5">
        <f t="shared" si="2"/>
        <v>6</v>
      </c>
    </row>
    <row r="63" spans="1:11" ht="25.5" customHeight="1" x14ac:dyDescent="0.3">
      <c r="A63" s="5">
        <v>55</v>
      </c>
      <c r="B63" s="5" t="s">
        <v>97</v>
      </c>
      <c r="C63" s="5" t="s">
        <v>241</v>
      </c>
      <c r="D63" s="5">
        <v>4</v>
      </c>
      <c r="E63" s="5">
        <v>1.5</v>
      </c>
      <c r="F63" s="5">
        <v>1.5</v>
      </c>
      <c r="G63" s="5">
        <v>0</v>
      </c>
      <c r="H63" s="5">
        <v>2</v>
      </c>
      <c r="I63" s="5">
        <f t="shared" si="0"/>
        <v>9</v>
      </c>
      <c r="J63" s="5">
        <f t="shared" si="1"/>
        <v>9</v>
      </c>
      <c r="K63" s="5">
        <f t="shared" si="2"/>
        <v>5</v>
      </c>
    </row>
    <row r="64" spans="1:11" ht="25.5" customHeight="1" x14ac:dyDescent="0.3">
      <c r="A64" s="5">
        <v>56</v>
      </c>
      <c r="B64" s="5" t="s">
        <v>98</v>
      </c>
      <c r="C64" s="5" t="s">
        <v>242</v>
      </c>
      <c r="D64" s="5">
        <v>7</v>
      </c>
      <c r="E64" s="5">
        <v>2</v>
      </c>
      <c r="F64" s="5">
        <v>4</v>
      </c>
      <c r="G64" s="5">
        <v>3.5</v>
      </c>
      <c r="H64" s="5">
        <v>2.5</v>
      </c>
      <c r="I64" s="5">
        <f t="shared" si="0"/>
        <v>17</v>
      </c>
      <c r="J64" s="5">
        <f t="shared" si="1"/>
        <v>17</v>
      </c>
      <c r="K64" s="5">
        <f t="shared" si="2"/>
        <v>9</v>
      </c>
    </row>
    <row r="65" spans="1:12" ht="25.5" customHeight="1" x14ac:dyDescent="0.3">
      <c r="A65" s="5">
        <v>57</v>
      </c>
      <c r="B65" s="5" t="s">
        <v>99</v>
      </c>
      <c r="C65" s="5" t="s">
        <v>243</v>
      </c>
      <c r="D65" s="5">
        <v>6.5</v>
      </c>
      <c r="E65" s="5">
        <v>2</v>
      </c>
      <c r="F65" s="5">
        <v>2</v>
      </c>
      <c r="G65" s="5">
        <v>2</v>
      </c>
      <c r="H65" s="5">
        <v>3.5</v>
      </c>
      <c r="I65" s="5">
        <f t="shared" si="0"/>
        <v>14</v>
      </c>
      <c r="J65" s="5">
        <f t="shared" si="1"/>
        <v>14</v>
      </c>
      <c r="K65" s="5">
        <f t="shared" si="2"/>
        <v>7</v>
      </c>
    </row>
    <row r="66" spans="1:12" ht="25.5" customHeight="1" x14ac:dyDescent="0.3">
      <c r="A66" s="5">
        <v>55</v>
      </c>
      <c r="B66" s="5" t="s">
        <v>100</v>
      </c>
      <c r="C66" s="5" t="s">
        <v>244</v>
      </c>
      <c r="D66" s="5">
        <v>8</v>
      </c>
      <c r="E66" s="5">
        <v>3</v>
      </c>
      <c r="F66" s="5">
        <v>4</v>
      </c>
      <c r="G66" s="5">
        <v>3</v>
      </c>
      <c r="H66" s="5">
        <v>4</v>
      </c>
      <c r="I66" s="5">
        <f t="shared" si="0"/>
        <v>19</v>
      </c>
      <c r="J66" s="5">
        <f t="shared" si="1"/>
        <v>19</v>
      </c>
      <c r="K66" s="5">
        <f t="shared" si="2"/>
        <v>10</v>
      </c>
    </row>
    <row r="67" spans="1:12" ht="25.5" customHeight="1" x14ac:dyDescent="0.3">
      <c r="A67" s="5">
        <v>56</v>
      </c>
      <c r="B67" s="5" t="s">
        <v>101</v>
      </c>
      <c r="C67" s="5" t="s">
        <v>245</v>
      </c>
      <c r="D67" s="5">
        <v>6.5</v>
      </c>
      <c r="E67" s="5">
        <v>3</v>
      </c>
      <c r="F67" s="5">
        <v>3</v>
      </c>
      <c r="G67" s="5">
        <v>3</v>
      </c>
      <c r="H67" s="5">
        <v>0</v>
      </c>
      <c r="I67" s="5">
        <f t="shared" si="0"/>
        <v>15.5</v>
      </c>
      <c r="J67" s="5">
        <f t="shared" si="1"/>
        <v>16</v>
      </c>
      <c r="K67" s="5">
        <f t="shared" si="2"/>
        <v>8</v>
      </c>
    </row>
    <row r="68" spans="1:12" ht="25.5" customHeight="1" x14ac:dyDescent="0.3">
      <c r="A68" s="5">
        <v>57</v>
      </c>
      <c r="B68" s="5" t="s">
        <v>102</v>
      </c>
      <c r="C68" s="5" t="s">
        <v>246</v>
      </c>
      <c r="D68" s="5">
        <v>7</v>
      </c>
      <c r="E68" s="5">
        <v>3.5</v>
      </c>
      <c r="F68" s="5">
        <v>0</v>
      </c>
      <c r="G68" s="5">
        <v>3.5</v>
      </c>
      <c r="H68" s="5">
        <v>3</v>
      </c>
      <c r="I68" s="5">
        <f t="shared" si="0"/>
        <v>17</v>
      </c>
      <c r="J68" s="5">
        <f t="shared" si="1"/>
        <v>17</v>
      </c>
      <c r="K68" s="5">
        <f t="shared" si="2"/>
        <v>9</v>
      </c>
    </row>
    <row r="69" spans="1:12" ht="25.5" customHeight="1" x14ac:dyDescent="0.3">
      <c r="A69" s="5">
        <v>58</v>
      </c>
      <c r="B69" s="5" t="s">
        <v>103</v>
      </c>
      <c r="C69" s="5" t="s">
        <v>247</v>
      </c>
      <c r="D69" s="5">
        <v>7.5</v>
      </c>
      <c r="E69" s="5">
        <v>0</v>
      </c>
      <c r="F69" s="5">
        <v>2</v>
      </c>
      <c r="G69" s="5">
        <v>2</v>
      </c>
      <c r="H69" s="5">
        <v>1</v>
      </c>
      <c r="I69" s="5">
        <f t="shared" si="0"/>
        <v>12.5</v>
      </c>
      <c r="J69" s="5">
        <f t="shared" si="1"/>
        <v>13</v>
      </c>
      <c r="K69" s="5">
        <f t="shared" si="2"/>
        <v>7</v>
      </c>
    </row>
    <row r="70" spans="1:12" ht="25.5" customHeight="1" x14ac:dyDescent="0.3">
      <c r="A70" s="5">
        <v>59</v>
      </c>
      <c r="B70" s="5" t="s">
        <v>104</v>
      </c>
      <c r="C70" s="5" t="s">
        <v>248</v>
      </c>
      <c r="D70" s="5">
        <v>6.5</v>
      </c>
      <c r="E70" s="5">
        <v>3</v>
      </c>
      <c r="F70" s="5">
        <v>0</v>
      </c>
      <c r="G70" s="5">
        <v>2.5</v>
      </c>
      <c r="H70" s="5">
        <v>3</v>
      </c>
      <c r="I70" s="5">
        <f t="shared" si="0"/>
        <v>15</v>
      </c>
      <c r="J70" s="5">
        <f t="shared" si="1"/>
        <v>15</v>
      </c>
      <c r="K70" s="5">
        <f t="shared" si="2"/>
        <v>8</v>
      </c>
    </row>
    <row r="71" spans="1:12" ht="25.5" customHeight="1" x14ac:dyDescent="0.3">
      <c r="A71" s="5">
        <v>60</v>
      </c>
      <c r="B71" s="5" t="s">
        <v>105</v>
      </c>
      <c r="C71" s="5" t="s">
        <v>249</v>
      </c>
      <c r="D71" s="5">
        <v>4</v>
      </c>
      <c r="E71" s="5">
        <v>2</v>
      </c>
      <c r="F71" s="5">
        <v>0</v>
      </c>
      <c r="G71" s="5">
        <v>1</v>
      </c>
      <c r="H71" s="5">
        <v>2</v>
      </c>
      <c r="I71" s="5">
        <f t="shared" si="0"/>
        <v>9</v>
      </c>
      <c r="J71" s="5">
        <f t="shared" si="1"/>
        <v>9</v>
      </c>
      <c r="K71" s="5">
        <f t="shared" si="2"/>
        <v>5</v>
      </c>
    </row>
    <row r="72" spans="1:12" ht="25.5" customHeight="1" x14ac:dyDescent="0.3">
      <c r="A72" s="5">
        <v>61</v>
      </c>
      <c r="B72" s="5" t="s">
        <v>150</v>
      </c>
      <c r="C72" s="5" t="s">
        <v>250</v>
      </c>
      <c r="D72" s="5">
        <v>7.5</v>
      </c>
      <c r="E72" s="5">
        <v>3</v>
      </c>
      <c r="F72" s="5">
        <v>0</v>
      </c>
      <c r="G72" s="5">
        <v>4</v>
      </c>
      <c r="H72" s="5">
        <v>2.5</v>
      </c>
      <c r="I72" s="5">
        <f t="shared" si="0"/>
        <v>17</v>
      </c>
      <c r="J72" s="5">
        <f t="shared" si="1"/>
        <v>17</v>
      </c>
      <c r="K72" s="5">
        <f t="shared" si="2"/>
        <v>9</v>
      </c>
    </row>
    <row r="73" spans="1:12" ht="25.5" customHeight="1" x14ac:dyDescent="0.3">
      <c r="A73" s="5">
        <v>62</v>
      </c>
      <c r="B73" s="5" t="s">
        <v>106</v>
      </c>
      <c r="C73" s="5" t="s">
        <v>251</v>
      </c>
      <c r="D73" s="5">
        <v>7.5</v>
      </c>
      <c r="E73" s="5">
        <v>3</v>
      </c>
      <c r="F73" s="5">
        <v>4</v>
      </c>
      <c r="G73" s="5">
        <v>0</v>
      </c>
      <c r="H73" s="5">
        <v>3</v>
      </c>
      <c r="I73" s="5">
        <f t="shared" si="0"/>
        <v>17.5</v>
      </c>
      <c r="J73" s="5">
        <f t="shared" si="1"/>
        <v>18</v>
      </c>
      <c r="K73" s="5">
        <f t="shared" si="2"/>
        <v>9</v>
      </c>
    </row>
    <row r="74" spans="1:12" ht="25.5" customHeight="1" x14ac:dyDescent="0.3">
      <c r="A74" s="5">
        <v>64</v>
      </c>
      <c r="B74" s="5" t="s">
        <v>107</v>
      </c>
      <c r="C74" s="5" t="s">
        <v>252</v>
      </c>
      <c r="D74" s="5">
        <v>6.5</v>
      </c>
      <c r="E74" s="5">
        <v>0</v>
      </c>
      <c r="F74" s="5">
        <v>1</v>
      </c>
      <c r="G74" s="5">
        <v>2</v>
      </c>
      <c r="H74" s="5">
        <v>1</v>
      </c>
      <c r="I74" s="5">
        <f t="shared" si="0"/>
        <v>10.5</v>
      </c>
      <c r="J74" s="5">
        <f t="shared" si="1"/>
        <v>11</v>
      </c>
      <c r="K74" s="5">
        <f t="shared" si="2"/>
        <v>6</v>
      </c>
    </row>
    <row r="75" spans="1:12" ht="25.5" customHeight="1" x14ac:dyDescent="0.3">
      <c r="A75" s="5">
        <v>65</v>
      </c>
      <c r="B75" s="5" t="s">
        <v>108</v>
      </c>
      <c r="C75" s="5" t="s">
        <v>253</v>
      </c>
      <c r="D75" s="5">
        <v>5</v>
      </c>
      <c r="E75" s="5">
        <v>2</v>
      </c>
      <c r="F75" s="5">
        <v>0</v>
      </c>
      <c r="G75" s="5">
        <v>1.5</v>
      </c>
      <c r="H75" s="5">
        <v>1</v>
      </c>
      <c r="I75" s="5">
        <f t="shared" si="0"/>
        <v>9.5</v>
      </c>
      <c r="J75" s="5">
        <f t="shared" si="1"/>
        <v>10</v>
      </c>
      <c r="K75" s="5">
        <f t="shared" si="2"/>
        <v>5</v>
      </c>
    </row>
    <row r="76" spans="1:12" ht="25.5" customHeight="1" x14ac:dyDescent="0.3">
      <c r="A76" s="5">
        <v>66</v>
      </c>
      <c r="B76" s="5" t="s">
        <v>254</v>
      </c>
      <c r="C76" s="5" t="s">
        <v>255</v>
      </c>
      <c r="D76" s="5">
        <v>7</v>
      </c>
      <c r="E76" s="5">
        <v>3</v>
      </c>
      <c r="F76" s="5">
        <v>3</v>
      </c>
      <c r="G76" s="5">
        <v>3</v>
      </c>
      <c r="H76" s="5">
        <v>3</v>
      </c>
      <c r="I76" s="5">
        <f t="shared" si="0"/>
        <v>16</v>
      </c>
      <c r="J76" s="5">
        <f t="shared" si="1"/>
        <v>16</v>
      </c>
      <c r="K76" s="5">
        <f t="shared" si="2"/>
        <v>8</v>
      </c>
    </row>
    <row r="77" spans="1:12" ht="25.5" customHeight="1" x14ac:dyDescent="0.3">
      <c r="A77" s="5">
        <v>67</v>
      </c>
      <c r="B77" s="5" t="s">
        <v>109</v>
      </c>
      <c r="C77" s="5" t="s">
        <v>256</v>
      </c>
      <c r="D77" s="5">
        <v>7</v>
      </c>
      <c r="E77" s="5">
        <v>2.5</v>
      </c>
      <c r="F77" s="5">
        <v>0</v>
      </c>
      <c r="G77" s="5">
        <v>3</v>
      </c>
      <c r="H77" s="5">
        <v>2</v>
      </c>
      <c r="I77" s="5">
        <f t="shared" si="0"/>
        <v>14.5</v>
      </c>
      <c r="J77" s="5">
        <f t="shared" si="1"/>
        <v>15</v>
      </c>
      <c r="K77" s="5">
        <f t="shared" si="2"/>
        <v>8</v>
      </c>
    </row>
    <row r="78" spans="1:12" ht="25.5" customHeight="1" x14ac:dyDescent="0.3">
      <c r="J78"/>
      <c r="K78"/>
    </row>
    <row r="79" spans="1:12" ht="25.5" customHeight="1" x14ac:dyDescent="0.3">
      <c r="J79"/>
      <c r="K79"/>
      <c r="L79"/>
    </row>
    <row r="80" spans="1:12" ht="25.5" customHeight="1" x14ac:dyDescent="0.3">
      <c r="D80" s="18" t="s">
        <v>122</v>
      </c>
      <c r="E80" t="s">
        <v>37</v>
      </c>
      <c r="F80"/>
      <c r="G80" t="s">
        <v>38</v>
      </c>
      <c r="H80"/>
      <c r="J80"/>
      <c r="K80"/>
      <c r="L80"/>
    </row>
    <row r="81" spans="4:16" ht="25.5" customHeight="1" x14ac:dyDescent="0.3">
      <c r="D81" s="19" t="s">
        <v>123</v>
      </c>
      <c r="E81" s="20" t="s">
        <v>61</v>
      </c>
      <c r="F81" s="20"/>
      <c r="G81" s="20" t="s">
        <v>61</v>
      </c>
      <c r="H81" s="20"/>
    </row>
    <row r="82" spans="4:16" ht="25.5" customHeight="1" x14ac:dyDescent="0.3">
      <c r="D82" s="19" t="s">
        <v>30</v>
      </c>
      <c r="E82" s="20" t="s">
        <v>32</v>
      </c>
      <c r="F82" s="20"/>
      <c r="G82" s="20" t="s">
        <v>31</v>
      </c>
      <c r="H82" s="20"/>
      <c r="I82" s="20" t="s">
        <v>127</v>
      </c>
      <c r="J82" s="20" t="s">
        <v>128</v>
      </c>
      <c r="K82" s="20" t="s">
        <v>129</v>
      </c>
      <c r="L82" s="20" t="s">
        <v>130</v>
      </c>
      <c r="M82" s="20" t="s">
        <v>131</v>
      </c>
      <c r="N82" s="20" t="s">
        <v>132</v>
      </c>
      <c r="O82" s="20" t="s">
        <v>133</v>
      </c>
      <c r="P82" s="20"/>
    </row>
    <row r="83" spans="4:16" ht="25.5" customHeight="1" x14ac:dyDescent="0.3">
      <c r="D83" s="19" t="s">
        <v>124</v>
      </c>
      <c r="E83" s="20">
        <f>COUNTIF(I15:I73,"&gt;=3")</f>
        <v>58</v>
      </c>
      <c r="F83" s="20"/>
      <c r="G83" s="20">
        <f>COUNTIF(M15:M73,"&gt;=3")</f>
        <v>0</v>
      </c>
      <c r="H83" s="20"/>
      <c r="I83" s="20">
        <v>1</v>
      </c>
      <c r="J83" s="20">
        <v>1</v>
      </c>
      <c r="K83" s="20">
        <v>1</v>
      </c>
      <c r="L83" s="20">
        <v>1</v>
      </c>
      <c r="M83" s="20">
        <v>1</v>
      </c>
      <c r="N83" s="20">
        <v>1</v>
      </c>
      <c r="O83" s="20">
        <v>2</v>
      </c>
      <c r="P83" s="20"/>
    </row>
    <row r="84" spans="4:16" ht="25.5" customHeight="1" x14ac:dyDescent="0.3">
      <c r="D84" s="19" t="s">
        <v>125</v>
      </c>
      <c r="E84" s="20">
        <f>COUNTIF(I15:I73,"&gt;0")</f>
        <v>58</v>
      </c>
      <c r="F84" s="20"/>
      <c r="G84" s="20">
        <f>COUNTIF(M15:M73,"&gt;=0")</f>
        <v>0</v>
      </c>
      <c r="H84" s="20"/>
      <c r="I84" s="20" t="s">
        <v>31</v>
      </c>
      <c r="J84" s="20" t="s">
        <v>31</v>
      </c>
      <c r="K84" s="20" t="s">
        <v>31</v>
      </c>
      <c r="L84" s="20" t="s">
        <v>32</v>
      </c>
      <c r="M84" s="20" t="s">
        <v>32</v>
      </c>
      <c r="N84" s="20" t="s">
        <v>32</v>
      </c>
      <c r="O84" s="20" t="s">
        <v>32</v>
      </c>
      <c r="P84" s="20"/>
    </row>
    <row r="85" spans="4:16" ht="25.5" customHeight="1" x14ac:dyDescent="0.3">
      <c r="D85" s="19" t="s">
        <v>126</v>
      </c>
      <c r="E85" s="20">
        <f>(E83/E84)*100</f>
        <v>100</v>
      </c>
      <c r="F85" s="20"/>
      <c r="G85" s="20" t="e">
        <f>(G83/G84)*100</f>
        <v>#DIV/0!</v>
      </c>
      <c r="H85" s="20"/>
      <c r="I85" s="20">
        <v>61</v>
      </c>
      <c r="J85" s="20">
        <v>63</v>
      </c>
      <c r="K85" s="20">
        <v>63</v>
      </c>
      <c r="L85" s="20">
        <v>61</v>
      </c>
      <c r="M85" s="20">
        <v>55</v>
      </c>
      <c r="N85" s="20">
        <v>59</v>
      </c>
      <c r="O85" s="20">
        <v>61</v>
      </c>
      <c r="P85" s="20"/>
    </row>
    <row r="86" spans="4:16" ht="25.5" customHeight="1" x14ac:dyDescent="0.3">
      <c r="E86" s="19" t="s">
        <v>125</v>
      </c>
      <c r="F86" s="20">
        <v>63</v>
      </c>
      <c r="G86" s="20"/>
      <c r="H86" s="20">
        <v>63</v>
      </c>
      <c r="I86" s="20">
        <v>63</v>
      </c>
      <c r="J86" s="20">
        <v>63</v>
      </c>
      <c r="K86" s="20">
        <v>63</v>
      </c>
      <c r="L86" s="20">
        <v>63</v>
      </c>
      <c r="M86" s="20">
        <v>63</v>
      </c>
      <c r="N86" s="20">
        <v>63</v>
      </c>
      <c r="O86" s="20">
        <v>63</v>
      </c>
      <c r="P86" s="20"/>
    </row>
    <row r="87" spans="4:16" ht="25.5" customHeight="1" x14ac:dyDescent="0.3">
      <c r="E87" s="19" t="s">
        <v>126</v>
      </c>
      <c r="F87" s="20">
        <v>100</v>
      </c>
      <c r="G87" s="20"/>
      <c r="H87" s="20">
        <v>100</v>
      </c>
      <c r="I87" s="20">
        <v>96.8</v>
      </c>
      <c r="J87" s="20">
        <v>100</v>
      </c>
      <c r="K87" s="20">
        <v>100</v>
      </c>
      <c r="L87" s="20">
        <v>96.8</v>
      </c>
      <c r="M87" s="20">
        <v>87.3</v>
      </c>
      <c r="N87" s="20">
        <v>93.7</v>
      </c>
      <c r="O87" s="20">
        <v>96.8</v>
      </c>
      <c r="P87" s="20"/>
    </row>
    <row r="89" spans="4:16" ht="25.5" customHeight="1" x14ac:dyDescent="0.3">
      <c r="F89" s="1" t="s">
        <v>134</v>
      </c>
    </row>
    <row r="90" spans="4:16" ht="25.5" customHeight="1" x14ac:dyDescent="0.3">
      <c r="E90" s="19" t="s">
        <v>30</v>
      </c>
      <c r="F90" s="1" t="s">
        <v>31</v>
      </c>
      <c r="H90" s="1" t="s">
        <v>32</v>
      </c>
    </row>
    <row r="91" spans="4:16" ht="25.5" customHeight="1" x14ac:dyDescent="0.3">
      <c r="E91" s="19" t="s">
        <v>124</v>
      </c>
      <c r="F91" s="1" t="e">
        <f>AVERAGE(G83,#REF!, I85,J85,K85)</f>
        <v>#REF!</v>
      </c>
      <c r="H91" s="1" t="e">
        <f>AVERAGE(E83,#REF!,L85,M85,N85,O85)</f>
        <v>#REF!</v>
      </c>
    </row>
    <row r="92" spans="4:16" ht="25.5" customHeight="1" x14ac:dyDescent="0.3">
      <c r="E92" s="19" t="s">
        <v>125</v>
      </c>
      <c r="F92" s="1">
        <f>AVERAGE(G84, F86, I86,J86,K86)</f>
        <v>50.4</v>
      </c>
      <c r="H92" s="1">
        <f>AVERAGE(E84,H86,L86,M86,N86,O86)</f>
        <v>62.166666666666664</v>
      </c>
    </row>
    <row r="93" spans="4:16" ht="25.5" customHeight="1" x14ac:dyDescent="0.3">
      <c r="E93" s="19" t="s">
        <v>126</v>
      </c>
      <c r="F93" s="1" t="e">
        <f>AVERAGE(G85, F87, I87,J87,K87)</f>
        <v>#DIV/0!</v>
      </c>
      <c r="H93" s="1">
        <f>AVERAGE(E85,H87,L87,M87,N87,O87)</f>
        <v>95.766666666666666</v>
      </c>
    </row>
  </sheetData>
  <mergeCells count="3">
    <mergeCell ref="I1:N1"/>
    <mergeCell ref="D10:N10"/>
    <mergeCell ref="B14:C14"/>
  </mergeCells>
  <pageMargins left="0.7" right="0.7" top="0.75" bottom="0.75" header="0.3" footer="0.3"/>
  <pageSetup paperSize="9" scale="6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7"/>
  <sheetViews>
    <sheetView workbookViewId="0">
      <selection activeCell="C5" sqref="C5:C67"/>
    </sheetView>
  </sheetViews>
  <sheetFormatPr defaultRowHeight="14.4" x14ac:dyDescent="0.3"/>
  <cols>
    <col min="2" max="2" width="25.6640625" customWidth="1"/>
  </cols>
  <sheetData>
    <row r="1" spans="1:4" ht="15" x14ac:dyDescent="0.3">
      <c r="A1" s="1"/>
      <c r="B1" s="1"/>
      <c r="C1" s="38" t="s">
        <v>22</v>
      </c>
      <c r="D1" s="37"/>
    </row>
    <row r="2" spans="1:4" ht="15" x14ac:dyDescent="0.3">
      <c r="A2" s="2" t="s">
        <v>188</v>
      </c>
      <c r="B2" s="2" t="s">
        <v>189</v>
      </c>
      <c r="C2" s="2"/>
      <c r="D2" s="1"/>
    </row>
    <row r="3" spans="1:4" ht="15" x14ac:dyDescent="0.3">
      <c r="A3" s="3" t="s">
        <v>20</v>
      </c>
      <c r="B3" s="3" t="s">
        <v>21</v>
      </c>
      <c r="C3" s="3" t="s">
        <v>190</v>
      </c>
      <c r="D3" s="1"/>
    </row>
    <row r="4" spans="1:4" ht="15" x14ac:dyDescent="0.3">
      <c r="A4" s="37" t="s">
        <v>23</v>
      </c>
      <c r="B4" s="37"/>
      <c r="C4" s="5">
        <v>10</v>
      </c>
      <c r="D4" s="1"/>
    </row>
    <row r="5" spans="1:4" ht="15" x14ac:dyDescent="0.3">
      <c r="A5" s="5" t="s">
        <v>63</v>
      </c>
      <c r="B5" s="5" t="s">
        <v>193</v>
      </c>
      <c r="C5" s="5">
        <v>10</v>
      </c>
      <c r="D5" s="1"/>
    </row>
    <row r="6" spans="1:4" ht="15" x14ac:dyDescent="0.3">
      <c r="A6" s="5" t="s">
        <v>136</v>
      </c>
      <c r="B6" s="5" t="s">
        <v>194</v>
      </c>
      <c r="C6" s="5">
        <v>10</v>
      </c>
      <c r="D6" s="1"/>
    </row>
    <row r="7" spans="1:4" ht="15" x14ac:dyDescent="0.3">
      <c r="A7" s="5" t="s">
        <v>64</v>
      </c>
      <c r="B7" s="5" t="s">
        <v>195</v>
      </c>
      <c r="C7" s="5">
        <v>9</v>
      </c>
      <c r="D7" s="1"/>
    </row>
    <row r="8" spans="1:4" ht="15" x14ac:dyDescent="0.3">
      <c r="A8" s="5" t="s">
        <v>65</v>
      </c>
      <c r="B8" s="5" t="s">
        <v>196</v>
      </c>
      <c r="C8" s="5">
        <v>6</v>
      </c>
      <c r="D8" s="1"/>
    </row>
    <row r="9" spans="1:4" ht="15" x14ac:dyDescent="0.3">
      <c r="A9" s="5" t="s">
        <v>66</v>
      </c>
      <c r="B9" s="5" t="s">
        <v>197</v>
      </c>
      <c r="C9" s="5">
        <v>9</v>
      </c>
      <c r="D9" s="1"/>
    </row>
    <row r="10" spans="1:4" ht="15" x14ac:dyDescent="0.3">
      <c r="A10" s="5" t="s">
        <v>67</v>
      </c>
      <c r="B10" s="5" t="s">
        <v>198</v>
      </c>
      <c r="C10" s="5">
        <v>8</v>
      </c>
      <c r="D10" s="1"/>
    </row>
    <row r="11" spans="1:4" ht="15" x14ac:dyDescent="0.3">
      <c r="A11" s="5" t="s">
        <v>68</v>
      </c>
      <c r="B11" s="5" t="s">
        <v>199</v>
      </c>
      <c r="C11" s="5">
        <v>4</v>
      </c>
      <c r="D11" s="1"/>
    </row>
    <row r="12" spans="1:4" ht="15" x14ac:dyDescent="0.3">
      <c r="A12" s="5" t="s">
        <v>137</v>
      </c>
      <c r="B12" s="5" t="s">
        <v>200</v>
      </c>
      <c r="C12" s="5">
        <v>5</v>
      </c>
      <c r="D12" s="1"/>
    </row>
    <row r="13" spans="1:4" ht="15" x14ac:dyDescent="0.3">
      <c r="A13" s="5" t="s">
        <v>69</v>
      </c>
      <c r="B13" s="5" t="s">
        <v>201</v>
      </c>
      <c r="C13" s="5">
        <v>7</v>
      </c>
      <c r="D13" s="1"/>
    </row>
    <row r="14" spans="1:4" ht="15" x14ac:dyDescent="0.3">
      <c r="A14" s="5" t="s">
        <v>70</v>
      </c>
      <c r="B14" s="5" t="s">
        <v>202</v>
      </c>
      <c r="C14" s="5">
        <v>10</v>
      </c>
      <c r="D14" s="1"/>
    </row>
    <row r="15" spans="1:4" ht="15" x14ac:dyDescent="0.3">
      <c r="A15" s="5" t="s">
        <v>71</v>
      </c>
      <c r="B15" s="5" t="s">
        <v>203</v>
      </c>
      <c r="C15" s="5">
        <v>9</v>
      </c>
      <c r="D15" s="1"/>
    </row>
    <row r="16" spans="1:4" ht="15" x14ac:dyDescent="0.3">
      <c r="A16" s="5" t="s">
        <v>72</v>
      </c>
      <c r="B16" s="5" t="s">
        <v>204</v>
      </c>
      <c r="C16" s="5">
        <v>8</v>
      </c>
      <c r="D16" s="1"/>
    </row>
    <row r="17" spans="1:4" ht="15" x14ac:dyDescent="0.3">
      <c r="A17" s="5" t="s">
        <v>73</v>
      </c>
      <c r="B17" s="5" t="s">
        <v>205</v>
      </c>
      <c r="C17" s="5">
        <v>6</v>
      </c>
      <c r="D17" s="1"/>
    </row>
    <row r="18" spans="1:4" ht="15" x14ac:dyDescent="0.3">
      <c r="A18" s="5" t="s">
        <v>138</v>
      </c>
      <c r="B18" s="5" t="s">
        <v>206</v>
      </c>
      <c r="C18" s="5">
        <v>7</v>
      </c>
      <c r="D18" s="1"/>
    </row>
    <row r="19" spans="1:4" ht="15" x14ac:dyDescent="0.3">
      <c r="A19" s="5" t="s">
        <v>74</v>
      </c>
      <c r="B19" s="5" t="s">
        <v>207</v>
      </c>
      <c r="C19" s="5">
        <v>10</v>
      </c>
      <c r="D19" s="1"/>
    </row>
    <row r="20" spans="1:4" ht="15" x14ac:dyDescent="0.3">
      <c r="A20" s="5" t="s">
        <v>75</v>
      </c>
      <c r="B20" s="5" t="s">
        <v>208</v>
      </c>
      <c r="C20" s="5">
        <v>7</v>
      </c>
      <c r="D20" s="1"/>
    </row>
    <row r="21" spans="1:4" ht="15" x14ac:dyDescent="0.3">
      <c r="A21" s="5" t="s">
        <v>76</v>
      </c>
      <c r="B21" s="5" t="s">
        <v>209</v>
      </c>
      <c r="C21" s="5">
        <v>4</v>
      </c>
      <c r="D21" s="1"/>
    </row>
    <row r="22" spans="1:4" ht="15" x14ac:dyDescent="0.3">
      <c r="A22" s="5" t="s">
        <v>77</v>
      </c>
      <c r="B22" s="5" t="s">
        <v>210</v>
      </c>
      <c r="C22" s="5">
        <v>8</v>
      </c>
      <c r="D22" s="1"/>
    </row>
    <row r="23" spans="1:4" ht="15" x14ac:dyDescent="0.3">
      <c r="A23" s="5" t="s">
        <v>78</v>
      </c>
      <c r="B23" s="5" t="s">
        <v>211</v>
      </c>
      <c r="C23" s="5">
        <v>10</v>
      </c>
      <c r="D23" s="1"/>
    </row>
    <row r="24" spans="1:4" ht="15" x14ac:dyDescent="0.3">
      <c r="A24" s="5" t="s">
        <v>79</v>
      </c>
      <c r="B24" s="5" t="s">
        <v>212</v>
      </c>
      <c r="C24" s="5">
        <v>7</v>
      </c>
      <c r="D24" s="1"/>
    </row>
    <row r="25" spans="1:4" ht="15" x14ac:dyDescent="0.3">
      <c r="A25" s="5" t="s">
        <v>80</v>
      </c>
      <c r="B25" s="5" t="s">
        <v>213</v>
      </c>
      <c r="C25" s="5">
        <v>10</v>
      </c>
      <c r="D25" s="1"/>
    </row>
    <row r="26" spans="1:4" ht="15" x14ac:dyDescent="0.3">
      <c r="A26" s="5" t="s">
        <v>81</v>
      </c>
      <c r="B26" s="5" t="s">
        <v>214</v>
      </c>
      <c r="C26" s="5">
        <v>10</v>
      </c>
      <c r="D26" s="1"/>
    </row>
    <row r="27" spans="1:4" ht="15" x14ac:dyDescent="0.3">
      <c r="A27" s="5" t="s">
        <v>82</v>
      </c>
      <c r="B27" s="5" t="s">
        <v>215</v>
      </c>
      <c r="C27" s="5">
        <v>7</v>
      </c>
      <c r="D27" s="1"/>
    </row>
    <row r="28" spans="1:4" ht="15" x14ac:dyDescent="0.3">
      <c r="A28" s="5" t="s">
        <v>83</v>
      </c>
      <c r="B28" s="5" t="s">
        <v>216</v>
      </c>
      <c r="C28" s="5">
        <v>4</v>
      </c>
      <c r="D28" s="1"/>
    </row>
    <row r="29" spans="1:4" ht="15" x14ac:dyDescent="0.3">
      <c r="A29" s="5" t="s">
        <v>84</v>
      </c>
      <c r="B29" s="5" t="s">
        <v>217</v>
      </c>
      <c r="C29" s="5">
        <v>7</v>
      </c>
      <c r="D29" s="1"/>
    </row>
    <row r="30" spans="1:4" ht="15" x14ac:dyDescent="0.3">
      <c r="A30" s="5" t="s">
        <v>139</v>
      </c>
      <c r="B30" s="5" t="s">
        <v>218</v>
      </c>
      <c r="C30" s="5">
        <v>5</v>
      </c>
      <c r="D30" s="1"/>
    </row>
    <row r="31" spans="1:4" ht="15" x14ac:dyDescent="0.3">
      <c r="A31" s="5" t="s">
        <v>85</v>
      </c>
      <c r="B31" s="5" t="s">
        <v>219</v>
      </c>
      <c r="C31" s="5">
        <v>5</v>
      </c>
      <c r="D31" s="1"/>
    </row>
    <row r="32" spans="1:4" ht="15" x14ac:dyDescent="0.3">
      <c r="A32" s="5" t="s">
        <v>86</v>
      </c>
      <c r="B32" s="5" t="s">
        <v>220</v>
      </c>
      <c r="C32" s="5">
        <v>10</v>
      </c>
      <c r="D32" s="1"/>
    </row>
    <row r="33" spans="1:4" ht="15" x14ac:dyDescent="0.3">
      <c r="A33" s="5" t="s">
        <v>87</v>
      </c>
      <c r="B33" s="5" t="s">
        <v>221</v>
      </c>
      <c r="C33" s="5">
        <v>10</v>
      </c>
      <c r="D33" s="1"/>
    </row>
    <row r="34" spans="1:4" ht="15" x14ac:dyDescent="0.3">
      <c r="A34" s="5" t="s">
        <v>88</v>
      </c>
      <c r="B34" s="5" t="s">
        <v>222</v>
      </c>
      <c r="C34" s="5">
        <v>10</v>
      </c>
      <c r="D34" s="1"/>
    </row>
    <row r="35" spans="1:4" ht="15" x14ac:dyDescent="0.3">
      <c r="A35" s="5" t="s">
        <v>89</v>
      </c>
      <c r="B35" s="5" t="s">
        <v>223</v>
      </c>
      <c r="C35" s="5">
        <v>10</v>
      </c>
      <c r="D35" s="1"/>
    </row>
    <row r="36" spans="1:4" ht="15" x14ac:dyDescent="0.3">
      <c r="A36" s="5" t="s">
        <v>140</v>
      </c>
      <c r="B36" s="5" t="s">
        <v>224</v>
      </c>
      <c r="C36" s="5">
        <v>3</v>
      </c>
      <c r="D36" s="1"/>
    </row>
    <row r="37" spans="1:4" ht="15" x14ac:dyDescent="0.3">
      <c r="A37" s="5" t="s">
        <v>141</v>
      </c>
      <c r="B37" s="5" t="s">
        <v>225</v>
      </c>
      <c r="C37" s="5">
        <v>8</v>
      </c>
      <c r="D37" s="1"/>
    </row>
    <row r="38" spans="1:4" ht="15" x14ac:dyDescent="0.3">
      <c r="A38" s="5" t="s">
        <v>90</v>
      </c>
      <c r="B38" s="5" t="s">
        <v>226</v>
      </c>
      <c r="C38" s="5">
        <v>10</v>
      </c>
      <c r="D38" s="1"/>
    </row>
    <row r="39" spans="1:4" ht="15" x14ac:dyDescent="0.3">
      <c r="A39" s="5" t="s">
        <v>142</v>
      </c>
      <c r="B39" s="5" t="s">
        <v>227</v>
      </c>
      <c r="C39" s="5">
        <v>8</v>
      </c>
      <c r="D39" s="1"/>
    </row>
    <row r="40" spans="1:4" ht="15" x14ac:dyDescent="0.3">
      <c r="A40" s="5" t="s">
        <v>91</v>
      </c>
      <c r="B40" s="5" t="s">
        <v>228</v>
      </c>
      <c r="C40" s="5">
        <v>10</v>
      </c>
      <c r="D40" s="1"/>
    </row>
    <row r="41" spans="1:4" ht="15" x14ac:dyDescent="0.3">
      <c r="A41" s="5" t="s">
        <v>143</v>
      </c>
      <c r="B41" s="5" t="s">
        <v>229</v>
      </c>
      <c r="C41" s="5">
        <v>5</v>
      </c>
      <c r="D41" s="1"/>
    </row>
    <row r="42" spans="1:4" ht="15" x14ac:dyDescent="0.3">
      <c r="A42" s="5" t="s">
        <v>92</v>
      </c>
      <c r="B42" s="5" t="s">
        <v>230</v>
      </c>
      <c r="C42" s="5">
        <v>6</v>
      </c>
      <c r="D42" s="1"/>
    </row>
    <row r="43" spans="1:4" ht="15" x14ac:dyDescent="0.3">
      <c r="A43" s="5" t="s">
        <v>93</v>
      </c>
      <c r="B43" s="5" t="s">
        <v>231</v>
      </c>
      <c r="C43" s="5">
        <v>8</v>
      </c>
      <c r="D43" s="1"/>
    </row>
    <row r="44" spans="1:4" ht="15" x14ac:dyDescent="0.3">
      <c r="A44" s="5" t="s">
        <v>144</v>
      </c>
      <c r="B44" s="5" t="s">
        <v>232</v>
      </c>
      <c r="C44" s="5">
        <v>5</v>
      </c>
      <c r="D44" s="1"/>
    </row>
    <row r="45" spans="1:4" ht="15" x14ac:dyDescent="0.3">
      <c r="A45" s="5" t="s">
        <v>145</v>
      </c>
      <c r="B45" s="5" t="s">
        <v>233</v>
      </c>
      <c r="C45" s="5">
        <v>8</v>
      </c>
      <c r="D45" s="1"/>
    </row>
    <row r="46" spans="1:4" ht="15" x14ac:dyDescent="0.3">
      <c r="A46" s="5" t="s">
        <v>146</v>
      </c>
      <c r="B46" s="5" t="s">
        <v>234</v>
      </c>
      <c r="C46" s="5">
        <v>7</v>
      </c>
      <c r="D46" s="1"/>
    </row>
    <row r="47" spans="1:4" ht="15" x14ac:dyDescent="0.3">
      <c r="A47" s="5" t="s">
        <v>94</v>
      </c>
      <c r="B47" s="5" t="s">
        <v>235</v>
      </c>
      <c r="C47" s="5">
        <v>0</v>
      </c>
      <c r="D47" s="1"/>
    </row>
    <row r="48" spans="1:4" ht="15" x14ac:dyDescent="0.3">
      <c r="A48" s="5" t="s">
        <v>95</v>
      </c>
      <c r="B48" s="5" t="s">
        <v>236</v>
      </c>
      <c r="C48" s="5">
        <v>3</v>
      </c>
      <c r="D48" s="1"/>
    </row>
    <row r="49" spans="1:4" ht="15" x14ac:dyDescent="0.3">
      <c r="A49" s="5" t="s">
        <v>147</v>
      </c>
      <c r="B49" s="5" t="s">
        <v>237</v>
      </c>
      <c r="C49" s="5">
        <v>7</v>
      </c>
      <c r="D49" s="1"/>
    </row>
    <row r="50" spans="1:4" ht="15" x14ac:dyDescent="0.3">
      <c r="A50" s="5" t="s">
        <v>148</v>
      </c>
      <c r="B50" s="5" t="s">
        <v>238</v>
      </c>
      <c r="C50" s="5">
        <v>10</v>
      </c>
      <c r="D50" s="1"/>
    </row>
    <row r="51" spans="1:4" ht="15" x14ac:dyDescent="0.3">
      <c r="A51" s="5" t="s">
        <v>149</v>
      </c>
      <c r="B51" s="5" t="s">
        <v>239</v>
      </c>
      <c r="C51" s="5">
        <v>7</v>
      </c>
      <c r="D51" s="1"/>
    </row>
    <row r="52" spans="1:4" ht="15" x14ac:dyDescent="0.3">
      <c r="A52" s="5" t="s">
        <v>96</v>
      </c>
      <c r="B52" s="5" t="s">
        <v>240</v>
      </c>
      <c r="C52" s="5">
        <v>5</v>
      </c>
      <c r="D52" s="1"/>
    </row>
    <row r="53" spans="1:4" ht="15" x14ac:dyDescent="0.3">
      <c r="A53" s="5" t="s">
        <v>97</v>
      </c>
      <c r="B53" s="5" t="s">
        <v>241</v>
      </c>
      <c r="C53" s="5">
        <v>6</v>
      </c>
      <c r="D53" s="1"/>
    </row>
    <row r="54" spans="1:4" ht="15" x14ac:dyDescent="0.3">
      <c r="A54" s="5" t="s">
        <v>98</v>
      </c>
      <c r="B54" s="5" t="s">
        <v>242</v>
      </c>
      <c r="C54" s="5">
        <v>10</v>
      </c>
      <c r="D54" s="1"/>
    </row>
    <row r="55" spans="1:4" ht="15" x14ac:dyDescent="0.3">
      <c r="A55" s="5" t="s">
        <v>99</v>
      </c>
      <c r="B55" s="5" t="s">
        <v>243</v>
      </c>
      <c r="C55" s="5">
        <v>9</v>
      </c>
      <c r="D55" s="1"/>
    </row>
    <row r="56" spans="1:4" ht="15" x14ac:dyDescent="0.3">
      <c r="A56" s="5" t="s">
        <v>100</v>
      </c>
      <c r="B56" s="5" t="s">
        <v>244</v>
      </c>
      <c r="C56" s="5">
        <v>10</v>
      </c>
      <c r="D56" s="1"/>
    </row>
    <row r="57" spans="1:4" ht="15" x14ac:dyDescent="0.3">
      <c r="A57" s="5" t="s">
        <v>101</v>
      </c>
      <c r="B57" s="5" t="s">
        <v>245</v>
      </c>
      <c r="C57" s="5">
        <v>10</v>
      </c>
      <c r="D57" s="1"/>
    </row>
    <row r="58" spans="1:4" ht="15" x14ac:dyDescent="0.3">
      <c r="A58" s="5" t="s">
        <v>102</v>
      </c>
      <c r="B58" s="5" t="s">
        <v>246</v>
      </c>
      <c r="C58" s="5">
        <v>8</v>
      </c>
      <c r="D58" s="1"/>
    </row>
    <row r="59" spans="1:4" ht="15" x14ac:dyDescent="0.3">
      <c r="A59" s="5" t="s">
        <v>103</v>
      </c>
      <c r="B59" s="5" t="s">
        <v>247</v>
      </c>
      <c r="C59" s="5">
        <v>5</v>
      </c>
      <c r="D59" s="1"/>
    </row>
    <row r="60" spans="1:4" ht="15" x14ac:dyDescent="0.3">
      <c r="A60" s="5" t="s">
        <v>104</v>
      </c>
      <c r="B60" s="5" t="s">
        <v>248</v>
      </c>
      <c r="C60" s="5">
        <v>8</v>
      </c>
      <c r="D60" s="1"/>
    </row>
    <row r="61" spans="1:4" ht="15" x14ac:dyDescent="0.3">
      <c r="A61" s="5" t="s">
        <v>105</v>
      </c>
      <c r="B61" s="5" t="s">
        <v>249</v>
      </c>
      <c r="C61" s="5">
        <v>0</v>
      </c>
      <c r="D61" s="1"/>
    </row>
    <row r="62" spans="1:4" ht="15" x14ac:dyDescent="0.3">
      <c r="A62" s="5" t="s">
        <v>150</v>
      </c>
      <c r="B62" s="5" t="s">
        <v>250</v>
      </c>
      <c r="C62" s="5">
        <v>4</v>
      </c>
      <c r="D62" s="1"/>
    </row>
    <row r="63" spans="1:4" ht="15" x14ac:dyDescent="0.3">
      <c r="A63" s="5" t="s">
        <v>106</v>
      </c>
      <c r="B63" s="5" t="s">
        <v>251</v>
      </c>
      <c r="C63" s="5">
        <v>6</v>
      </c>
      <c r="D63" s="1"/>
    </row>
    <row r="64" spans="1:4" ht="15" x14ac:dyDescent="0.3">
      <c r="A64" s="5" t="s">
        <v>107</v>
      </c>
      <c r="B64" s="5" t="s">
        <v>252</v>
      </c>
      <c r="C64" s="5">
        <v>9</v>
      </c>
    </row>
    <row r="65" spans="1:3" ht="15" x14ac:dyDescent="0.3">
      <c r="A65" s="5" t="s">
        <v>108</v>
      </c>
      <c r="B65" s="5" t="s">
        <v>253</v>
      </c>
      <c r="C65" s="5">
        <v>7</v>
      </c>
    </row>
    <row r="66" spans="1:3" ht="15" x14ac:dyDescent="0.3">
      <c r="A66" s="5" t="s">
        <v>254</v>
      </c>
      <c r="B66" s="5" t="s">
        <v>255</v>
      </c>
      <c r="C66" s="5">
        <v>10</v>
      </c>
    </row>
    <row r="67" spans="1:3" ht="15" x14ac:dyDescent="0.3">
      <c r="A67" s="5" t="s">
        <v>109</v>
      </c>
      <c r="B67" s="5" t="s">
        <v>256</v>
      </c>
      <c r="C67" s="5">
        <v>9</v>
      </c>
    </row>
  </sheetData>
  <mergeCells count="2">
    <mergeCell ref="C1:D1"/>
    <mergeCell ref="A4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8"/>
  <sheetViews>
    <sheetView topLeftCell="B1" workbookViewId="0">
      <selection activeCell="H5" sqref="H5"/>
    </sheetView>
  </sheetViews>
  <sheetFormatPr defaultRowHeight="14.4" x14ac:dyDescent="0.3"/>
  <cols>
    <col min="2" max="2" width="27.109375" customWidth="1"/>
    <col min="3" max="3" width="24.33203125" customWidth="1"/>
    <col min="4" max="4" width="19.33203125" customWidth="1"/>
    <col min="5" max="5" width="18.5546875" customWidth="1"/>
    <col min="6" max="6" width="26.6640625" customWidth="1"/>
    <col min="7" max="7" width="20.88671875" customWidth="1"/>
  </cols>
  <sheetData>
    <row r="1" spans="1:9" ht="15" x14ac:dyDescent="0.3">
      <c r="A1" s="1"/>
      <c r="B1" s="1"/>
      <c r="C1" s="1"/>
      <c r="D1" s="1"/>
      <c r="E1" s="38" t="s">
        <v>22</v>
      </c>
      <c r="F1" s="38"/>
      <c r="G1" s="38"/>
      <c r="H1" s="37"/>
    </row>
    <row r="2" spans="1:9" ht="15" x14ac:dyDescent="0.3">
      <c r="A2" s="2" t="s">
        <v>41</v>
      </c>
      <c r="B2" s="2" t="s">
        <v>42</v>
      </c>
      <c r="C2" s="2"/>
      <c r="D2" s="2"/>
      <c r="E2" s="2"/>
      <c r="F2" s="2"/>
      <c r="G2" s="2"/>
      <c r="H2" s="1"/>
    </row>
    <row r="3" spans="1:9" ht="15" x14ac:dyDescent="0.3">
      <c r="A3" s="3" t="s">
        <v>20</v>
      </c>
      <c r="B3" s="3" t="s">
        <v>21</v>
      </c>
      <c r="C3" s="3" t="s">
        <v>44</v>
      </c>
      <c r="D3" s="3" t="s">
        <v>110</v>
      </c>
      <c r="E3" s="3">
        <v>1</v>
      </c>
      <c r="F3" s="3">
        <v>2</v>
      </c>
      <c r="G3" s="3">
        <v>3</v>
      </c>
      <c r="H3" s="3" t="s">
        <v>29</v>
      </c>
    </row>
    <row r="4" spans="1:9" ht="15" x14ac:dyDescent="0.3">
      <c r="A4" s="3"/>
      <c r="B4" s="3" t="s">
        <v>45</v>
      </c>
      <c r="C4" s="3"/>
      <c r="D4" s="3"/>
      <c r="E4" s="27" t="s">
        <v>257</v>
      </c>
      <c r="F4" s="27" t="s">
        <v>258</v>
      </c>
      <c r="G4" s="3" t="s">
        <v>259</v>
      </c>
      <c r="H4" s="27"/>
    </row>
    <row r="5" spans="1:9" ht="15" x14ac:dyDescent="0.3">
      <c r="A5" s="37" t="s">
        <v>23</v>
      </c>
      <c r="B5" s="37"/>
      <c r="C5" s="3"/>
      <c r="D5" s="3"/>
      <c r="E5" s="3">
        <v>5</v>
      </c>
      <c r="F5" s="3">
        <v>10</v>
      </c>
      <c r="G5" s="3">
        <v>5</v>
      </c>
      <c r="H5" s="3">
        <f>SUM(E5:G5)</f>
        <v>20</v>
      </c>
    </row>
    <row r="6" spans="1:9" ht="15" x14ac:dyDescent="0.3">
      <c r="A6" s="5" t="s">
        <v>63</v>
      </c>
      <c r="B6" s="5" t="s">
        <v>193</v>
      </c>
      <c r="C6" s="25" t="s">
        <v>281</v>
      </c>
      <c r="D6" s="5" t="s">
        <v>111</v>
      </c>
      <c r="E6" s="5">
        <v>5</v>
      </c>
      <c r="F6" s="5">
        <v>7</v>
      </c>
      <c r="G6" s="5">
        <v>5</v>
      </c>
      <c r="H6" s="5">
        <f>SUM(E6:G6)</f>
        <v>17</v>
      </c>
      <c r="I6" t="s">
        <v>282</v>
      </c>
    </row>
    <row r="7" spans="1:9" ht="15" x14ac:dyDescent="0.3">
      <c r="A7" s="5" t="s">
        <v>136</v>
      </c>
      <c r="B7" s="5" t="s">
        <v>194</v>
      </c>
      <c r="C7" s="25" t="s">
        <v>281</v>
      </c>
      <c r="D7" s="5" t="s">
        <v>111</v>
      </c>
      <c r="E7" s="5">
        <v>4</v>
      </c>
      <c r="F7" s="5">
        <v>7</v>
      </c>
      <c r="G7" s="5">
        <v>5</v>
      </c>
      <c r="H7" s="5">
        <f t="shared" ref="H7:H68" si="0">SUM(E7:G7)</f>
        <v>16</v>
      </c>
    </row>
    <row r="8" spans="1:9" ht="15" x14ac:dyDescent="0.3">
      <c r="A8" s="5" t="s">
        <v>64</v>
      </c>
      <c r="B8" s="5" t="s">
        <v>195</v>
      </c>
      <c r="C8" s="25" t="s">
        <v>281</v>
      </c>
      <c r="D8" s="5" t="s">
        <v>111</v>
      </c>
      <c r="E8" s="5">
        <v>4</v>
      </c>
      <c r="F8" s="5">
        <v>7</v>
      </c>
      <c r="G8" s="5">
        <v>5</v>
      </c>
      <c r="H8" s="5">
        <f t="shared" si="0"/>
        <v>16</v>
      </c>
      <c r="I8" t="s">
        <v>282</v>
      </c>
    </row>
    <row r="9" spans="1:9" ht="15" x14ac:dyDescent="0.3">
      <c r="A9" s="5" t="s">
        <v>65</v>
      </c>
      <c r="B9" s="5" t="s">
        <v>196</v>
      </c>
      <c r="C9" s="25" t="s">
        <v>270</v>
      </c>
      <c r="D9" s="5" t="s">
        <v>111</v>
      </c>
      <c r="E9" s="5">
        <v>4</v>
      </c>
      <c r="F9" s="5">
        <v>9</v>
      </c>
      <c r="G9" s="5">
        <v>3</v>
      </c>
      <c r="H9" s="5">
        <f t="shared" si="0"/>
        <v>16</v>
      </c>
      <c r="I9" t="s">
        <v>283</v>
      </c>
    </row>
    <row r="10" spans="1:9" ht="15" x14ac:dyDescent="0.3">
      <c r="A10" s="5" t="s">
        <v>66</v>
      </c>
      <c r="B10" s="5" t="s">
        <v>197</v>
      </c>
      <c r="C10" s="25" t="s">
        <v>270</v>
      </c>
      <c r="D10" s="5" t="s">
        <v>111</v>
      </c>
      <c r="E10" s="5">
        <v>4</v>
      </c>
      <c r="F10" s="5">
        <v>9</v>
      </c>
      <c r="G10" s="5">
        <v>3</v>
      </c>
      <c r="H10" s="5">
        <f t="shared" si="0"/>
        <v>16</v>
      </c>
      <c r="I10" t="s">
        <v>283</v>
      </c>
    </row>
    <row r="11" spans="1:9" ht="15" x14ac:dyDescent="0.3">
      <c r="A11" s="5" t="s">
        <v>67</v>
      </c>
      <c r="B11" s="5" t="s">
        <v>198</v>
      </c>
      <c r="C11" s="25" t="s">
        <v>271</v>
      </c>
      <c r="D11" s="5" t="s">
        <v>111</v>
      </c>
      <c r="E11" s="5">
        <v>5</v>
      </c>
      <c r="F11" s="5">
        <v>9</v>
      </c>
      <c r="G11" s="5">
        <v>5</v>
      </c>
      <c r="H11" s="5">
        <f t="shared" si="0"/>
        <v>19</v>
      </c>
    </row>
    <row r="12" spans="1:9" ht="15" x14ac:dyDescent="0.3">
      <c r="A12" s="5" t="s">
        <v>68</v>
      </c>
      <c r="B12" s="5" t="s">
        <v>199</v>
      </c>
      <c r="C12" s="25" t="s">
        <v>271</v>
      </c>
      <c r="D12" s="5" t="s">
        <v>111</v>
      </c>
      <c r="E12" s="5">
        <v>5</v>
      </c>
      <c r="F12" s="5">
        <v>9</v>
      </c>
      <c r="G12" s="5">
        <v>4</v>
      </c>
      <c r="H12" s="5">
        <f t="shared" si="0"/>
        <v>18</v>
      </c>
      <c r="I12" t="s">
        <v>282</v>
      </c>
    </row>
    <row r="13" spans="1:9" ht="15" x14ac:dyDescent="0.3">
      <c r="A13" s="5" t="s">
        <v>137</v>
      </c>
      <c r="B13" s="5" t="s">
        <v>200</v>
      </c>
      <c r="C13" s="25" t="s">
        <v>275</v>
      </c>
      <c r="D13" s="5" t="s">
        <v>111</v>
      </c>
      <c r="E13" s="5">
        <v>4</v>
      </c>
      <c r="F13" s="5">
        <v>8</v>
      </c>
      <c r="G13" s="5">
        <v>5</v>
      </c>
      <c r="H13" s="5">
        <f t="shared" si="0"/>
        <v>17</v>
      </c>
      <c r="I13" t="s">
        <v>282</v>
      </c>
    </row>
    <row r="14" spans="1:9" ht="15" x14ac:dyDescent="0.3">
      <c r="A14" s="5" t="s">
        <v>69</v>
      </c>
      <c r="B14" s="5" t="s">
        <v>201</v>
      </c>
      <c r="C14" s="25" t="s">
        <v>275</v>
      </c>
      <c r="D14" s="5" t="s">
        <v>111</v>
      </c>
      <c r="E14" s="5">
        <v>3</v>
      </c>
      <c r="F14" s="5">
        <v>8</v>
      </c>
      <c r="G14" s="5">
        <v>5</v>
      </c>
      <c r="H14" s="5">
        <f t="shared" si="0"/>
        <v>16</v>
      </c>
      <c r="I14" t="s">
        <v>282</v>
      </c>
    </row>
    <row r="15" spans="1:9" ht="15" x14ac:dyDescent="0.3">
      <c r="A15" s="5" t="s">
        <v>70</v>
      </c>
      <c r="B15" s="5" t="s">
        <v>202</v>
      </c>
      <c r="C15" s="25" t="s">
        <v>271</v>
      </c>
      <c r="D15" s="5" t="s">
        <v>111</v>
      </c>
      <c r="E15" s="5">
        <v>5</v>
      </c>
      <c r="F15" s="5">
        <v>9</v>
      </c>
      <c r="G15" s="5">
        <v>5</v>
      </c>
      <c r="H15" s="5">
        <f t="shared" si="0"/>
        <v>19</v>
      </c>
    </row>
    <row r="16" spans="1:9" ht="15" x14ac:dyDescent="0.3">
      <c r="A16" s="5" t="s">
        <v>71</v>
      </c>
      <c r="B16" s="5" t="s">
        <v>203</v>
      </c>
      <c r="C16" s="25" t="s">
        <v>275</v>
      </c>
      <c r="D16" s="5" t="s">
        <v>111</v>
      </c>
      <c r="E16" s="5">
        <v>5</v>
      </c>
      <c r="F16" s="5">
        <v>8</v>
      </c>
      <c r="G16" s="5">
        <v>5</v>
      </c>
      <c r="H16" s="5">
        <f t="shared" si="0"/>
        <v>18</v>
      </c>
      <c r="I16" t="s">
        <v>282</v>
      </c>
    </row>
    <row r="17" spans="1:9" ht="15" x14ac:dyDescent="0.3">
      <c r="A17" s="5" t="s">
        <v>72</v>
      </c>
      <c r="B17" s="5" t="s">
        <v>204</v>
      </c>
      <c r="C17" s="25" t="s">
        <v>271</v>
      </c>
      <c r="D17" s="5" t="s">
        <v>111</v>
      </c>
      <c r="E17" s="5">
        <v>5</v>
      </c>
      <c r="F17" s="5">
        <v>9</v>
      </c>
      <c r="G17" s="5">
        <v>5</v>
      </c>
      <c r="H17" s="5">
        <f t="shared" si="0"/>
        <v>19</v>
      </c>
    </row>
    <row r="18" spans="1:9" ht="30" x14ac:dyDescent="0.3">
      <c r="A18" s="5" t="s">
        <v>73</v>
      </c>
      <c r="B18" s="5" t="s">
        <v>205</v>
      </c>
      <c r="C18" s="26" t="s">
        <v>266</v>
      </c>
      <c r="D18" s="5" t="s">
        <v>111</v>
      </c>
      <c r="E18" s="5">
        <v>3</v>
      </c>
      <c r="F18" s="5">
        <v>8</v>
      </c>
      <c r="G18" s="5">
        <v>5</v>
      </c>
      <c r="H18" s="5">
        <f t="shared" si="0"/>
        <v>16</v>
      </c>
    </row>
    <row r="19" spans="1:9" ht="30" x14ac:dyDescent="0.3">
      <c r="A19" s="5" t="s">
        <v>138</v>
      </c>
      <c r="B19" s="5" t="s">
        <v>206</v>
      </c>
      <c r="C19" s="26" t="s">
        <v>266</v>
      </c>
      <c r="D19" s="5" t="s">
        <v>111</v>
      </c>
      <c r="E19" s="5">
        <v>3</v>
      </c>
      <c r="F19" s="5">
        <v>8</v>
      </c>
      <c r="G19" s="5">
        <v>5</v>
      </c>
      <c r="H19" s="5">
        <f t="shared" si="0"/>
        <v>16</v>
      </c>
    </row>
    <row r="20" spans="1:9" ht="15" x14ac:dyDescent="0.3">
      <c r="A20" s="5" t="s">
        <v>74</v>
      </c>
      <c r="B20" s="5" t="s">
        <v>207</v>
      </c>
      <c r="C20" s="25" t="s">
        <v>276</v>
      </c>
      <c r="D20" s="5" t="s">
        <v>111</v>
      </c>
      <c r="E20" s="5">
        <v>3</v>
      </c>
      <c r="F20" s="5">
        <v>8</v>
      </c>
      <c r="G20" s="5">
        <v>5</v>
      </c>
      <c r="H20" s="5">
        <f t="shared" si="0"/>
        <v>16</v>
      </c>
      <c r="I20" t="s">
        <v>282</v>
      </c>
    </row>
    <row r="21" spans="1:9" ht="15" x14ac:dyDescent="0.3">
      <c r="A21" s="5" t="s">
        <v>75</v>
      </c>
      <c r="B21" s="5" t="s">
        <v>208</v>
      </c>
      <c r="C21" s="25" t="s">
        <v>281</v>
      </c>
      <c r="D21" s="5" t="s">
        <v>111</v>
      </c>
      <c r="E21" s="5">
        <v>5</v>
      </c>
      <c r="F21" s="5">
        <v>8</v>
      </c>
      <c r="G21" s="5">
        <v>5</v>
      </c>
      <c r="H21" s="5">
        <f t="shared" si="0"/>
        <v>18</v>
      </c>
    </row>
    <row r="22" spans="1:9" ht="15" x14ac:dyDescent="0.3">
      <c r="A22" s="5" t="s">
        <v>76</v>
      </c>
      <c r="B22" s="5" t="s">
        <v>209</v>
      </c>
      <c r="C22" s="25" t="s">
        <v>270</v>
      </c>
      <c r="D22" s="5" t="s">
        <v>111</v>
      </c>
      <c r="E22" s="5">
        <v>5</v>
      </c>
      <c r="F22" s="5">
        <v>8</v>
      </c>
      <c r="G22" s="5">
        <v>3</v>
      </c>
      <c r="H22" s="5">
        <f t="shared" si="0"/>
        <v>16</v>
      </c>
    </row>
    <row r="23" spans="1:9" ht="15" x14ac:dyDescent="0.3">
      <c r="A23" s="5" t="s">
        <v>77</v>
      </c>
      <c r="B23" s="5" t="s">
        <v>210</v>
      </c>
      <c r="C23" s="25" t="s">
        <v>270</v>
      </c>
      <c r="D23" s="5" t="s">
        <v>111</v>
      </c>
      <c r="E23" s="5">
        <v>5</v>
      </c>
      <c r="F23" s="5">
        <v>8</v>
      </c>
      <c r="G23" s="5">
        <v>3</v>
      </c>
      <c r="H23" s="5">
        <f t="shared" si="0"/>
        <v>16</v>
      </c>
    </row>
    <row r="24" spans="1:9" ht="30" x14ac:dyDescent="0.3">
      <c r="A24" s="5" t="s">
        <v>78</v>
      </c>
      <c r="B24" s="5" t="s">
        <v>211</v>
      </c>
      <c r="C24" s="26" t="s">
        <v>266</v>
      </c>
      <c r="D24" s="5" t="s">
        <v>111</v>
      </c>
      <c r="E24" s="5">
        <v>5</v>
      </c>
      <c r="F24" s="5">
        <v>8</v>
      </c>
      <c r="G24" s="5">
        <v>5</v>
      </c>
      <c r="H24" s="5">
        <f t="shared" si="0"/>
        <v>18</v>
      </c>
    </row>
    <row r="25" spans="1:9" ht="15" x14ac:dyDescent="0.3">
      <c r="A25" s="5" t="s">
        <v>79</v>
      </c>
      <c r="B25" s="5" t="s">
        <v>212</v>
      </c>
      <c r="C25" s="25" t="s">
        <v>275</v>
      </c>
      <c r="D25" s="5" t="s">
        <v>111</v>
      </c>
      <c r="E25" s="5">
        <v>5</v>
      </c>
      <c r="F25" s="5">
        <v>9</v>
      </c>
      <c r="G25" s="5">
        <v>5</v>
      </c>
      <c r="H25" s="5">
        <f t="shared" si="0"/>
        <v>19</v>
      </c>
    </row>
    <row r="26" spans="1:9" ht="30" x14ac:dyDescent="0.3">
      <c r="A26" s="5" t="s">
        <v>80</v>
      </c>
      <c r="B26" s="5" t="s">
        <v>213</v>
      </c>
      <c r="C26" s="26" t="s">
        <v>266</v>
      </c>
      <c r="D26" s="5" t="s">
        <v>111</v>
      </c>
      <c r="E26" s="5">
        <v>5</v>
      </c>
      <c r="F26" s="5">
        <v>9</v>
      </c>
      <c r="G26" s="5">
        <v>5</v>
      </c>
      <c r="H26" s="5">
        <f t="shared" si="0"/>
        <v>19</v>
      </c>
    </row>
    <row r="27" spans="1:9" ht="15" x14ac:dyDescent="0.3">
      <c r="A27" s="5" t="s">
        <v>81</v>
      </c>
      <c r="B27" s="5" t="s">
        <v>214</v>
      </c>
      <c r="C27" s="25" t="s">
        <v>269</v>
      </c>
      <c r="D27" s="5" t="s">
        <v>111</v>
      </c>
      <c r="E27" s="5">
        <v>3</v>
      </c>
      <c r="F27" s="5">
        <v>8</v>
      </c>
      <c r="G27" s="5">
        <v>5</v>
      </c>
      <c r="H27" s="5">
        <f t="shared" si="0"/>
        <v>16</v>
      </c>
    </row>
    <row r="28" spans="1:9" ht="15" x14ac:dyDescent="0.3">
      <c r="A28" s="5" t="s">
        <v>82</v>
      </c>
      <c r="B28" s="5" t="s">
        <v>215</v>
      </c>
      <c r="C28" s="26" t="s">
        <v>268</v>
      </c>
      <c r="D28" s="5" t="s">
        <v>111</v>
      </c>
      <c r="E28" s="5">
        <v>3</v>
      </c>
      <c r="F28" s="5">
        <v>8</v>
      </c>
      <c r="G28" s="5">
        <v>5</v>
      </c>
      <c r="H28" s="5">
        <f t="shared" si="0"/>
        <v>16</v>
      </c>
      <c r="I28" t="s">
        <v>282</v>
      </c>
    </row>
    <row r="29" spans="1:9" ht="15" x14ac:dyDescent="0.3">
      <c r="A29" s="5" t="s">
        <v>83</v>
      </c>
      <c r="B29" s="5" t="s">
        <v>216</v>
      </c>
      <c r="C29" s="26" t="s">
        <v>268</v>
      </c>
      <c r="D29" s="5" t="s">
        <v>111</v>
      </c>
      <c r="E29" s="5">
        <v>3</v>
      </c>
      <c r="F29" s="5">
        <v>8</v>
      </c>
      <c r="G29" s="5">
        <v>5</v>
      </c>
      <c r="H29" s="5">
        <f t="shared" si="0"/>
        <v>16</v>
      </c>
    </row>
    <row r="30" spans="1:9" ht="15" x14ac:dyDescent="0.3">
      <c r="A30" s="5" t="s">
        <v>84</v>
      </c>
      <c r="B30" s="5" t="s">
        <v>217</v>
      </c>
      <c r="C30" s="26" t="s">
        <v>268</v>
      </c>
      <c r="D30" s="5" t="s">
        <v>111</v>
      </c>
      <c r="E30" s="5">
        <v>3</v>
      </c>
      <c r="F30" s="5">
        <v>9</v>
      </c>
      <c r="G30" s="5">
        <v>5</v>
      </c>
      <c r="H30" s="5">
        <f t="shared" si="0"/>
        <v>17</v>
      </c>
    </row>
    <row r="31" spans="1:9" ht="15" x14ac:dyDescent="0.3">
      <c r="A31" s="5" t="s">
        <v>139</v>
      </c>
      <c r="B31" s="5" t="s">
        <v>218</v>
      </c>
      <c r="C31" s="26" t="s">
        <v>268</v>
      </c>
      <c r="D31" s="5" t="s">
        <v>111</v>
      </c>
      <c r="E31" s="5">
        <v>3</v>
      </c>
      <c r="F31" s="5">
        <v>9</v>
      </c>
      <c r="G31" s="5">
        <v>5</v>
      </c>
      <c r="H31" s="5">
        <f t="shared" si="0"/>
        <v>17</v>
      </c>
    </row>
    <row r="32" spans="1:9" ht="15" x14ac:dyDescent="0.3">
      <c r="A32" s="5" t="s">
        <v>85</v>
      </c>
      <c r="B32" s="5" t="s">
        <v>219</v>
      </c>
      <c r="C32" s="25" t="s">
        <v>265</v>
      </c>
      <c r="D32" s="5" t="s">
        <v>111</v>
      </c>
      <c r="E32" s="5">
        <v>3</v>
      </c>
      <c r="F32" s="5">
        <v>9</v>
      </c>
      <c r="G32" s="5">
        <v>5</v>
      </c>
      <c r="H32" s="5">
        <f t="shared" si="0"/>
        <v>17</v>
      </c>
    </row>
    <row r="33" spans="1:9" ht="15" x14ac:dyDescent="0.3">
      <c r="A33" s="5" t="s">
        <v>86</v>
      </c>
      <c r="B33" s="5" t="s">
        <v>220</v>
      </c>
      <c r="C33" s="25" t="s">
        <v>267</v>
      </c>
      <c r="D33" s="5" t="s">
        <v>111</v>
      </c>
      <c r="E33" s="5">
        <v>3</v>
      </c>
      <c r="F33" s="5">
        <v>8</v>
      </c>
      <c r="G33" s="5">
        <v>5</v>
      </c>
      <c r="H33" s="5">
        <f t="shared" si="0"/>
        <v>16</v>
      </c>
      <c r="I33" t="s">
        <v>284</v>
      </c>
    </row>
    <row r="34" spans="1:9" ht="15" x14ac:dyDescent="0.3">
      <c r="A34" s="5" t="s">
        <v>87</v>
      </c>
      <c r="B34" s="5" t="s">
        <v>221</v>
      </c>
      <c r="C34" s="25" t="s">
        <v>264</v>
      </c>
      <c r="D34" s="5" t="s">
        <v>111</v>
      </c>
      <c r="E34" s="5">
        <v>5</v>
      </c>
      <c r="F34" s="5">
        <v>9</v>
      </c>
      <c r="G34" s="5">
        <v>5</v>
      </c>
      <c r="H34" s="5">
        <f t="shared" si="0"/>
        <v>19</v>
      </c>
    </row>
    <row r="35" spans="1:9" ht="15" x14ac:dyDescent="0.3">
      <c r="A35" s="5" t="s">
        <v>88</v>
      </c>
      <c r="B35" s="5" t="s">
        <v>222</v>
      </c>
      <c r="C35" s="25" t="s">
        <v>265</v>
      </c>
      <c r="D35" s="5" t="s">
        <v>111</v>
      </c>
      <c r="E35" s="5">
        <v>3</v>
      </c>
      <c r="F35" s="5">
        <v>9</v>
      </c>
      <c r="G35" s="5">
        <v>5</v>
      </c>
      <c r="H35" s="5">
        <f t="shared" si="0"/>
        <v>17</v>
      </c>
      <c r="I35" t="s">
        <v>282</v>
      </c>
    </row>
    <row r="36" spans="1:9" ht="15" x14ac:dyDescent="0.3">
      <c r="A36" s="5" t="s">
        <v>89</v>
      </c>
      <c r="B36" s="5" t="s">
        <v>223</v>
      </c>
      <c r="C36" s="25" t="s">
        <v>264</v>
      </c>
      <c r="D36" s="5" t="s">
        <v>111</v>
      </c>
      <c r="E36" s="5">
        <v>5</v>
      </c>
      <c r="F36" s="5">
        <v>9</v>
      </c>
      <c r="G36" s="5">
        <v>5</v>
      </c>
      <c r="H36" s="5">
        <f t="shared" si="0"/>
        <v>19</v>
      </c>
    </row>
    <row r="37" spans="1:9" ht="15" x14ac:dyDescent="0.3">
      <c r="A37" s="5" t="s">
        <v>140</v>
      </c>
      <c r="B37" s="5" t="s">
        <v>224</v>
      </c>
      <c r="C37" s="25" t="s">
        <v>265</v>
      </c>
      <c r="D37" s="5" t="s">
        <v>111</v>
      </c>
      <c r="E37" s="5">
        <v>3</v>
      </c>
      <c r="F37" s="5">
        <v>9</v>
      </c>
      <c r="G37" s="5">
        <v>5</v>
      </c>
      <c r="H37" s="5">
        <f t="shared" si="0"/>
        <v>17</v>
      </c>
    </row>
    <row r="38" spans="1:9" ht="15" x14ac:dyDescent="0.3">
      <c r="A38" s="5" t="s">
        <v>141</v>
      </c>
      <c r="B38" s="5" t="s">
        <v>225</v>
      </c>
      <c r="C38" s="25" t="s">
        <v>265</v>
      </c>
      <c r="D38" s="5" t="s">
        <v>111</v>
      </c>
      <c r="E38" s="5">
        <v>3</v>
      </c>
      <c r="F38" s="5">
        <v>9</v>
      </c>
      <c r="G38" s="5">
        <v>5</v>
      </c>
      <c r="H38" s="5">
        <f t="shared" si="0"/>
        <v>17</v>
      </c>
    </row>
    <row r="39" spans="1:9" ht="15" x14ac:dyDescent="0.3">
      <c r="A39" s="5" t="s">
        <v>90</v>
      </c>
      <c r="B39" s="5" t="s">
        <v>226</v>
      </c>
      <c r="C39" s="25" t="s">
        <v>264</v>
      </c>
      <c r="D39" s="5" t="s">
        <v>111</v>
      </c>
      <c r="E39" s="5">
        <v>5</v>
      </c>
      <c r="F39" s="5">
        <v>9</v>
      </c>
      <c r="G39" s="5">
        <v>5</v>
      </c>
      <c r="H39" s="5">
        <f t="shared" si="0"/>
        <v>19</v>
      </c>
    </row>
    <row r="40" spans="1:9" ht="15" x14ac:dyDescent="0.3">
      <c r="A40" s="5" t="s">
        <v>142</v>
      </c>
      <c r="B40" s="5" t="s">
        <v>227</v>
      </c>
      <c r="C40" s="25" t="s">
        <v>269</v>
      </c>
      <c r="D40" s="5" t="s">
        <v>111</v>
      </c>
      <c r="E40" s="5">
        <v>3</v>
      </c>
      <c r="F40" s="5">
        <v>8</v>
      </c>
      <c r="G40" s="5">
        <v>5</v>
      </c>
      <c r="H40" s="5">
        <f t="shared" si="0"/>
        <v>16</v>
      </c>
    </row>
    <row r="41" spans="1:9" ht="15" x14ac:dyDescent="0.3">
      <c r="A41" s="5" t="s">
        <v>91</v>
      </c>
      <c r="B41" s="5" t="s">
        <v>228</v>
      </c>
      <c r="C41" s="25" t="s">
        <v>264</v>
      </c>
      <c r="D41" s="5" t="s">
        <v>111</v>
      </c>
      <c r="E41" s="5">
        <v>5</v>
      </c>
      <c r="F41" s="5">
        <v>9</v>
      </c>
      <c r="G41" s="5">
        <v>5</v>
      </c>
      <c r="H41" s="5">
        <f t="shared" si="0"/>
        <v>19</v>
      </c>
    </row>
    <row r="42" spans="1:9" ht="15" x14ac:dyDescent="0.3">
      <c r="A42" s="5" t="s">
        <v>143</v>
      </c>
      <c r="B42" s="5" t="s">
        <v>229</v>
      </c>
      <c r="C42" s="25" t="s">
        <v>269</v>
      </c>
      <c r="D42" s="5" t="s">
        <v>111</v>
      </c>
      <c r="E42" s="5">
        <v>3</v>
      </c>
      <c r="F42" s="5">
        <v>7</v>
      </c>
      <c r="G42" s="5">
        <v>5</v>
      </c>
      <c r="H42" s="5">
        <f t="shared" si="0"/>
        <v>15</v>
      </c>
      <c r="I42" t="s">
        <v>284</v>
      </c>
    </row>
    <row r="43" spans="1:9" ht="15" x14ac:dyDescent="0.3">
      <c r="A43" s="5" t="s">
        <v>92</v>
      </c>
      <c r="B43" s="5" t="s">
        <v>230</v>
      </c>
      <c r="C43" s="25" t="s">
        <v>267</v>
      </c>
      <c r="D43" s="5" t="s">
        <v>111</v>
      </c>
      <c r="E43" s="5">
        <v>3</v>
      </c>
      <c r="F43" s="5">
        <v>8</v>
      </c>
      <c r="G43" s="5">
        <v>5</v>
      </c>
      <c r="H43" s="5">
        <f t="shared" si="0"/>
        <v>16</v>
      </c>
      <c r="I43" t="s">
        <v>285</v>
      </c>
    </row>
    <row r="44" spans="1:9" ht="15" x14ac:dyDescent="0.3">
      <c r="A44" s="5" t="s">
        <v>93</v>
      </c>
      <c r="B44" s="5" t="s">
        <v>231</v>
      </c>
      <c r="C44" s="25" t="s">
        <v>269</v>
      </c>
      <c r="D44" s="5" t="s">
        <v>111</v>
      </c>
      <c r="E44" s="5">
        <v>3</v>
      </c>
      <c r="F44" s="5">
        <v>8</v>
      </c>
      <c r="G44" s="5">
        <v>5</v>
      </c>
      <c r="H44" s="5">
        <f t="shared" si="0"/>
        <v>16</v>
      </c>
    </row>
    <row r="45" spans="1:9" ht="30" x14ac:dyDescent="0.3">
      <c r="A45" s="5" t="s">
        <v>144</v>
      </c>
      <c r="B45" s="5" t="s">
        <v>232</v>
      </c>
      <c r="C45" s="26" t="s">
        <v>272</v>
      </c>
      <c r="D45" s="5" t="s">
        <v>111</v>
      </c>
      <c r="E45" s="5">
        <v>3</v>
      </c>
      <c r="F45" s="5">
        <v>8</v>
      </c>
      <c r="G45" s="5">
        <v>5</v>
      </c>
      <c r="H45" s="5">
        <f t="shared" si="0"/>
        <v>16</v>
      </c>
    </row>
    <row r="46" spans="1:9" ht="15" x14ac:dyDescent="0.3">
      <c r="A46" s="5" t="s">
        <v>145</v>
      </c>
      <c r="B46" s="5" t="s">
        <v>233</v>
      </c>
      <c r="C46" s="25" t="s">
        <v>267</v>
      </c>
      <c r="D46" s="5" t="s">
        <v>111</v>
      </c>
      <c r="E46" s="5">
        <v>3</v>
      </c>
      <c r="F46" s="5">
        <v>8</v>
      </c>
      <c r="G46" s="5">
        <v>5</v>
      </c>
      <c r="H46" s="5">
        <f t="shared" si="0"/>
        <v>16</v>
      </c>
      <c r="I46" t="s">
        <v>285</v>
      </c>
    </row>
    <row r="47" spans="1:9" ht="15" x14ac:dyDescent="0.3">
      <c r="A47" s="5" t="s">
        <v>146</v>
      </c>
      <c r="B47" s="5" t="s">
        <v>234</v>
      </c>
      <c r="C47" s="25" t="s">
        <v>267</v>
      </c>
      <c r="D47" s="5" t="s">
        <v>111</v>
      </c>
      <c r="E47" s="5">
        <v>3</v>
      </c>
      <c r="F47" s="5">
        <v>8</v>
      </c>
      <c r="G47" s="5">
        <v>5</v>
      </c>
      <c r="H47" s="5">
        <f t="shared" si="0"/>
        <v>16</v>
      </c>
      <c r="I47" t="s">
        <v>285</v>
      </c>
    </row>
    <row r="48" spans="1:9" ht="15" x14ac:dyDescent="0.3">
      <c r="A48" s="5" t="s">
        <v>94</v>
      </c>
      <c r="B48" s="5" t="s">
        <v>235</v>
      </c>
      <c r="C48" s="25" t="s">
        <v>273</v>
      </c>
      <c r="D48" s="5" t="s">
        <v>111</v>
      </c>
      <c r="E48" s="5">
        <v>3</v>
      </c>
      <c r="F48" s="5">
        <v>7</v>
      </c>
      <c r="G48" s="5">
        <v>5</v>
      </c>
      <c r="H48" s="5">
        <f t="shared" si="0"/>
        <v>15</v>
      </c>
      <c r="I48" t="s">
        <v>284</v>
      </c>
    </row>
    <row r="49" spans="1:9" ht="15" x14ac:dyDescent="0.3">
      <c r="A49" s="5" t="s">
        <v>95</v>
      </c>
      <c r="B49" s="5" t="s">
        <v>236</v>
      </c>
      <c r="C49" s="25" t="s">
        <v>273</v>
      </c>
      <c r="D49" s="5" t="s">
        <v>111</v>
      </c>
      <c r="E49" s="5">
        <v>3</v>
      </c>
      <c r="F49" s="5">
        <v>7</v>
      </c>
      <c r="G49" s="5">
        <v>5</v>
      </c>
      <c r="H49" s="5">
        <f t="shared" si="0"/>
        <v>15</v>
      </c>
      <c r="I49" t="s">
        <v>284</v>
      </c>
    </row>
    <row r="50" spans="1:9" ht="15" x14ac:dyDescent="0.3">
      <c r="A50" s="5" t="s">
        <v>147</v>
      </c>
      <c r="B50" s="5" t="s">
        <v>237</v>
      </c>
      <c r="C50" s="25" t="s">
        <v>263</v>
      </c>
      <c r="D50" s="5" t="s">
        <v>111</v>
      </c>
      <c r="E50" s="5">
        <v>5</v>
      </c>
      <c r="F50" s="5">
        <v>9</v>
      </c>
      <c r="G50" s="5">
        <v>5</v>
      </c>
      <c r="H50" s="5">
        <f t="shared" si="0"/>
        <v>19</v>
      </c>
    </row>
    <row r="51" spans="1:9" ht="15" x14ac:dyDescent="0.3">
      <c r="A51" s="5" t="s">
        <v>148</v>
      </c>
      <c r="B51" s="5" t="s">
        <v>238</v>
      </c>
      <c r="C51" s="25" t="s">
        <v>262</v>
      </c>
      <c r="D51" s="5" t="s">
        <v>111</v>
      </c>
      <c r="E51" s="5">
        <v>4</v>
      </c>
      <c r="F51" s="5">
        <v>8</v>
      </c>
      <c r="G51" s="5">
        <v>5</v>
      </c>
      <c r="H51" s="5">
        <f t="shared" si="0"/>
        <v>17</v>
      </c>
      <c r="I51" t="s">
        <v>282</v>
      </c>
    </row>
    <row r="52" spans="1:9" ht="15" x14ac:dyDescent="0.3">
      <c r="A52" s="5" t="s">
        <v>149</v>
      </c>
      <c r="B52" s="5" t="s">
        <v>239</v>
      </c>
      <c r="C52" s="25" t="s">
        <v>273</v>
      </c>
      <c r="D52" s="5" t="s">
        <v>111</v>
      </c>
      <c r="E52" s="5">
        <v>3</v>
      </c>
      <c r="F52" s="5">
        <v>7</v>
      </c>
      <c r="G52" s="5">
        <v>5</v>
      </c>
      <c r="H52" s="5">
        <f t="shared" si="0"/>
        <v>15</v>
      </c>
      <c r="I52" t="s">
        <v>284</v>
      </c>
    </row>
    <row r="53" spans="1:9" ht="15" x14ac:dyDescent="0.3">
      <c r="A53" s="5" t="s">
        <v>96</v>
      </c>
      <c r="B53" s="5" t="s">
        <v>240</v>
      </c>
      <c r="C53" s="25" t="s">
        <v>274</v>
      </c>
      <c r="D53" s="5" t="s">
        <v>111</v>
      </c>
      <c r="E53" s="5">
        <v>3</v>
      </c>
      <c r="F53" s="5">
        <v>6</v>
      </c>
      <c r="G53" s="5">
        <v>4</v>
      </c>
      <c r="H53" s="5">
        <f t="shared" si="0"/>
        <v>13</v>
      </c>
      <c r="I53" t="s">
        <v>284</v>
      </c>
    </row>
    <row r="54" spans="1:9" ht="15" x14ac:dyDescent="0.3">
      <c r="A54" s="5" t="s">
        <v>97</v>
      </c>
      <c r="B54" s="5" t="s">
        <v>241</v>
      </c>
      <c r="C54" s="25" t="s">
        <v>263</v>
      </c>
      <c r="D54" s="5" t="s">
        <v>111</v>
      </c>
      <c r="E54" s="5">
        <v>5</v>
      </c>
      <c r="F54" s="5">
        <v>9</v>
      </c>
      <c r="G54" s="5">
        <v>5</v>
      </c>
      <c r="H54" s="5">
        <f t="shared" si="0"/>
        <v>19</v>
      </c>
    </row>
    <row r="55" spans="1:9" ht="15" x14ac:dyDescent="0.3">
      <c r="A55" s="5" t="s">
        <v>98</v>
      </c>
      <c r="B55" s="5" t="s">
        <v>242</v>
      </c>
      <c r="C55" s="25" t="s">
        <v>262</v>
      </c>
      <c r="D55" s="5" t="s">
        <v>111</v>
      </c>
      <c r="E55" s="5">
        <v>4</v>
      </c>
      <c r="F55" s="5">
        <v>8</v>
      </c>
      <c r="G55" s="5">
        <v>5</v>
      </c>
      <c r="H55" s="5">
        <f t="shared" si="0"/>
        <v>17</v>
      </c>
      <c r="I55" t="s">
        <v>282</v>
      </c>
    </row>
    <row r="56" spans="1:9" ht="15" x14ac:dyDescent="0.3">
      <c r="A56" s="5" t="s">
        <v>99</v>
      </c>
      <c r="B56" s="5" t="s">
        <v>243</v>
      </c>
      <c r="C56" s="25" t="s">
        <v>263</v>
      </c>
      <c r="D56" s="5" t="s">
        <v>111</v>
      </c>
      <c r="E56" s="5">
        <v>5</v>
      </c>
      <c r="F56" s="5">
        <v>9</v>
      </c>
      <c r="G56" s="5">
        <v>5</v>
      </c>
      <c r="H56" s="5">
        <f t="shared" si="0"/>
        <v>19</v>
      </c>
    </row>
    <row r="57" spans="1:9" ht="15" x14ac:dyDescent="0.3">
      <c r="A57" s="5" t="s">
        <v>100</v>
      </c>
      <c r="B57" s="5" t="s">
        <v>244</v>
      </c>
      <c r="C57" s="25" t="s">
        <v>262</v>
      </c>
      <c r="D57" s="5" t="s">
        <v>111</v>
      </c>
      <c r="E57" s="5">
        <v>5</v>
      </c>
      <c r="F57" s="5">
        <v>9</v>
      </c>
      <c r="G57" s="5">
        <v>5</v>
      </c>
      <c r="H57" s="5">
        <f t="shared" si="0"/>
        <v>19</v>
      </c>
    </row>
    <row r="58" spans="1:9" ht="15" x14ac:dyDescent="0.3">
      <c r="A58" s="5" t="s">
        <v>101</v>
      </c>
      <c r="B58" s="5" t="s">
        <v>245</v>
      </c>
      <c r="C58" s="5" t="s">
        <v>260</v>
      </c>
      <c r="D58" s="5" t="s">
        <v>111</v>
      </c>
      <c r="E58" s="5">
        <v>5</v>
      </c>
      <c r="F58" s="5">
        <v>9</v>
      </c>
      <c r="G58" s="5">
        <v>5</v>
      </c>
      <c r="H58" s="5">
        <f t="shared" si="0"/>
        <v>19</v>
      </c>
    </row>
    <row r="59" spans="1:9" ht="15" x14ac:dyDescent="0.3">
      <c r="A59" s="5" t="s">
        <v>102</v>
      </c>
      <c r="B59" s="5" t="s">
        <v>246</v>
      </c>
      <c r="C59" s="25" t="s">
        <v>262</v>
      </c>
      <c r="D59" s="5" t="s">
        <v>111</v>
      </c>
      <c r="E59" s="5">
        <v>4</v>
      </c>
      <c r="F59" s="5">
        <v>8</v>
      </c>
      <c r="G59" s="5">
        <v>5</v>
      </c>
      <c r="H59" s="5">
        <f>SUM(E59:G59)</f>
        <v>17</v>
      </c>
      <c r="I59" t="s">
        <v>282</v>
      </c>
    </row>
    <row r="60" spans="1:9" ht="15" x14ac:dyDescent="0.3">
      <c r="A60" s="5" t="s">
        <v>103</v>
      </c>
      <c r="B60" s="5" t="s">
        <v>247</v>
      </c>
      <c r="C60" s="25" t="s">
        <v>261</v>
      </c>
      <c r="D60" s="5" t="s">
        <v>111</v>
      </c>
      <c r="E60" s="5">
        <v>3</v>
      </c>
      <c r="F60" s="5">
        <v>7</v>
      </c>
      <c r="G60" s="5">
        <v>4</v>
      </c>
      <c r="H60" s="5">
        <f t="shared" si="0"/>
        <v>14</v>
      </c>
      <c r="I60" t="s">
        <v>286</v>
      </c>
    </row>
    <row r="61" spans="1:9" ht="15" x14ac:dyDescent="0.3">
      <c r="A61" s="5" t="s">
        <v>104</v>
      </c>
      <c r="B61" s="5" t="s">
        <v>248</v>
      </c>
      <c r="C61" s="25" t="s">
        <v>277</v>
      </c>
      <c r="D61" s="5" t="s">
        <v>111</v>
      </c>
      <c r="E61" s="5">
        <v>3</v>
      </c>
      <c r="F61" s="5">
        <v>9</v>
      </c>
      <c r="G61" s="5">
        <v>5</v>
      </c>
      <c r="H61" s="5">
        <f t="shared" si="0"/>
        <v>17</v>
      </c>
      <c r="I61" t="s">
        <v>282</v>
      </c>
    </row>
    <row r="62" spans="1:9" ht="15" x14ac:dyDescent="0.3">
      <c r="A62" s="5" t="s">
        <v>105</v>
      </c>
      <c r="B62" s="5" t="s">
        <v>249</v>
      </c>
      <c r="C62" s="25" t="s">
        <v>261</v>
      </c>
      <c r="D62" s="5" t="s">
        <v>111</v>
      </c>
      <c r="E62" s="5">
        <v>3</v>
      </c>
      <c r="F62" s="5">
        <v>5</v>
      </c>
      <c r="G62" s="5">
        <v>4</v>
      </c>
      <c r="H62" s="5">
        <f t="shared" si="0"/>
        <v>12</v>
      </c>
      <c r="I62" t="s">
        <v>284</v>
      </c>
    </row>
    <row r="63" spans="1:9" ht="15" x14ac:dyDescent="0.3">
      <c r="A63" s="5" t="s">
        <v>150</v>
      </c>
      <c r="B63" s="5" t="s">
        <v>250</v>
      </c>
      <c r="C63" s="25" t="s">
        <v>261</v>
      </c>
      <c r="D63" s="5" t="s">
        <v>111</v>
      </c>
      <c r="E63" s="5">
        <v>3</v>
      </c>
      <c r="F63" s="5">
        <v>7</v>
      </c>
      <c r="G63" s="5">
        <v>4</v>
      </c>
      <c r="H63" s="5">
        <f t="shared" si="0"/>
        <v>14</v>
      </c>
      <c r="I63" t="s">
        <v>286</v>
      </c>
    </row>
    <row r="64" spans="1:9" ht="15" x14ac:dyDescent="0.3">
      <c r="A64" s="5" t="s">
        <v>106</v>
      </c>
      <c r="B64" s="5" t="s">
        <v>251</v>
      </c>
      <c r="C64" s="25" t="s">
        <v>261</v>
      </c>
      <c r="D64" s="5" t="s">
        <v>111</v>
      </c>
      <c r="E64" s="5">
        <v>3</v>
      </c>
      <c r="F64" s="5">
        <v>7</v>
      </c>
      <c r="G64" s="5">
        <v>4</v>
      </c>
      <c r="H64" s="5">
        <f t="shared" si="0"/>
        <v>14</v>
      </c>
      <c r="I64" t="s">
        <v>286</v>
      </c>
    </row>
    <row r="65" spans="1:9" ht="15" x14ac:dyDescent="0.3">
      <c r="A65" s="5" t="s">
        <v>107</v>
      </c>
      <c r="B65" s="5" t="s">
        <v>252</v>
      </c>
      <c r="C65" s="25" t="s">
        <v>274</v>
      </c>
      <c r="D65" s="5" t="s">
        <v>111</v>
      </c>
      <c r="E65" s="5">
        <v>3</v>
      </c>
      <c r="F65" s="5">
        <v>6</v>
      </c>
      <c r="G65" s="5">
        <v>4</v>
      </c>
      <c r="H65" s="5">
        <f t="shared" si="0"/>
        <v>13</v>
      </c>
      <c r="I65" t="s">
        <v>284</v>
      </c>
    </row>
    <row r="66" spans="1:9" ht="15" x14ac:dyDescent="0.3">
      <c r="A66" s="5" t="s">
        <v>108</v>
      </c>
      <c r="B66" s="29" t="s">
        <v>253</v>
      </c>
      <c r="C66" s="25" t="s">
        <v>274</v>
      </c>
      <c r="D66" s="5" t="s">
        <v>111</v>
      </c>
      <c r="E66" s="5">
        <v>3</v>
      </c>
      <c r="F66" s="5">
        <v>6</v>
      </c>
      <c r="G66" s="5">
        <v>4</v>
      </c>
      <c r="H66" s="5">
        <f t="shared" si="0"/>
        <v>13</v>
      </c>
      <c r="I66" t="s">
        <v>284</v>
      </c>
    </row>
    <row r="67" spans="1:9" ht="15" x14ac:dyDescent="0.3">
      <c r="A67" s="5" t="s">
        <v>254</v>
      </c>
      <c r="B67" s="5" t="s">
        <v>255</v>
      </c>
      <c r="C67" s="5" t="s">
        <v>260</v>
      </c>
      <c r="D67" s="5" t="s">
        <v>111</v>
      </c>
      <c r="E67" s="5">
        <v>5</v>
      </c>
      <c r="F67" s="5">
        <v>9</v>
      </c>
      <c r="G67" s="5">
        <v>5</v>
      </c>
      <c r="H67" s="5">
        <f t="shared" si="0"/>
        <v>19</v>
      </c>
    </row>
    <row r="68" spans="1:9" ht="15" x14ac:dyDescent="0.3">
      <c r="A68" s="5" t="s">
        <v>109</v>
      </c>
      <c r="B68" s="5" t="s">
        <v>256</v>
      </c>
      <c r="C68" s="25" t="s">
        <v>274</v>
      </c>
      <c r="D68" s="5" t="s">
        <v>111</v>
      </c>
      <c r="E68" s="5">
        <v>3</v>
      </c>
      <c r="F68" s="5">
        <v>8</v>
      </c>
      <c r="G68" s="5">
        <v>4</v>
      </c>
      <c r="H68" s="5">
        <f t="shared" si="0"/>
        <v>15</v>
      </c>
      <c r="I68" t="s">
        <v>282</v>
      </c>
    </row>
  </sheetData>
  <mergeCells count="2">
    <mergeCell ref="E1:H1"/>
    <mergeCell ref="A5:B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7"/>
  <sheetViews>
    <sheetView workbookViewId="0">
      <selection activeCell="F7" sqref="F7"/>
    </sheetView>
  </sheetViews>
  <sheetFormatPr defaultRowHeight="14.4" x14ac:dyDescent="0.3"/>
  <cols>
    <col min="2" max="2" width="25.6640625" customWidth="1"/>
  </cols>
  <sheetData>
    <row r="1" spans="1:4" ht="15" x14ac:dyDescent="0.3">
      <c r="A1" s="1"/>
      <c r="B1" s="1"/>
      <c r="C1" s="38" t="s">
        <v>22</v>
      </c>
      <c r="D1" s="37"/>
    </row>
    <row r="2" spans="1:4" ht="15" x14ac:dyDescent="0.3">
      <c r="A2" s="2" t="s">
        <v>188</v>
      </c>
      <c r="B2" s="2" t="s">
        <v>189</v>
      </c>
      <c r="C2" s="2"/>
      <c r="D2" s="1"/>
    </row>
    <row r="3" spans="1:4" ht="15" x14ac:dyDescent="0.3">
      <c r="A3" s="3" t="s">
        <v>20</v>
      </c>
      <c r="B3" s="3" t="s">
        <v>21</v>
      </c>
      <c r="C3" s="3" t="s">
        <v>117</v>
      </c>
      <c r="D3" s="1"/>
    </row>
    <row r="4" spans="1:4" ht="15" x14ac:dyDescent="0.3">
      <c r="A4" s="37" t="s">
        <v>23</v>
      </c>
      <c r="B4" s="37"/>
      <c r="C4" s="5">
        <v>10</v>
      </c>
      <c r="D4" s="1"/>
    </row>
    <row r="5" spans="1:4" ht="15" x14ac:dyDescent="0.3">
      <c r="A5" s="5" t="s">
        <v>63</v>
      </c>
      <c r="B5" s="5" t="s">
        <v>193</v>
      </c>
      <c r="C5" s="5">
        <v>9</v>
      </c>
      <c r="D5" s="1"/>
    </row>
    <row r="6" spans="1:4" ht="15" x14ac:dyDescent="0.3">
      <c r="A6" s="5" t="s">
        <v>136</v>
      </c>
      <c r="B6" s="5" t="s">
        <v>194</v>
      </c>
      <c r="C6" s="5">
        <v>9</v>
      </c>
      <c r="D6" s="1"/>
    </row>
    <row r="7" spans="1:4" ht="15" x14ac:dyDescent="0.3">
      <c r="A7" s="5" t="s">
        <v>64</v>
      </c>
      <c r="B7" s="5" t="s">
        <v>195</v>
      </c>
      <c r="C7" s="5">
        <v>10</v>
      </c>
      <c r="D7" s="1"/>
    </row>
    <row r="8" spans="1:4" ht="15" x14ac:dyDescent="0.3">
      <c r="A8" s="5" t="s">
        <v>65</v>
      </c>
      <c r="B8" s="5" t="s">
        <v>196</v>
      </c>
      <c r="C8" s="5">
        <v>7</v>
      </c>
      <c r="D8" s="1"/>
    </row>
    <row r="9" spans="1:4" ht="15" x14ac:dyDescent="0.3">
      <c r="A9" s="5" t="s">
        <v>66</v>
      </c>
      <c r="B9" s="5" t="s">
        <v>197</v>
      </c>
      <c r="C9" s="5">
        <v>9</v>
      </c>
      <c r="D9" s="1"/>
    </row>
    <row r="10" spans="1:4" ht="15" x14ac:dyDescent="0.3">
      <c r="A10" s="5" t="s">
        <v>67</v>
      </c>
      <c r="B10" s="5" t="s">
        <v>198</v>
      </c>
      <c r="C10" s="5">
        <v>9</v>
      </c>
      <c r="D10" s="1"/>
    </row>
    <row r="11" spans="1:4" ht="15" x14ac:dyDescent="0.3">
      <c r="A11" s="5" t="s">
        <v>68</v>
      </c>
      <c r="B11" s="5" t="s">
        <v>199</v>
      </c>
      <c r="C11" s="5">
        <v>6</v>
      </c>
      <c r="D11" s="1"/>
    </row>
    <row r="12" spans="1:4" ht="15" x14ac:dyDescent="0.3">
      <c r="A12" s="5" t="s">
        <v>137</v>
      </c>
      <c r="B12" s="5" t="s">
        <v>200</v>
      </c>
      <c r="C12" s="5">
        <v>10</v>
      </c>
      <c r="D12" s="1"/>
    </row>
    <row r="13" spans="1:4" ht="15" x14ac:dyDescent="0.3">
      <c r="A13" s="5" t="s">
        <v>69</v>
      </c>
      <c r="B13" s="5" t="s">
        <v>201</v>
      </c>
      <c r="C13" s="5">
        <v>8</v>
      </c>
      <c r="D13" s="1"/>
    </row>
    <row r="14" spans="1:4" ht="15" x14ac:dyDescent="0.3">
      <c r="A14" s="5" t="s">
        <v>70</v>
      </c>
      <c r="B14" s="5" t="s">
        <v>202</v>
      </c>
      <c r="C14" s="5">
        <v>8</v>
      </c>
      <c r="D14" s="1"/>
    </row>
    <row r="15" spans="1:4" ht="15" x14ac:dyDescent="0.3">
      <c r="A15" s="5" t="s">
        <v>71</v>
      </c>
      <c r="B15" s="5" t="s">
        <v>203</v>
      </c>
      <c r="C15" s="5">
        <v>5</v>
      </c>
      <c r="D15" s="1"/>
    </row>
    <row r="16" spans="1:4" ht="15" x14ac:dyDescent="0.3">
      <c r="A16" s="5" t="s">
        <v>72</v>
      </c>
      <c r="B16" s="5" t="s">
        <v>204</v>
      </c>
      <c r="C16" s="5">
        <v>6</v>
      </c>
      <c r="D16" s="1"/>
    </row>
    <row r="17" spans="1:4" ht="15" x14ac:dyDescent="0.3">
      <c r="A17" s="5" t="s">
        <v>73</v>
      </c>
      <c r="B17" s="5" t="s">
        <v>205</v>
      </c>
      <c r="C17" s="5">
        <v>8</v>
      </c>
      <c r="D17" s="1"/>
    </row>
    <row r="18" spans="1:4" ht="15" x14ac:dyDescent="0.3">
      <c r="A18" s="5" t="s">
        <v>138</v>
      </c>
      <c r="B18" s="5" t="s">
        <v>206</v>
      </c>
      <c r="C18" s="5">
        <v>7</v>
      </c>
      <c r="D18" s="1"/>
    </row>
    <row r="19" spans="1:4" ht="15" x14ac:dyDescent="0.3">
      <c r="A19" s="5" t="s">
        <v>74</v>
      </c>
      <c r="B19" s="5" t="s">
        <v>207</v>
      </c>
      <c r="C19" s="5">
        <v>9</v>
      </c>
      <c r="D19" s="1"/>
    </row>
    <row r="20" spans="1:4" ht="15" x14ac:dyDescent="0.3">
      <c r="A20" s="5" t="s">
        <v>75</v>
      </c>
      <c r="B20" s="5" t="s">
        <v>208</v>
      </c>
      <c r="C20" s="5">
        <v>10</v>
      </c>
      <c r="D20" s="1"/>
    </row>
    <row r="21" spans="1:4" ht="15" x14ac:dyDescent="0.3">
      <c r="A21" s="5" t="s">
        <v>76</v>
      </c>
      <c r="B21" s="5" t="s">
        <v>209</v>
      </c>
      <c r="C21" s="5">
        <v>8</v>
      </c>
      <c r="D21" s="1"/>
    </row>
    <row r="22" spans="1:4" ht="15" x14ac:dyDescent="0.3">
      <c r="A22" s="5" t="s">
        <v>77</v>
      </c>
      <c r="B22" s="5" t="s">
        <v>210</v>
      </c>
      <c r="C22" s="5">
        <v>9</v>
      </c>
      <c r="D22" s="1"/>
    </row>
    <row r="23" spans="1:4" ht="15" x14ac:dyDescent="0.3">
      <c r="A23" s="5" t="s">
        <v>78</v>
      </c>
      <c r="B23" s="5" t="s">
        <v>211</v>
      </c>
      <c r="C23" s="5">
        <v>7</v>
      </c>
      <c r="D23" s="1"/>
    </row>
    <row r="24" spans="1:4" ht="15" x14ac:dyDescent="0.3">
      <c r="A24" s="5" t="s">
        <v>79</v>
      </c>
      <c r="B24" s="5" t="s">
        <v>212</v>
      </c>
      <c r="C24" s="5">
        <v>8</v>
      </c>
      <c r="D24" s="1"/>
    </row>
    <row r="25" spans="1:4" ht="15" x14ac:dyDescent="0.3">
      <c r="A25" s="5" t="s">
        <v>80</v>
      </c>
      <c r="B25" s="5" t="s">
        <v>213</v>
      </c>
      <c r="C25" s="5">
        <v>10</v>
      </c>
      <c r="D25" s="1"/>
    </row>
    <row r="26" spans="1:4" ht="15" x14ac:dyDescent="0.3">
      <c r="A26" s="5" t="s">
        <v>81</v>
      </c>
      <c r="B26" s="5" t="s">
        <v>214</v>
      </c>
      <c r="C26" s="5">
        <v>8</v>
      </c>
      <c r="D26" s="1"/>
    </row>
    <row r="27" spans="1:4" ht="15" x14ac:dyDescent="0.3">
      <c r="A27" s="5" t="s">
        <v>82</v>
      </c>
      <c r="B27" s="5" t="s">
        <v>215</v>
      </c>
      <c r="C27" s="5">
        <v>10</v>
      </c>
      <c r="D27" s="1"/>
    </row>
    <row r="28" spans="1:4" ht="15" x14ac:dyDescent="0.3">
      <c r="A28" s="5" t="s">
        <v>83</v>
      </c>
      <c r="B28" s="5" t="s">
        <v>216</v>
      </c>
      <c r="C28" s="5">
        <v>7</v>
      </c>
      <c r="D28" s="1"/>
    </row>
    <row r="29" spans="1:4" ht="15" x14ac:dyDescent="0.3">
      <c r="A29" s="5" t="s">
        <v>84</v>
      </c>
      <c r="B29" s="5" t="s">
        <v>217</v>
      </c>
      <c r="C29" s="5">
        <v>9</v>
      </c>
      <c r="D29" s="1"/>
    </row>
    <row r="30" spans="1:4" ht="15" x14ac:dyDescent="0.3">
      <c r="A30" s="5" t="s">
        <v>139</v>
      </c>
      <c r="B30" s="5" t="s">
        <v>218</v>
      </c>
      <c r="C30" s="5">
        <v>10</v>
      </c>
      <c r="D30" s="1"/>
    </row>
    <row r="31" spans="1:4" ht="15" x14ac:dyDescent="0.3">
      <c r="A31" s="5" t="s">
        <v>85</v>
      </c>
      <c r="B31" s="5" t="s">
        <v>219</v>
      </c>
      <c r="C31" s="5">
        <v>8</v>
      </c>
      <c r="D31" s="1"/>
    </row>
    <row r="32" spans="1:4" ht="15" x14ac:dyDescent="0.3">
      <c r="A32" s="5" t="s">
        <v>86</v>
      </c>
      <c r="B32" s="5" t="s">
        <v>220</v>
      </c>
      <c r="C32" s="5">
        <v>10</v>
      </c>
      <c r="D32" s="1"/>
    </row>
    <row r="33" spans="1:4" ht="15" x14ac:dyDescent="0.3">
      <c r="A33" s="5" t="s">
        <v>87</v>
      </c>
      <c r="B33" s="5" t="s">
        <v>221</v>
      </c>
      <c r="C33" s="5">
        <v>10</v>
      </c>
      <c r="D33" s="1"/>
    </row>
    <row r="34" spans="1:4" ht="15" x14ac:dyDescent="0.3">
      <c r="A34" s="5" t="s">
        <v>88</v>
      </c>
      <c r="B34" s="5" t="s">
        <v>222</v>
      </c>
      <c r="C34" s="5">
        <v>10</v>
      </c>
      <c r="D34" s="1"/>
    </row>
    <row r="35" spans="1:4" ht="15" x14ac:dyDescent="0.3">
      <c r="A35" s="5" t="s">
        <v>89</v>
      </c>
      <c r="B35" s="5" t="s">
        <v>223</v>
      </c>
      <c r="C35" s="5">
        <v>10</v>
      </c>
      <c r="D35" s="1"/>
    </row>
    <row r="36" spans="1:4" ht="15" x14ac:dyDescent="0.3">
      <c r="A36" s="5" t="s">
        <v>140</v>
      </c>
      <c r="B36" s="5" t="s">
        <v>224</v>
      </c>
      <c r="C36" s="5">
        <v>9</v>
      </c>
      <c r="D36" s="1"/>
    </row>
    <row r="37" spans="1:4" ht="15" x14ac:dyDescent="0.3">
      <c r="A37" s="5" t="s">
        <v>141</v>
      </c>
      <c r="B37" s="5" t="s">
        <v>225</v>
      </c>
      <c r="C37" s="5">
        <v>7</v>
      </c>
      <c r="D37" s="1"/>
    </row>
    <row r="38" spans="1:4" ht="15" x14ac:dyDescent="0.3">
      <c r="A38" s="5" t="s">
        <v>90</v>
      </c>
      <c r="B38" s="5" t="s">
        <v>226</v>
      </c>
      <c r="C38" s="5">
        <v>9</v>
      </c>
      <c r="D38" s="1"/>
    </row>
    <row r="39" spans="1:4" ht="15" x14ac:dyDescent="0.3">
      <c r="A39" s="5" t="s">
        <v>142</v>
      </c>
      <c r="B39" s="5" t="s">
        <v>227</v>
      </c>
      <c r="C39" s="5">
        <v>7</v>
      </c>
      <c r="D39" s="1"/>
    </row>
    <row r="40" spans="1:4" ht="15" x14ac:dyDescent="0.3">
      <c r="A40" s="5" t="s">
        <v>91</v>
      </c>
      <c r="B40" s="5" t="s">
        <v>228</v>
      </c>
      <c r="C40" s="5">
        <v>8</v>
      </c>
      <c r="D40" s="1"/>
    </row>
    <row r="41" spans="1:4" ht="15" x14ac:dyDescent="0.3">
      <c r="A41" s="5" t="s">
        <v>143</v>
      </c>
      <c r="B41" s="5" t="s">
        <v>229</v>
      </c>
      <c r="C41" s="5">
        <v>3</v>
      </c>
      <c r="D41" s="1"/>
    </row>
    <row r="42" spans="1:4" ht="15" x14ac:dyDescent="0.3">
      <c r="A42" s="5" t="s">
        <v>92</v>
      </c>
      <c r="B42" s="5" t="s">
        <v>230</v>
      </c>
      <c r="C42" s="5">
        <v>9</v>
      </c>
      <c r="D42" s="1"/>
    </row>
    <row r="43" spans="1:4" ht="15" x14ac:dyDescent="0.3">
      <c r="A43" s="5" t="s">
        <v>93</v>
      </c>
      <c r="B43" s="5" t="s">
        <v>231</v>
      </c>
      <c r="C43" s="5">
        <v>8</v>
      </c>
      <c r="D43" s="1"/>
    </row>
    <row r="44" spans="1:4" ht="15" x14ac:dyDescent="0.3">
      <c r="A44" s="5" t="s">
        <v>144</v>
      </c>
      <c r="B44" s="5" t="s">
        <v>232</v>
      </c>
      <c r="C44" s="5">
        <v>9</v>
      </c>
      <c r="D44" s="1"/>
    </row>
    <row r="45" spans="1:4" ht="15" x14ac:dyDescent="0.3">
      <c r="A45" s="5" t="s">
        <v>145</v>
      </c>
      <c r="B45" s="5" t="s">
        <v>233</v>
      </c>
      <c r="C45" s="5">
        <v>8</v>
      </c>
      <c r="D45" s="1"/>
    </row>
    <row r="46" spans="1:4" ht="15" x14ac:dyDescent="0.3">
      <c r="A46" s="5" t="s">
        <v>146</v>
      </c>
      <c r="B46" s="5" t="s">
        <v>234</v>
      </c>
      <c r="C46" s="5">
        <v>10</v>
      </c>
      <c r="D46" s="1"/>
    </row>
    <row r="47" spans="1:4" ht="15" x14ac:dyDescent="0.3">
      <c r="A47" s="5" t="s">
        <v>94</v>
      </c>
      <c r="B47" s="5" t="s">
        <v>235</v>
      </c>
      <c r="C47" s="5">
        <v>7</v>
      </c>
      <c r="D47" s="1"/>
    </row>
    <row r="48" spans="1:4" ht="15" x14ac:dyDescent="0.3">
      <c r="A48" s="5" t="s">
        <v>95</v>
      </c>
      <c r="B48" s="5" t="s">
        <v>236</v>
      </c>
      <c r="C48" s="5">
        <v>7</v>
      </c>
      <c r="D48" s="1"/>
    </row>
    <row r="49" spans="1:4" ht="15" x14ac:dyDescent="0.3">
      <c r="A49" s="5" t="s">
        <v>147</v>
      </c>
      <c r="B49" s="5" t="s">
        <v>237</v>
      </c>
      <c r="C49" s="5">
        <v>9</v>
      </c>
      <c r="D49" s="1"/>
    </row>
    <row r="50" spans="1:4" ht="15" x14ac:dyDescent="0.3">
      <c r="A50" s="5" t="s">
        <v>148</v>
      </c>
      <c r="B50" s="5" t="s">
        <v>238</v>
      </c>
      <c r="C50" s="5">
        <v>9</v>
      </c>
      <c r="D50" s="1"/>
    </row>
    <row r="51" spans="1:4" ht="15" x14ac:dyDescent="0.3">
      <c r="A51" s="5" t="s">
        <v>149</v>
      </c>
      <c r="B51" s="5" t="s">
        <v>239</v>
      </c>
      <c r="C51" s="5">
        <v>7</v>
      </c>
      <c r="D51" s="1"/>
    </row>
    <row r="52" spans="1:4" ht="15" x14ac:dyDescent="0.3">
      <c r="A52" s="5" t="s">
        <v>96</v>
      </c>
      <c r="B52" s="5" t="s">
        <v>240</v>
      </c>
      <c r="C52" s="5">
        <v>6</v>
      </c>
      <c r="D52" s="1"/>
    </row>
    <row r="53" spans="1:4" ht="15" x14ac:dyDescent="0.3">
      <c r="A53" s="5" t="s">
        <v>97</v>
      </c>
      <c r="B53" s="5" t="s">
        <v>241</v>
      </c>
      <c r="C53" s="5">
        <v>7</v>
      </c>
      <c r="D53" s="1"/>
    </row>
    <row r="54" spans="1:4" ht="15" x14ac:dyDescent="0.3">
      <c r="A54" s="5" t="s">
        <v>98</v>
      </c>
      <c r="B54" s="5" t="s">
        <v>242</v>
      </c>
      <c r="C54" s="5">
        <v>7</v>
      </c>
      <c r="D54" s="1"/>
    </row>
    <row r="55" spans="1:4" ht="15" x14ac:dyDescent="0.3">
      <c r="A55" s="5" t="s">
        <v>99</v>
      </c>
      <c r="B55" s="5" t="s">
        <v>243</v>
      </c>
      <c r="C55" s="5">
        <v>9</v>
      </c>
      <c r="D55" s="1"/>
    </row>
    <row r="56" spans="1:4" ht="15" x14ac:dyDescent="0.3">
      <c r="A56" s="5" t="s">
        <v>100</v>
      </c>
      <c r="B56" s="5" t="s">
        <v>244</v>
      </c>
      <c r="C56" s="5">
        <v>9</v>
      </c>
      <c r="D56" s="1"/>
    </row>
    <row r="57" spans="1:4" ht="15" x14ac:dyDescent="0.3">
      <c r="A57" s="5" t="s">
        <v>101</v>
      </c>
      <c r="B57" s="5" t="s">
        <v>245</v>
      </c>
      <c r="C57" s="5">
        <v>8</v>
      </c>
      <c r="D57" s="1"/>
    </row>
    <row r="58" spans="1:4" ht="15" x14ac:dyDescent="0.3">
      <c r="A58" s="5" t="s">
        <v>102</v>
      </c>
      <c r="B58" s="5" t="s">
        <v>246</v>
      </c>
      <c r="C58" s="5">
        <v>9</v>
      </c>
      <c r="D58" s="1"/>
    </row>
    <row r="59" spans="1:4" ht="15" x14ac:dyDescent="0.3">
      <c r="A59" s="5" t="s">
        <v>103</v>
      </c>
      <c r="B59" s="5" t="s">
        <v>247</v>
      </c>
      <c r="C59" s="5">
        <v>7</v>
      </c>
      <c r="D59" s="1"/>
    </row>
    <row r="60" spans="1:4" ht="15" x14ac:dyDescent="0.3">
      <c r="A60" s="5" t="s">
        <v>104</v>
      </c>
      <c r="B60" s="5" t="s">
        <v>248</v>
      </c>
      <c r="C60" s="5">
        <v>7</v>
      </c>
      <c r="D60" s="1"/>
    </row>
    <row r="61" spans="1:4" ht="15" x14ac:dyDescent="0.3">
      <c r="A61" s="5" t="s">
        <v>105</v>
      </c>
      <c r="B61" s="5" t="s">
        <v>249</v>
      </c>
      <c r="C61" s="5">
        <v>5</v>
      </c>
      <c r="D61" s="1"/>
    </row>
    <row r="62" spans="1:4" ht="15" x14ac:dyDescent="0.3">
      <c r="A62" s="5" t="s">
        <v>150</v>
      </c>
      <c r="B62" s="5" t="s">
        <v>250</v>
      </c>
      <c r="C62" s="5">
        <v>8</v>
      </c>
      <c r="D62" s="1"/>
    </row>
    <row r="63" spans="1:4" ht="15" x14ac:dyDescent="0.3">
      <c r="A63" s="5" t="s">
        <v>106</v>
      </c>
      <c r="B63" s="5" t="s">
        <v>251</v>
      </c>
      <c r="C63" s="5">
        <v>8</v>
      </c>
      <c r="D63" s="1"/>
    </row>
    <row r="64" spans="1:4" ht="15" x14ac:dyDescent="0.3">
      <c r="A64" s="5" t="s">
        <v>107</v>
      </c>
      <c r="B64" s="5" t="s">
        <v>252</v>
      </c>
      <c r="C64" s="5">
        <v>6</v>
      </c>
    </row>
    <row r="65" spans="1:3" ht="15" x14ac:dyDescent="0.3">
      <c r="A65" s="5" t="s">
        <v>108</v>
      </c>
      <c r="B65" s="5" t="s">
        <v>253</v>
      </c>
      <c r="C65" s="5">
        <v>7</v>
      </c>
    </row>
    <row r="66" spans="1:3" ht="15" x14ac:dyDescent="0.3">
      <c r="A66" s="5" t="s">
        <v>254</v>
      </c>
      <c r="B66" s="5" t="s">
        <v>255</v>
      </c>
      <c r="C66" s="5">
        <v>9</v>
      </c>
    </row>
    <row r="67" spans="1:3" ht="15" x14ac:dyDescent="0.3">
      <c r="A67" s="5" t="s">
        <v>109</v>
      </c>
      <c r="B67" s="5" t="s">
        <v>256</v>
      </c>
      <c r="C67" s="5">
        <v>6</v>
      </c>
    </row>
  </sheetData>
  <mergeCells count="2">
    <mergeCell ref="C1:D1"/>
    <mergeCell ref="A4:B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95"/>
  <sheetViews>
    <sheetView topLeftCell="W56" workbookViewId="0">
      <selection activeCell="AG23" sqref="AG23"/>
    </sheetView>
  </sheetViews>
  <sheetFormatPr defaultColWidth="12.5546875" defaultRowHeight="25.5" customHeight="1" x14ac:dyDescent="0.3"/>
  <cols>
    <col min="1" max="1" width="19" style="1" bestFit="1" customWidth="1"/>
    <col min="2" max="2" width="46.33203125" style="1" customWidth="1"/>
    <col min="3" max="3" width="10.6640625" style="1" customWidth="1"/>
    <col min="4" max="4" width="12.33203125" style="1" customWidth="1"/>
    <col min="5" max="6" width="12.5546875" style="1" customWidth="1"/>
    <col min="7" max="7" width="9.44140625" style="1" customWidth="1"/>
    <col min="8" max="9" width="12.5546875" style="1" customWidth="1"/>
    <col min="10" max="10" width="7.6640625" style="1" customWidth="1"/>
    <col min="11" max="11" width="12.5546875" style="1" customWidth="1"/>
    <col min="12" max="12" width="6.6640625" style="1" customWidth="1"/>
    <col min="13" max="13" width="5.33203125" style="1" customWidth="1"/>
    <col min="14" max="14" width="12.5546875" style="1" customWidth="1"/>
    <col min="15" max="15" width="9.5546875" style="1" customWidth="1"/>
    <col min="16" max="16" width="7.44140625" style="1" customWidth="1"/>
    <col min="17" max="17" width="12.5546875" style="1" customWidth="1"/>
    <col min="18" max="18" width="8.44140625" style="1" customWidth="1"/>
    <col min="19" max="19" width="8.88671875" style="1" customWidth="1"/>
    <col min="20" max="20" width="12.5546875" style="1" customWidth="1"/>
    <col min="21" max="21" width="7.44140625" style="1" customWidth="1"/>
    <col min="22" max="23" width="12.5546875" style="1" customWidth="1"/>
    <col min="24" max="24" width="10" style="1" customWidth="1"/>
    <col min="25" max="26" width="12.5546875" style="1" customWidth="1"/>
    <col min="27" max="27" width="8.88671875" style="1" customWidth="1"/>
    <col min="28" max="32" width="12.5546875" style="1" customWidth="1"/>
    <col min="33" max="16384" width="12.5546875" style="1"/>
  </cols>
  <sheetData>
    <row r="1" spans="1:8" ht="25.5" customHeight="1" x14ac:dyDescent="0.3">
      <c r="A1" s="3" t="s">
        <v>19</v>
      </c>
      <c r="B1" s="5" t="s">
        <v>25</v>
      </c>
      <c r="D1" s="37" t="s">
        <v>13</v>
      </c>
      <c r="E1" s="37"/>
      <c r="F1" s="37"/>
      <c r="G1" s="37"/>
      <c r="H1" s="37"/>
    </row>
    <row r="2" spans="1:8" ht="25.5" customHeight="1" thickBot="1" x14ac:dyDescent="0.35">
      <c r="A2" s="3" t="s">
        <v>14</v>
      </c>
      <c r="B2" s="3" t="s">
        <v>26</v>
      </c>
      <c r="C2" s="3" t="s">
        <v>16</v>
      </c>
      <c r="D2" s="3" t="s">
        <v>9</v>
      </c>
      <c r="E2" s="3"/>
      <c r="F2" s="3" t="s">
        <v>10</v>
      </c>
      <c r="G2" s="3" t="s">
        <v>11</v>
      </c>
      <c r="H2" s="3" t="s">
        <v>11</v>
      </c>
    </row>
    <row r="3" spans="1:8" ht="35.25" customHeight="1" thickBot="1" x14ac:dyDescent="0.35">
      <c r="A3" s="4">
        <v>1</v>
      </c>
      <c r="B3" s="9"/>
      <c r="C3" s="4">
        <v>10</v>
      </c>
      <c r="D3" s="4" t="s">
        <v>31</v>
      </c>
      <c r="E3" s="4"/>
      <c r="F3" s="4"/>
      <c r="G3" s="4"/>
      <c r="H3" s="4"/>
    </row>
    <row r="4" spans="1:8" ht="34.5" customHeight="1" thickBot="1" x14ac:dyDescent="0.35">
      <c r="A4" s="4">
        <v>2</v>
      </c>
      <c r="B4" s="10"/>
      <c r="C4" s="4">
        <v>10</v>
      </c>
      <c r="D4" s="4" t="s">
        <v>31</v>
      </c>
      <c r="E4" s="4"/>
      <c r="F4" s="4"/>
      <c r="G4" s="4"/>
      <c r="H4" s="4"/>
    </row>
    <row r="5" spans="1:8" ht="25.5" customHeight="1" thickBot="1" x14ac:dyDescent="0.35">
      <c r="A5" s="4">
        <v>3</v>
      </c>
      <c r="B5" s="10"/>
      <c r="C5" s="4">
        <v>10</v>
      </c>
      <c r="D5" s="4" t="s">
        <v>31</v>
      </c>
      <c r="E5" s="4"/>
      <c r="F5" s="4"/>
      <c r="G5" s="4"/>
      <c r="H5" s="4"/>
    </row>
    <row r="6" spans="1:8" ht="25.5" customHeight="1" thickBot="1" x14ac:dyDescent="0.35">
      <c r="A6" s="4">
        <v>3</v>
      </c>
      <c r="B6" s="11"/>
      <c r="C6" s="4">
        <v>10</v>
      </c>
      <c r="D6" s="4" t="s">
        <v>31</v>
      </c>
      <c r="E6" s="4"/>
      <c r="F6" s="4"/>
      <c r="G6" s="4"/>
      <c r="H6" s="4"/>
    </row>
    <row r="7" spans="1:8" ht="25.5" customHeight="1" thickBot="1" x14ac:dyDescent="0.35">
      <c r="A7" s="4">
        <v>5</v>
      </c>
      <c r="B7" s="11"/>
      <c r="C7" s="4">
        <v>10</v>
      </c>
      <c r="D7" s="4" t="s">
        <v>31</v>
      </c>
      <c r="E7" s="4"/>
      <c r="F7" s="4"/>
      <c r="G7" s="4"/>
      <c r="H7" s="4"/>
    </row>
    <row r="8" spans="1:8" ht="25.5" customHeight="1" thickBot="1" x14ac:dyDescent="0.35">
      <c r="A8" s="4">
        <v>6</v>
      </c>
      <c r="B8" s="10"/>
      <c r="C8" s="4">
        <v>10</v>
      </c>
      <c r="D8" s="4" t="s">
        <v>31</v>
      </c>
      <c r="E8" s="4"/>
      <c r="F8" s="4"/>
      <c r="G8" s="4"/>
      <c r="H8" s="4"/>
    </row>
    <row r="9" spans="1:8" ht="25.5" customHeight="1" thickBot="1" x14ac:dyDescent="0.35">
      <c r="A9" s="4"/>
      <c r="B9" s="10"/>
      <c r="C9" s="4">
        <v>10</v>
      </c>
      <c r="D9" s="4" t="s">
        <v>31</v>
      </c>
      <c r="E9" s="4"/>
      <c r="F9" s="4"/>
      <c r="G9" s="4"/>
      <c r="H9" s="4"/>
    </row>
    <row r="10" spans="1:8" ht="25.5" customHeight="1" thickBot="1" x14ac:dyDescent="0.35">
      <c r="A10" s="4">
        <v>7</v>
      </c>
      <c r="B10" s="10"/>
      <c r="C10" s="4">
        <v>10</v>
      </c>
      <c r="D10" s="4"/>
      <c r="E10" s="4"/>
      <c r="F10" s="4" t="s">
        <v>36</v>
      </c>
      <c r="G10" s="4"/>
      <c r="H10" s="4"/>
    </row>
    <row r="11" spans="1:8" ht="25.5" customHeight="1" thickBot="1" x14ac:dyDescent="0.35">
      <c r="A11" s="4">
        <v>8</v>
      </c>
      <c r="B11" s="12"/>
      <c r="C11" s="4">
        <v>10</v>
      </c>
      <c r="D11" s="4"/>
      <c r="E11" s="4"/>
      <c r="F11" s="4"/>
      <c r="G11" s="4" t="s">
        <v>32</v>
      </c>
      <c r="H11" s="4"/>
    </row>
    <row r="12" spans="1:8" ht="25.5" customHeight="1" thickBot="1" x14ac:dyDescent="0.35">
      <c r="A12" s="4">
        <v>9</v>
      </c>
      <c r="B12" s="13"/>
      <c r="C12" s="4">
        <v>10</v>
      </c>
      <c r="D12" s="4"/>
      <c r="E12" s="4"/>
      <c r="F12" s="4"/>
      <c r="G12" s="4" t="s">
        <v>35</v>
      </c>
      <c r="H12" s="4"/>
    </row>
    <row r="13" spans="1:8" ht="25.5" customHeight="1" x14ac:dyDescent="0.3">
      <c r="A13" s="4">
        <v>12</v>
      </c>
      <c r="B13" s="8"/>
      <c r="C13" s="4"/>
      <c r="D13" s="4"/>
      <c r="E13" s="4"/>
      <c r="F13" s="4"/>
      <c r="G13" s="4"/>
      <c r="H13" s="4"/>
    </row>
    <row r="14" spans="1:8" ht="25.5" customHeight="1" x14ac:dyDescent="0.3">
      <c r="A14" s="4">
        <v>13</v>
      </c>
      <c r="B14" s="4"/>
      <c r="C14" s="4"/>
      <c r="D14" s="4"/>
      <c r="E14" s="4"/>
      <c r="F14" s="4"/>
      <c r="G14" s="4"/>
      <c r="H14" s="4"/>
    </row>
    <row r="15" spans="1:8" ht="25.5" customHeight="1" x14ac:dyDescent="0.3">
      <c r="A15" s="4">
        <v>13</v>
      </c>
      <c r="B15" s="4"/>
      <c r="C15" s="4"/>
      <c r="D15" s="4"/>
      <c r="E15" s="4"/>
      <c r="F15" s="4"/>
      <c r="G15" s="4"/>
      <c r="H15" s="4"/>
    </row>
    <row r="16" spans="1:8" ht="25.5" customHeight="1" x14ac:dyDescent="0.3">
      <c r="A16" s="4">
        <v>15</v>
      </c>
      <c r="B16" s="4"/>
      <c r="C16" s="4"/>
      <c r="D16" s="4"/>
      <c r="E16" s="4"/>
      <c r="F16" s="4"/>
      <c r="G16" s="4"/>
      <c r="H16" s="4"/>
    </row>
    <row r="18" spans="1:33" ht="25.5" customHeight="1" x14ac:dyDescent="0.3">
      <c r="C18" s="37" t="s">
        <v>22</v>
      </c>
      <c r="D18" s="37"/>
      <c r="E18" s="37"/>
      <c r="F18" s="37"/>
      <c r="G18" s="37"/>
      <c r="H18" s="37"/>
      <c r="I18" s="37"/>
      <c r="J18" s="37"/>
      <c r="K18" s="37"/>
    </row>
    <row r="19" spans="1:33" ht="25.5" customHeight="1" x14ac:dyDescent="0.3">
      <c r="A19" s="3" t="s">
        <v>20</v>
      </c>
      <c r="B19" s="3" t="s">
        <v>21</v>
      </c>
      <c r="C19" s="39">
        <v>1</v>
      </c>
      <c r="D19" s="40"/>
      <c r="E19" s="41"/>
      <c r="F19" s="39">
        <v>2</v>
      </c>
      <c r="G19" s="40"/>
      <c r="H19" s="41"/>
      <c r="I19" s="39">
        <v>3</v>
      </c>
      <c r="J19" s="40"/>
      <c r="K19" s="41"/>
      <c r="L19" s="39">
        <v>4</v>
      </c>
      <c r="M19" s="40"/>
      <c r="N19" s="41"/>
      <c r="O19" s="39">
        <v>5</v>
      </c>
      <c r="P19" s="40"/>
      <c r="Q19" s="41"/>
      <c r="R19" s="39">
        <v>6</v>
      </c>
      <c r="S19" s="40"/>
      <c r="T19" s="41"/>
      <c r="U19" s="39">
        <v>7</v>
      </c>
      <c r="V19" s="40"/>
      <c r="W19" s="41"/>
      <c r="X19" s="39">
        <v>8</v>
      </c>
      <c r="Y19" s="40"/>
      <c r="Z19" s="41"/>
      <c r="AA19" s="39">
        <v>9</v>
      </c>
      <c r="AB19" s="40"/>
      <c r="AC19" s="41"/>
      <c r="AD19" s="39">
        <v>10</v>
      </c>
      <c r="AE19" s="40"/>
      <c r="AF19" s="41"/>
    </row>
    <row r="20" spans="1:33" ht="25.5" customHeight="1" x14ac:dyDescent="0.3">
      <c r="A20" s="3"/>
      <c r="B20" s="3" t="s">
        <v>23</v>
      </c>
      <c r="C20" s="39">
        <v>10</v>
      </c>
      <c r="D20" s="40"/>
      <c r="E20" s="41"/>
      <c r="F20" s="39">
        <v>10</v>
      </c>
      <c r="G20" s="40"/>
      <c r="H20" s="41"/>
      <c r="I20" s="39">
        <v>10</v>
      </c>
      <c r="J20" s="40"/>
      <c r="K20" s="41"/>
      <c r="L20" s="39">
        <v>10</v>
      </c>
      <c r="M20" s="40"/>
      <c r="N20" s="41"/>
      <c r="O20" s="39">
        <v>10</v>
      </c>
      <c r="P20" s="40"/>
      <c r="Q20" s="41"/>
      <c r="R20" s="39">
        <v>10</v>
      </c>
      <c r="S20" s="40"/>
      <c r="T20" s="41"/>
      <c r="U20" s="39">
        <v>10</v>
      </c>
      <c r="V20" s="40"/>
      <c r="W20" s="41"/>
      <c r="X20" s="39">
        <v>10</v>
      </c>
      <c r="Y20" s="40"/>
      <c r="Z20" s="41"/>
      <c r="AA20" s="39">
        <v>10</v>
      </c>
      <c r="AB20" s="40"/>
      <c r="AC20" s="41"/>
      <c r="AD20" s="39">
        <v>10</v>
      </c>
      <c r="AE20" s="40"/>
      <c r="AF20" s="41"/>
    </row>
    <row r="21" spans="1:33" ht="25.5" customHeight="1" x14ac:dyDescent="0.3">
      <c r="A21" s="37" t="s">
        <v>45</v>
      </c>
      <c r="B21" s="37"/>
      <c r="C21" s="5" t="s">
        <v>278</v>
      </c>
      <c r="D21" s="5" t="s">
        <v>279</v>
      </c>
      <c r="E21" s="5"/>
      <c r="F21" s="5" t="s">
        <v>278</v>
      </c>
      <c r="G21" s="5" t="s">
        <v>279</v>
      </c>
      <c r="H21" s="5"/>
      <c r="I21" s="5" t="s">
        <v>278</v>
      </c>
      <c r="J21" s="5" t="s">
        <v>279</v>
      </c>
      <c r="K21" s="5"/>
      <c r="L21" s="5" t="s">
        <v>278</v>
      </c>
      <c r="M21" s="5" t="s">
        <v>279</v>
      </c>
      <c r="N21" s="5"/>
      <c r="O21" s="5" t="s">
        <v>278</v>
      </c>
      <c r="P21" s="5" t="s">
        <v>279</v>
      </c>
      <c r="Q21" s="5"/>
      <c r="R21" s="5" t="s">
        <v>278</v>
      </c>
      <c r="S21" s="5" t="s">
        <v>279</v>
      </c>
      <c r="T21" s="5"/>
      <c r="U21" s="5" t="s">
        <v>278</v>
      </c>
      <c r="V21" s="5" t="s">
        <v>279</v>
      </c>
      <c r="W21" s="5"/>
      <c r="X21" s="5" t="s">
        <v>278</v>
      </c>
      <c r="Y21" s="5" t="s">
        <v>279</v>
      </c>
      <c r="Z21" s="5"/>
      <c r="AA21" s="5" t="s">
        <v>278</v>
      </c>
      <c r="AB21" s="5" t="s">
        <v>279</v>
      </c>
      <c r="AC21" s="5"/>
      <c r="AD21" s="5" t="s">
        <v>278</v>
      </c>
      <c r="AE21" s="5" t="s">
        <v>279</v>
      </c>
      <c r="AF21" s="5"/>
      <c r="AG21" s="1" t="s">
        <v>280</v>
      </c>
    </row>
    <row r="22" spans="1:33" ht="25.5" customHeight="1" x14ac:dyDescent="0.3">
      <c r="A22" s="3"/>
      <c r="B22" s="3" t="s">
        <v>16</v>
      </c>
      <c r="C22" s="5">
        <v>5</v>
      </c>
      <c r="D22" s="5">
        <v>5</v>
      </c>
      <c r="E22" s="5">
        <f>SUM(C22:D22)</f>
        <v>10</v>
      </c>
      <c r="F22" s="5">
        <v>5</v>
      </c>
      <c r="G22" s="5">
        <v>5</v>
      </c>
      <c r="H22" s="5">
        <f>SUM(F22:G22)</f>
        <v>10</v>
      </c>
      <c r="I22" s="5">
        <v>5</v>
      </c>
      <c r="J22" s="5">
        <v>5</v>
      </c>
      <c r="K22" s="5">
        <f>SUM(I22:J22)</f>
        <v>10</v>
      </c>
      <c r="L22" s="5">
        <v>5</v>
      </c>
      <c r="M22" s="5">
        <v>5</v>
      </c>
      <c r="N22" s="5">
        <f>SUM(L22:M22)</f>
        <v>10</v>
      </c>
      <c r="O22" s="5">
        <v>5</v>
      </c>
      <c r="P22" s="5">
        <v>5</v>
      </c>
      <c r="Q22" s="5">
        <f>SUM(O22:P22)</f>
        <v>10</v>
      </c>
      <c r="R22" s="5">
        <v>5</v>
      </c>
      <c r="S22" s="5">
        <v>5</v>
      </c>
      <c r="T22" s="5">
        <f>SUM(R22:S22)</f>
        <v>10</v>
      </c>
      <c r="U22" s="5">
        <v>5</v>
      </c>
      <c r="V22" s="5">
        <v>5</v>
      </c>
      <c r="W22" s="5">
        <f>SUM(U22:V22)</f>
        <v>10</v>
      </c>
      <c r="X22" s="5">
        <v>5</v>
      </c>
      <c r="Y22" s="5">
        <v>5</v>
      </c>
      <c r="Z22" s="5">
        <f>SUM(X22:Y22)</f>
        <v>10</v>
      </c>
      <c r="AA22" s="5">
        <v>5</v>
      </c>
      <c r="AB22" s="5">
        <v>5</v>
      </c>
      <c r="AC22" s="5">
        <f>SUM(AA22:AB22)</f>
        <v>10</v>
      </c>
      <c r="AD22" s="5">
        <v>5</v>
      </c>
      <c r="AE22" s="5">
        <v>5</v>
      </c>
      <c r="AF22" s="5">
        <f>SUM(AD22:AE22)</f>
        <v>10</v>
      </c>
      <c r="AG22" s="1">
        <f>ROUNDUP(((E22+H22+K22+N22+Q22+T22+W22+Z22+AC22+AF22)/10),0)</f>
        <v>10</v>
      </c>
    </row>
    <row r="23" spans="1:33" ht="25.5" customHeight="1" x14ac:dyDescent="0.3">
      <c r="A23" s="5" t="s">
        <v>63</v>
      </c>
      <c r="B23" s="5" t="s">
        <v>193</v>
      </c>
      <c r="C23" s="5">
        <v>0</v>
      </c>
      <c r="D23" s="5">
        <v>3</v>
      </c>
      <c r="E23" s="5">
        <f t="shared" ref="E23:E85" si="0">SUM(C23:D23)</f>
        <v>3</v>
      </c>
      <c r="F23" s="5">
        <v>5</v>
      </c>
      <c r="G23" s="5">
        <v>5</v>
      </c>
      <c r="H23" s="5">
        <f t="shared" ref="H23:H85" si="1">SUM(F23:G23)</f>
        <v>10</v>
      </c>
      <c r="I23" s="5">
        <v>5</v>
      </c>
      <c r="J23" s="5">
        <v>5</v>
      </c>
      <c r="K23" s="5">
        <f t="shared" ref="K23:K85" si="2">SUM(I23:J23)</f>
        <v>10</v>
      </c>
      <c r="L23" s="5">
        <v>5</v>
      </c>
      <c r="M23" s="5">
        <v>3</v>
      </c>
      <c r="N23" s="5">
        <f t="shared" ref="N23:N85" si="3">SUM(L23:M23)</f>
        <v>8</v>
      </c>
      <c r="O23" s="5">
        <v>5</v>
      </c>
      <c r="P23" s="5">
        <v>5</v>
      </c>
      <c r="Q23" s="5">
        <f t="shared" ref="Q23:Q85" si="4">SUM(O23:P23)</f>
        <v>10</v>
      </c>
      <c r="R23" s="5">
        <v>5</v>
      </c>
      <c r="S23" s="5">
        <v>5</v>
      </c>
      <c r="T23" s="5">
        <f t="shared" ref="T23:T85" si="5">SUM(R23:S23)</f>
        <v>10</v>
      </c>
      <c r="U23" s="5">
        <v>5</v>
      </c>
      <c r="V23" s="5">
        <v>5</v>
      </c>
      <c r="W23" s="5">
        <f t="shared" ref="W23:W85" si="6">SUM(U23:V23)</f>
        <v>10</v>
      </c>
      <c r="X23" s="5">
        <v>5</v>
      </c>
      <c r="Y23" s="5">
        <v>5</v>
      </c>
      <c r="Z23" s="5">
        <f t="shared" ref="Z23:Z85" si="7">SUM(X23:Y23)</f>
        <v>10</v>
      </c>
      <c r="AA23" s="5">
        <v>5</v>
      </c>
      <c r="AB23" s="5">
        <v>3</v>
      </c>
      <c r="AC23" s="5">
        <f t="shared" ref="AC23:AC85" si="8">SUM(AA23:AB23)</f>
        <v>8</v>
      </c>
      <c r="AD23" s="5">
        <v>0</v>
      </c>
      <c r="AE23" s="5">
        <v>5</v>
      </c>
      <c r="AF23" s="5">
        <f t="shared" ref="AF23:AF85" si="9">SUM(AD23:AE23)</f>
        <v>5</v>
      </c>
      <c r="AG23" s="1">
        <f t="shared" ref="AG23:AG85" si="10">ROUNDUP(((E23+H23+K23+N23+Q23+T23+W23+Z23+AC23+AF23)/10),0)</f>
        <v>9</v>
      </c>
    </row>
    <row r="24" spans="1:33" ht="25.5" customHeight="1" x14ac:dyDescent="0.3">
      <c r="A24" s="5" t="s">
        <v>136</v>
      </c>
      <c r="B24" s="5" t="s">
        <v>194</v>
      </c>
      <c r="C24" s="5">
        <v>5</v>
      </c>
      <c r="D24" s="5">
        <v>5</v>
      </c>
      <c r="E24" s="5">
        <f t="shared" si="0"/>
        <v>10</v>
      </c>
      <c r="F24" s="5">
        <v>5</v>
      </c>
      <c r="G24" s="5">
        <v>5</v>
      </c>
      <c r="H24" s="5">
        <f t="shared" si="1"/>
        <v>10</v>
      </c>
      <c r="I24" s="5">
        <v>5</v>
      </c>
      <c r="J24" s="5">
        <v>5</v>
      </c>
      <c r="K24" s="5">
        <f t="shared" si="2"/>
        <v>10</v>
      </c>
      <c r="L24" s="5">
        <v>5</v>
      </c>
      <c r="M24" s="5">
        <v>5</v>
      </c>
      <c r="N24" s="5">
        <f t="shared" si="3"/>
        <v>10</v>
      </c>
      <c r="O24" s="5">
        <v>5</v>
      </c>
      <c r="P24" s="5">
        <v>5</v>
      </c>
      <c r="Q24" s="5">
        <f t="shared" si="4"/>
        <v>10</v>
      </c>
      <c r="R24" s="5">
        <v>5</v>
      </c>
      <c r="S24" s="5">
        <v>5</v>
      </c>
      <c r="T24" s="5">
        <f t="shared" si="5"/>
        <v>10</v>
      </c>
      <c r="U24" s="5">
        <v>5</v>
      </c>
      <c r="V24" s="5">
        <v>5</v>
      </c>
      <c r="W24" s="5">
        <f t="shared" si="6"/>
        <v>10</v>
      </c>
      <c r="X24" s="5">
        <v>5</v>
      </c>
      <c r="Y24" s="5">
        <v>5</v>
      </c>
      <c r="Z24" s="5">
        <f t="shared" si="7"/>
        <v>10</v>
      </c>
      <c r="AA24" s="5">
        <v>5</v>
      </c>
      <c r="AB24" s="5">
        <v>3</v>
      </c>
      <c r="AC24" s="5">
        <f t="shared" si="8"/>
        <v>8</v>
      </c>
      <c r="AD24" s="5">
        <v>5</v>
      </c>
      <c r="AE24" s="5">
        <v>5</v>
      </c>
      <c r="AF24" s="5">
        <f t="shared" si="9"/>
        <v>10</v>
      </c>
      <c r="AG24" s="1">
        <f t="shared" si="10"/>
        <v>10</v>
      </c>
    </row>
    <row r="25" spans="1:33" ht="25.5" customHeight="1" x14ac:dyDescent="0.3">
      <c r="A25" s="5" t="s">
        <v>64</v>
      </c>
      <c r="B25" s="5" t="s">
        <v>195</v>
      </c>
      <c r="C25" s="5">
        <v>0</v>
      </c>
      <c r="D25" s="5">
        <v>3</v>
      </c>
      <c r="E25" s="5">
        <f t="shared" si="0"/>
        <v>3</v>
      </c>
      <c r="F25" s="5">
        <v>5</v>
      </c>
      <c r="G25" s="5">
        <v>5</v>
      </c>
      <c r="H25" s="5">
        <f t="shared" si="1"/>
        <v>10</v>
      </c>
      <c r="I25" s="5">
        <v>0</v>
      </c>
      <c r="J25" s="5">
        <v>5</v>
      </c>
      <c r="K25" s="5">
        <f t="shared" si="2"/>
        <v>5</v>
      </c>
      <c r="L25" s="5">
        <v>5</v>
      </c>
      <c r="M25" s="5">
        <v>3</v>
      </c>
      <c r="N25" s="5">
        <f t="shared" si="3"/>
        <v>8</v>
      </c>
      <c r="O25" s="5">
        <v>0</v>
      </c>
      <c r="P25" s="5">
        <v>5</v>
      </c>
      <c r="Q25" s="5">
        <f t="shared" si="4"/>
        <v>5</v>
      </c>
      <c r="R25" s="5">
        <v>3</v>
      </c>
      <c r="S25" s="5">
        <v>5</v>
      </c>
      <c r="T25" s="5">
        <f t="shared" si="5"/>
        <v>8</v>
      </c>
      <c r="U25" s="5">
        <v>5</v>
      </c>
      <c r="V25" s="5">
        <v>5</v>
      </c>
      <c r="W25" s="5">
        <f t="shared" si="6"/>
        <v>10</v>
      </c>
      <c r="X25" s="5">
        <v>5</v>
      </c>
      <c r="Y25" s="5">
        <v>5</v>
      </c>
      <c r="Z25" s="5">
        <f t="shared" si="7"/>
        <v>10</v>
      </c>
      <c r="AA25" s="5">
        <v>5</v>
      </c>
      <c r="AB25" s="5">
        <v>5</v>
      </c>
      <c r="AC25" s="5">
        <f t="shared" si="8"/>
        <v>10</v>
      </c>
      <c r="AD25" s="5">
        <v>5</v>
      </c>
      <c r="AE25" s="5">
        <v>3</v>
      </c>
      <c r="AF25" s="5">
        <f t="shared" si="9"/>
        <v>8</v>
      </c>
      <c r="AG25" s="1">
        <f t="shared" si="10"/>
        <v>8</v>
      </c>
    </row>
    <row r="26" spans="1:33" ht="25.5" customHeight="1" x14ac:dyDescent="0.3">
      <c r="A26" s="5" t="s">
        <v>65</v>
      </c>
      <c r="B26" s="5" t="s">
        <v>196</v>
      </c>
      <c r="C26" s="5">
        <v>5</v>
      </c>
      <c r="D26" s="5">
        <v>5</v>
      </c>
      <c r="E26" s="5">
        <f t="shared" si="0"/>
        <v>10</v>
      </c>
      <c r="F26" s="5">
        <v>5</v>
      </c>
      <c r="G26" s="5">
        <v>5</v>
      </c>
      <c r="H26" s="5">
        <f t="shared" si="1"/>
        <v>10</v>
      </c>
      <c r="I26" s="5">
        <v>5</v>
      </c>
      <c r="J26" s="5">
        <v>3</v>
      </c>
      <c r="K26" s="5">
        <f t="shared" si="2"/>
        <v>8</v>
      </c>
      <c r="L26" s="5">
        <v>5</v>
      </c>
      <c r="M26" s="5">
        <v>3</v>
      </c>
      <c r="N26" s="5">
        <f t="shared" si="3"/>
        <v>8</v>
      </c>
      <c r="O26" s="5">
        <v>5</v>
      </c>
      <c r="P26" s="5">
        <v>3</v>
      </c>
      <c r="Q26" s="5">
        <f t="shared" si="4"/>
        <v>8</v>
      </c>
      <c r="R26" s="5">
        <v>5</v>
      </c>
      <c r="S26" s="5">
        <v>3</v>
      </c>
      <c r="T26" s="5">
        <f t="shared" si="5"/>
        <v>8</v>
      </c>
      <c r="U26" s="5">
        <v>5</v>
      </c>
      <c r="V26" s="5">
        <v>3</v>
      </c>
      <c r="W26" s="5">
        <f t="shared" si="6"/>
        <v>8</v>
      </c>
      <c r="X26" s="5">
        <v>5</v>
      </c>
      <c r="Y26" s="5">
        <v>3</v>
      </c>
      <c r="Z26" s="5">
        <f t="shared" si="7"/>
        <v>8</v>
      </c>
      <c r="AA26" s="5">
        <v>5</v>
      </c>
      <c r="AB26" s="5">
        <v>5</v>
      </c>
      <c r="AC26" s="5">
        <f t="shared" si="8"/>
        <v>10</v>
      </c>
      <c r="AD26" s="5">
        <v>5</v>
      </c>
      <c r="AE26" s="5">
        <v>3</v>
      </c>
      <c r="AF26" s="5">
        <f t="shared" si="9"/>
        <v>8</v>
      </c>
      <c r="AG26" s="1">
        <f t="shared" si="10"/>
        <v>9</v>
      </c>
    </row>
    <row r="27" spans="1:33" ht="25.5" customHeight="1" x14ac:dyDescent="0.3">
      <c r="A27" s="5" t="s">
        <v>66</v>
      </c>
      <c r="B27" s="5" t="s">
        <v>197</v>
      </c>
      <c r="C27" s="5">
        <v>5</v>
      </c>
      <c r="D27" s="5">
        <v>5</v>
      </c>
      <c r="E27" s="5">
        <f t="shared" si="0"/>
        <v>10</v>
      </c>
      <c r="F27" s="5">
        <v>5</v>
      </c>
      <c r="G27" s="5">
        <v>5</v>
      </c>
      <c r="H27" s="5">
        <f t="shared" si="1"/>
        <v>10</v>
      </c>
      <c r="I27" s="5">
        <v>5</v>
      </c>
      <c r="J27" s="5">
        <v>5</v>
      </c>
      <c r="K27" s="5">
        <f t="shared" si="2"/>
        <v>10</v>
      </c>
      <c r="L27" s="5">
        <v>5</v>
      </c>
      <c r="M27" s="5">
        <v>3</v>
      </c>
      <c r="N27" s="5">
        <f t="shared" si="3"/>
        <v>8</v>
      </c>
      <c r="O27" s="5">
        <v>5</v>
      </c>
      <c r="P27" s="5">
        <v>5</v>
      </c>
      <c r="Q27" s="5">
        <f t="shared" si="4"/>
        <v>10</v>
      </c>
      <c r="R27" s="5">
        <v>5</v>
      </c>
      <c r="S27" s="5">
        <v>3</v>
      </c>
      <c r="T27" s="5">
        <f t="shared" si="5"/>
        <v>8</v>
      </c>
      <c r="U27" s="5">
        <v>5</v>
      </c>
      <c r="V27" s="5">
        <v>3</v>
      </c>
      <c r="W27" s="5">
        <f t="shared" si="6"/>
        <v>8</v>
      </c>
      <c r="X27" s="5">
        <v>5</v>
      </c>
      <c r="Y27" s="5">
        <v>5</v>
      </c>
      <c r="Z27" s="5">
        <f t="shared" si="7"/>
        <v>10</v>
      </c>
      <c r="AA27" s="5">
        <v>5</v>
      </c>
      <c r="AB27" s="5">
        <v>3</v>
      </c>
      <c r="AC27" s="5">
        <f t="shared" si="8"/>
        <v>8</v>
      </c>
      <c r="AD27" s="5">
        <v>5</v>
      </c>
      <c r="AE27" s="5">
        <v>0</v>
      </c>
      <c r="AF27" s="5">
        <f t="shared" si="9"/>
        <v>5</v>
      </c>
      <c r="AG27" s="1">
        <f t="shared" si="10"/>
        <v>9</v>
      </c>
    </row>
    <row r="28" spans="1:33" ht="25.5" customHeight="1" x14ac:dyDescent="0.3">
      <c r="A28" s="5" t="s">
        <v>67</v>
      </c>
      <c r="B28" s="5" t="s">
        <v>198</v>
      </c>
      <c r="C28" s="5">
        <v>0</v>
      </c>
      <c r="D28" s="5">
        <v>3</v>
      </c>
      <c r="E28" s="5">
        <f t="shared" si="0"/>
        <v>3</v>
      </c>
      <c r="F28" s="5">
        <v>0</v>
      </c>
      <c r="G28" s="5">
        <v>5</v>
      </c>
      <c r="H28" s="5">
        <f t="shared" si="1"/>
        <v>5</v>
      </c>
      <c r="I28" s="5">
        <v>5</v>
      </c>
      <c r="J28" s="5">
        <v>5</v>
      </c>
      <c r="K28" s="5">
        <f t="shared" si="2"/>
        <v>10</v>
      </c>
      <c r="L28" s="5">
        <v>5</v>
      </c>
      <c r="M28" s="5">
        <v>5</v>
      </c>
      <c r="N28" s="5">
        <f t="shared" si="3"/>
        <v>10</v>
      </c>
      <c r="O28" s="5">
        <v>5</v>
      </c>
      <c r="P28" s="5">
        <v>5</v>
      </c>
      <c r="Q28" s="5">
        <f t="shared" si="4"/>
        <v>10</v>
      </c>
      <c r="R28" s="5">
        <v>5</v>
      </c>
      <c r="S28" s="5">
        <v>5</v>
      </c>
      <c r="T28" s="5">
        <f t="shared" si="5"/>
        <v>10</v>
      </c>
      <c r="U28" s="5">
        <v>5</v>
      </c>
      <c r="V28" s="5">
        <v>5</v>
      </c>
      <c r="W28" s="5">
        <f t="shared" si="6"/>
        <v>10</v>
      </c>
      <c r="X28" s="5">
        <v>5</v>
      </c>
      <c r="Y28" s="5">
        <v>5</v>
      </c>
      <c r="Z28" s="5">
        <f t="shared" si="7"/>
        <v>10</v>
      </c>
      <c r="AA28" s="5">
        <v>5</v>
      </c>
      <c r="AB28" s="5">
        <v>5</v>
      </c>
      <c r="AC28" s="5">
        <f t="shared" si="8"/>
        <v>10</v>
      </c>
      <c r="AD28" s="5">
        <v>5</v>
      </c>
      <c r="AE28" s="5">
        <v>0</v>
      </c>
      <c r="AF28" s="5">
        <f t="shared" si="9"/>
        <v>5</v>
      </c>
      <c r="AG28" s="1">
        <f t="shared" si="10"/>
        <v>9</v>
      </c>
    </row>
    <row r="29" spans="1:33" ht="25.5" customHeight="1" x14ac:dyDescent="0.3">
      <c r="A29" s="5" t="s">
        <v>68</v>
      </c>
      <c r="B29" s="5" t="s">
        <v>199</v>
      </c>
      <c r="C29" s="5">
        <v>5</v>
      </c>
      <c r="D29" s="5">
        <v>5</v>
      </c>
      <c r="E29" s="5">
        <f t="shared" si="0"/>
        <v>10</v>
      </c>
      <c r="F29" s="5">
        <v>5</v>
      </c>
      <c r="G29" s="5">
        <v>0</v>
      </c>
      <c r="H29" s="5">
        <f t="shared" si="1"/>
        <v>5</v>
      </c>
      <c r="I29" s="5">
        <v>5</v>
      </c>
      <c r="J29" s="5">
        <v>3</v>
      </c>
      <c r="K29" s="5">
        <f t="shared" si="2"/>
        <v>8</v>
      </c>
      <c r="L29" s="5">
        <v>5</v>
      </c>
      <c r="M29" s="5">
        <v>0</v>
      </c>
      <c r="N29" s="5">
        <f t="shared" si="3"/>
        <v>5</v>
      </c>
      <c r="O29" s="5">
        <v>5</v>
      </c>
      <c r="P29" s="5">
        <v>0</v>
      </c>
      <c r="Q29" s="5">
        <f t="shared" si="4"/>
        <v>5</v>
      </c>
      <c r="R29" s="5">
        <v>0</v>
      </c>
      <c r="S29" s="5">
        <v>5</v>
      </c>
      <c r="T29" s="5">
        <f t="shared" si="5"/>
        <v>5</v>
      </c>
      <c r="U29" s="5">
        <v>5</v>
      </c>
      <c r="V29" s="5">
        <v>0</v>
      </c>
      <c r="W29" s="5">
        <f t="shared" si="6"/>
        <v>5</v>
      </c>
      <c r="X29" s="5">
        <v>5</v>
      </c>
      <c r="Y29" s="5">
        <v>0</v>
      </c>
      <c r="Z29" s="5">
        <f t="shared" si="7"/>
        <v>5</v>
      </c>
      <c r="AA29" s="5">
        <v>5</v>
      </c>
      <c r="AB29" s="5">
        <v>0</v>
      </c>
      <c r="AC29" s="5">
        <f t="shared" si="8"/>
        <v>5</v>
      </c>
      <c r="AD29" s="5">
        <v>5</v>
      </c>
      <c r="AE29" s="5">
        <v>0</v>
      </c>
      <c r="AF29" s="5">
        <f t="shared" si="9"/>
        <v>5</v>
      </c>
      <c r="AG29" s="1">
        <f t="shared" si="10"/>
        <v>6</v>
      </c>
    </row>
    <row r="30" spans="1:33" ht="25.5" customHeight="1" x14ac:dyDescent="0.3">
      <c r="A30" s="5" t="s">
        <v>137</v>
      </c>
      <c r="B30" s="5" t="s">
        <v>200</v>
      </c>
      <c r="C30" s="5">
        <v>5</v>
      </c>
      <c r="D30" s="5">
        <v>5</v>
      </c>
      <c r="E30" s="5">
        <f t="shared" si="0"/>
        <v>10</v>
      </c>
      <c r="F30" s="5">
        <v>5</v>
      </c>
      <c r="G30" s="5">
        <v>5</v>
      </c>
      <c r="H30" s="5">
        <f t="shared" si="1"/>
        <v>10</v>
      </c>
      <c r="I30" s="5">
        <v>5</v>
      </c>
      <c r="J30" s="5">
        <v>5</v>
      </c>
      <c r="K30" s="5">
        <f t="shared" si="2"/>
        <v>10</v>
      </c>
      <c r="L30" s="5">
        <v>5</v>
      </c>
      <c r="M30" s="5">
        <v>3</v>
      </c>
      <c r="N30" s="5">
        <f t="shared" si="3"/>
        <v>8</v>
      </c>
      <c r="O30" s="5">
        <v>5</v>
      </c>
      <c r="P30" s="5">
        <v>5</v>
      </c>
      <c r="Q30" s="5">
        <f t="shared" si="4"/>
        <v>10</v>
      </c>
      <c r="R30" s="5">
        <v>5</v>
      </c>
      <c r="S30" s="5">
        <v>5</v>
      </c>
      <c r="T30" s="5">
        <f t="shared" si="5"/>
        <v>10</v>
      </c>
      <c r="U30" s="5">
        <v>5</v>
      </c>
      <c r="V30" s="5">
        <v>5</v>
      </c>
      <c r="W30" s="5">
        <f t="shared" si="6"/>
        <v>10</v>
      </c>
      <c r="X30" s="5">
        <v>5</v>
      </c>
      <c r="Y30" s="5">
        <v>5</v>
      </c>
      <c r="Z30" s="5">
        <f t="shared" si="7"/>
        <v>10</v>
      </c>
      <c r="AA30" s="5">
        <v>5</v>
      </c>
      <c r="AB30" s="5">
        <v>0</v>
      </c>
      <c r="AC30" s="5">
        <f t="shared" si="8"/>
        <v>5</v>
      </c>
      <c r="AD30" s="5">
        <v>5</v>
      </c>
      <c r="AE30" s="5">
        <v>0</v>
      </c>
      <c r="AF30" s="5">
        <f t="shared" si="9"/>
        <v>5</v>
      </c>
      <c r="AG30" s="1">
        <f t="shared" si="10"/>
        <v>9</v>
      </c>
    </row>
    <row r="31" spans="1:33" ht="25.5" customHeight="1" x14ac:dyDescent="0.3">
      <c r="A31" s="5" t="s">
        <v>69</v>
      </c>
      <c r="B31" s="5" t="s">
        <v>201</v>
      </c>
      <c r="C31" s="5">
        <v>5</v>
      </c>
      <c r="D31" s="5">
        <v>5</v>
      </c>
      <c r="E31" s="5">
        <f t="shared" si="0"/>
        <v>10</v>
      </c>
      <c r="F31" s="5">
        <v>5</v>
      </c>
      <c r="G31" s="5">
        <v>5</v>
      </c>
      <c r="H31" s="5">
        <f t="shared" si="1"/>
        <v>10</v>
      </c>
      <c r="I31" s="5">
        <v>0</v>
      </c>
      <c r="J31" s="5">
        <v>3</v>
      </c>
      <c r="K31" s="5">
        <f t="shared" si="2"/>
        <v>3</v>
      </c>
      <c r="L31" s="5">
        <v>5</v>
      </c>
      <c r="M31" s="5">
        <v>3</v>
      </c>
      <c r="N31" s="5">
        <f t="shared" si="3"/>
        <v>8</v>
      </c>
      <c r="O31" s="5">
        <v>5</v>
      </c>
      <c r="P31" s="5">
        <v>0</v>
      </c>
      <c r="Q31" s="5">
        <f t="shared" si="4"/>
        <v>5</v>
      </c>
      <c r="R31" s="5">
        <v>0</v>
      </c>
      <c r="S31" s="5">
        <v>5</v>
      </c>
      <c r="T31" s="5">
        <f t="shared" si="5"/>
        <v>5</v>
      </c>
      <c r="U31" s="5">
        <v>5</v>
      </c>
      <c r="V31" s="5">
        <v>5</v>
      </c>
      <c r="W31" s="5">
        <f t="shared" si="6"/>
        <v>10</v>
      </c>
      <c r="X31" s="5">
        <v>5</v>
      </c>
      <c r="Y31" s="5">
        <v>5</v>
      </c>
      <c r="Z31" s="5">
        <f t="shared" si="7"/>
        <v>10</v>
      </c>
      <c r="AA31" s="5">
        <v>5</v>
      </c>
      <c r="AB31" s="5">
        <v>3</v>
      </c>
      <c r="AC31" s="5">
        <f t="shared" si="8"/>
        <v>8</v>
      </c>
      <c r="AD31" s="5">
        <v>5</v>
      </c>
      <c r="AE31" s="5">
        <v>3</v>
      </c>
      <c r="AF31" s="5">
        <f t="shared" si="9"/>
        <v>8</v>
      </c>
      <c r="AG31" s="1">
        <f t="shared" si="10"/>
        <v>8</v>
      </c>
    </row>
    <row r="32" spans="1:33" ht="25.5" customHeight="1" x14ac:dyDescent="0.3">
      <c r="A32" s="5" t="s">
        <v>70</v>
      </c>
      <c r="B32" s="5" t="s">
        <v>202</v>
      </c>
      <c r="C32" s="5">
        <v>0</v>
      </c>
      <c r="D32" s="5">
        <v>3</v>
      </c>
      <c r="E32" s="5">
        <f t="shared" si="0"/>
        <v>3</v>
      </c>
      <c r="F32" s="5">
        <v>5</v>
      </c>
      <c r="G32" s="5">
        <v>5</v>
      </c>
      <c r="H32" s="5">
        <f t="shared" si="1"/>
        <v>10</v>
      </c>
      <c r="I32" s="5">
        <v>5</v>
      </c>
      <c r="J32" s="5">
        <v>5</v>
      </c>
      <c r="K32" s="5">
        <f t="shared" si="2"/>
        <v>10</v>
      </c>
      <c r="L32" s="5">
        <v>5</v>
      </c>
      <c r="M32" s="5">
        <v>5</v>
      </c>
      <c r="N32" s="5">
        <f t="shared" si="3"/>
        <v>10</v>
      </c>
      <c r="O32" s="5">
        <v>5</v>
      </c>
      <c r="P32" s="5">
        <v>5</v>
      </c>
      <c r="Q32" s="5">
        <f t="shared" si="4"/>
        <v>10</v>
      </c>
      <c r="R32" s="5">
        <v>5</v>
      </c>
      <c r="S32" s="5">
        <v>5</v>
      </c>
      <c r="T32" s="5">
        <f t="shared" si="5"/>
        <v>10</v>
      </c>
      <c r="U32" s="5">
        <v>5</v>
      </c>
      <c r="V32" s="5">
        <v>5</v>
      </c>
      <c r="W32" s="5">
        <f t="shared" si="6"/>
        <v>10</v>
      </c>
      <c r="X32" s="5">
        <v>5</v>
      </c>
      <c r="Y32" s="5">
        <v>5</v>
      </c>
      <c r="Z32" s="5">
        <f t="shared" si="7"/>
        <v>10</v>
      </c>
      <c r="AA32" s="5">
        <v>5</v>
      </c>
      <c r="AB32" s="5">
        <v>5</v>
      </c>
      <c r="AC32" s="5">
        <f t="shared" si="8"/>
        <v>10</v>
      </c>
      <c r="AD32" s="5">
        <v>5</v>
      </c>
      <c r="AE32" s="5">
        <v>3</v>
      </c>
      <c r="AF32" s="5">
        <f t="shared" si="9"/>
        <v>8</v>
      </c>
      <c r="AG32" s="1">
        <f t="shared" si="10"/>
        <v>10</v>
      </c>
    </row>
    <row r="33" spans="1:33" ht="25.5" customHeight="1" x14ac:dyDescent="0.3">
      <c r="A33" s="5" t="s">
        <v>71</v>
      </c>
      <c r="B33" s="5" t="s">
        <v>203</v>
      </c>
      <c r="C33" s="5">
        <v>5</v>
      </c>
      <c r="D33" s="5">
        <v>5</v>
      </c>
      <c r="E33" s="5">
        <f t="shared" si="0"/>
        <v>10</v>
      </c>
      <c r="F33" s="5">
        <v>5</v>
      </c>
      <c r="G33" s="5">
        <v>5</v>
      </c>
      <c r="H33" s="5">
        <f t="shared" si="1"/>
        <v>10</v>
      </c>
      <c r="I33" s="5">
        <v>0</v>
      </c>
      <c r="J33" s="5">
        <v>3</v>
      </c>
      <c r="K33" s="5">
        <f t="shared" si="2"/>
        <v>3</v>
      </c>
      <c r="L33" s="5">
        <v>5</v>
      </c>
      <c r="M33" s="5">
        <v>3</v>
      </c>
      <c r="N33" s="5">
        <f t="shared" si="3"/>
        <v>8</v>
      </c>
      <c r="O33" s="5">
        <v>0</v>
      </c>
      <c r="P33" s="5">
        <v>3</v>
      </c>
      <c r="Q33" s="5">
        <f t="shared" si="4"/>
        <v>3</v>
      </c>
      <c r="R33" s="5">
        <v>0</v>
      </c>
      <c r="S33" s="5">
        <v>5</v>
      </c>
      <c r="T33" s="5">
        <f t="shared" si="5"/>
        <v>5</v>
      </c>
      <c r="U33" s="5">
        <v>5</v>
      </c>
      <c r="V33" s="5">
        <v>5</v>
      </c>
      <c r="W33" s="5">
        <f t="shared" si="6"/>
        <v>10</v>
      </c>
      <c r="X33" s="5">
        <v>5</v>
      </c>
      <c r="Y33" s="5">
        <v>3</v>
      </c>
      <c r="Z33" s="5">
        <f t="shared" si="7"/>
        <v>8</v>
      </c>
      <c r="AA33" s="5">
        <v>5</v>
      </c>
      <c r="AB33" s="5">
        <v>3</v>
      </c>
      <c r="AC33" s="5">
        <f t="shared" si="8"/>
        <v>8</v>
      </c>
      <c r="AD33" s="5">
        <v>0</v>
      </c>
      <c r="AE33" s="5">
        <v>3</v>
      </c>
      <c r="AF33" s="5">
        <f t="shared" si="9"/>
        <v>3</v>
      </c>
      <c r="AG33" s="1">
        <f t="shared" si="10"/>
        <v>7</v>
      </c>
    </row>
    <row r="34" spans="1:33" ht="25.5" customHeight="1" x14ac:dyDescent="0.3">
      <c r="A34" s="5" t="s">
        <v>72</v>
      </c>
      <c r="B34" s="5" t="s">
        <v>204</v>
      </c>
      <c r="C34" s="5">
        <v>0</v>
      </c>
      <c r="D34" s="5">
        <v>3</v>
      </c>
      <c r="E34" s="5">
        <f t="shared" si="0"/>
        <v>3</v>
      </c>
      <c r="F34" s="5">
        <v>5</v>
      </c>
      <c r="G34" s="5">
        <v>5</v>
      </c>
      <c r="H34" s="5">
        <f t="shared" si="1"/>
        <v>10</v>
      </c>
      <c r="I34" s="5">
        <v>5</v>
      </c>
      <c r="J34" s="5">
        <v>5</v>
      </c>
      <c r="K34" s="5">
        <f t="shared" si="2"/>
        <v>10</v>
      </c>
      <c r="L34" s="5">
        <v>5</v>
      </c>
      <c r="M34" s="5">
        <v>5</v>
      </c>
      <c r="N34" s="5">
        <f t="shared" si="3"/>
        <v>10</v>
      </c>
      <c r="O34" s="5">
        <v>5</v>
      </c>
      <c r="P34" s="5">
        <v>5</v>
      </c>
      <c r="Q34" s="5">
        <f t="shared" si="4"/>
        <v>10</v>
      </c>
      <c r="R34" s="5">
        <v>5</v>
      </c>
      <c r="S34" s="5">
        <v>5</v>
      </c>
      <c r="T34" s="5">
        <f t="shared" si="5"/>
        <v>10</v>
      </c>
      <c r="U34" s="5">
        <v>5</v>
      </c>
      <c r="V34" s="5">
        <v>5</v>
      </c>
      <c r="W34" s="5">
        <f t="shared" si="6"/>
        <v>10</v>
      </c>
      <c r="X34" s="5">
        <v>5</v>
      </c>
      <c r="Y34" s="5">
        <v>5</v>
      </c>
      <c r="Z34" s="5">
        <f t="shared" si="7"/>
        <v>10</v>
      </c>
      <c r="AA34" s="5">
        <v>5</v>
      </c>
      <c r="AB34" s="5">
        <v>5</v>
      </c>
      <c r="AC34" s="5">
        <f t="shared" si="8"/>
        <v>10</v>
      </c>
      <c r="AD34" s="5">
        <v>5</v>
      </c>
      <c r="AE34" s="5">
        <v>0</v>
      </c>
      <c r="AF34" s="5">
        <f t="shared" si="9"/>
        <v>5</v>
      </c>
      <c r="AG34" s="1">
        <f t="shared" si="10"/>
        <v>9</v>
      </c>
    </row>
    <row r="35" spans="1:33" ht="25.5" customHeight="1" x14ac:dyDescent="0.3">
      <c r="A35" s="5" t="s">
        <v>73</v>
      </c>
      <c r="B35" s="5" t="s">
        <v>205</v>
      </c>
      <c r="C35" s="5">
        <v>5</v>
      </c>
      <c r="D35" s="5">
        <v>5</v>
      </c>
      <c r="E35" s="5">
        <f t="shared" si="0"/>
        <v>10</v>
      </c>
      <c r="F35" s="5">
        <v>5</v>
      </c>
      <c r="G35" s="5">
        <v>5</v>
      </c>
      <c r="H35" s="5">
        <f t="shared" si="1"/>
        <v>10</v>
      </c>
      <c r="I35" s="5">
        <v>5</v>
      </c>
      <c r="J35" s="5">
        <v>5</v>
      </c>
      <c r="K35" s="5">
        <f t="shared" si="2"/>
        <v>10</v>
      </c>
      <c r="L35" s="5">
        <v>5</v>
      </c>
      <c r="M35" s="5">
        <v>3</v>
      </c>
      <c r="N35" s="5">
        <f t="shared" si="3"/>
        <v>8</v>
      </c>
      <c r="O35" s="5">
        <v>5</v>
      </c>
      <c r="P35" s="5">
        <v>0</v>
      </c>
      <c r="Q35" s="5">
        <f t="shared" si="4"/>
        <v>5</v>
      </c>
      <c r="R35" s="5">
        <v>5</v>
      </c>
      <c r="S35" s="5">
        <v>3</v>
      </c>
      <c r="T35" s="5">
        <f t="shared" si="5"/>
        <v>8</v>
      </c>
      <c r="U35" s="5">
        <v>5</v>
      </c>
      <c r="V35" s="5">
        <v>0</v>
      </c>
      <c r="W35" s="5">
        <f t="shared" si="6"/>
        <v>5</v>
      </c>
      <c r="X35" s="5">
        <v>5</v>
      </c>
      <c r="Y35" s="5">
        <v>5</v>
      </c>
      <c r="Z35" s="5">
        <f t="shared" si="7"/>
        <v>10</v>
      </c>
      <c r="AA35" s="5">
        <v>5</v>
      </c>
      <c r="AB35" s="5">
        <v>5</v>
      </c>
      <c r="AC35" s="5">
        <f t="shared" si="8"/>
        <v>10</v>
      </c>
      <c r="AD35" s="5">
        <v>0</v>
      </c>
      <c r="AE35" s="5">
        <v>5</v>
      </c>
      <c r="AF35" s="5">
        <f t="shared" si="9"/>
        <v>5</v>
      </c>
      <c r="AG35" s="1">
        <f t="shared" si="10"/>
        <v>9</v>
      </c>
    </row>
    <row r="36" spans="1:33" ht="25.5" customHeight="1" x14ac:dyDescent="0.3">
      <c r="A36" s="5" t="s">
        <v>138</v>
      </c>
      <c r="B36" s="5" t="s">
        <v>206</v>
      </c>
      <c r="C36" s="5">
        <v>5</v>
      </c>
      <c r="D36" s="5">
        <v>0</v>
      </c>
      <c r="E36" s="5">
        <f t="shared" si="0"/>
        <v>5</v>
      </c>
      <c r="F36" s="5">
        <v>5</v>
      </c>
      <c r="G36" s="5">
        <v>5</v>
      </c>
      <c r="H36" s="5">
        <f t="shared" si="1"/>
        <v>10</v>
      </c>
      <c r="I36" s="5">
        <v>5</v>
      </c>
      <c r="J36" s="5">
        <v>5</v>
      </c>
      <c r="K36" s="5">
        <f t="shared" si="2"/>
        <v>10</v>
      </c>
      <c r="L36" s="5">
        <v>5</v>
      </c>
      <c r="M36" s="5">
        <v>0</v>
      </c>
      <c r="N36" s="5">
        <f t="shared" si="3"/>
        <v>5</v>
      </c>
      <c r="O36" s="5">
        <v>0</v>
      </c>
      <c r="P36" s="5">
        <v>5</v>
      </c>
      <c r="Q36" s="5">
        <f t="shared" si="4"/>
        <v>5</v>
      </c>
      <c r="R36" s="5">
        <v>5</v>
      </c>
      <c r="S36" s="5">
        <v>5</v>
      </c>
      <c r="T36" s="5">
        <f t="shared" si="5"/>
        <v>10</v>
      </c>
      <c r="U36" s="5">
        <v>5</v>
      </c>
      <c r="V36" s="5">
        <v>5</v>
      </c>
      <c r="W36" s="5">
        <f t="shared" si="6"/>
        <v>10</v>
      </c>
      <c r="X36" s="5">
        <v>5</v>
      </c>
      <c r="Y36" s="5">
        <v>5</v>
      </c>
      <c r="Z36" s="5">
        <f t="shared" si="7"/>
        <v>10</v>
      </c>
      <c r="AA36" s="5">
        <v>5</v>
      </c>
      <c r="AB36" s="5">
        <v>0</v>
      </c>
      <c r="AC36" s="5">
        <f t="shared" si="8"/>
        <v>5</v>
      </c>
      <c r="AD36" s="5">
        <v>5</v>
      </c>
      <c r="AE36" s="5">
        <v>0</v>
      </c>
      <c r="AF36" s="5">
        <f t="shared" si="9"/>
        <v>5</v>
      </c>
      <c r="AG36" s="1">
        <f t="shared" si="10"/>
        <v>8</v>
      </c>
    </row>
    <row r="37" spans="1:33" ht="25.5" customHeight="1" x14ac:dyDescent="0.3">
      <c r="A37" s="5" t="s">
        <v>74</v>
      </c>
      <c r="B37" s="5" t="s">
        <v>207</v>
      </c>
      <c r="C37" s="5">
        <v>0</v>
      </c>
      <c r="D37" s="5">
        <v>3</v>
      </c>
      <c r="E37" s="5">
        <f t="shared" si="0"/>
        <v>3</v>
      </c>
      <c r="F37" s="5">
        <v>0</v>
      </c>
      <c r="G37" s="5">
        <v>3</v>
      </c>
      <c r="H37" s="5">
        <f t="shared" si="1"/>
        <v>3</v>
      </c>
      <c r="I37" s="5">
        <v>5</v>
      </c>
      <c r="J37" s="5">
        <v>3</v>
      </c>
      <c r="K37" s="5">
        <f t="shared" si="2"/>
        <v>8</v>
      </c>
      <c r="L37" s="5">
        <v>5</v>
      </c>
      <c r="M37" s="5">
        <v>3</v>
      </c>
      <c r="N37" s="5">
        <f t="shared" si="3"/>
        <v>8</v>
      </c>
      <c r="O37" s="5">
        <v>0</v>
      </c>
      <c r="P37" s="5">
        <v>3</v>
      </c>
      <c r="Q37" s="5">
        <f t="shared" si="4"/>
        <v>3</v>
      </c>
      <c r="R37" s="5">
        <v>5</v>
      </c>
      <c r="S37" s="5">
        <v>5</v>
      </c>
      <c r="T37" s="5">
        <f t="shared" si="5"/>
        <v>10</v>
      </c>
      <c r="U37" s="5">
        <v>5</v>
      </c>
      <c r="V37" s="5">
        <v>5</v>
      </c>
      <c r="W37" s="5">
        <f t="shared" si="6"/>
        <v>10</v>
      </c>
      <c r="X37" s="5">
        <v>5</v>
      </c>
      <c r="Y37" s="5">
        <v>5</v>
      </c>
      <c r="Z37" s="5">
        <f t="shared" si="7"/>
        <v>10</v>
      </c>
      <c r="AA37" s="5">
        <v>5</v>
      </c>
      <c r="AB37" s="5">
        <v>5</v>
      </c>
      <c r="AC37" s="5">
        <f t="shared" si="8"/>
        <v>10</v>
      </c>
      <c r="AD37" s="5">
        <v>5</v>
      </c>
      <c r="AE37" s="5">
        <v>0</v>
      </c>
      <c r="AF37" s="5">
        <f t="shared" si="9"/>
        <v>5</v>
      </c>
      <c r="AG37" s="1">
        <f t="shared" si="10"/>
        <v>7</v>
      </c>
    </row>
    <row r="38" spans="1:33" ht="25.5" customHeight="1" x14ac:dyDescent="0.3">
      <c r="A38" s="5" t="s">
        <v>75</v>
      </c>
      <c r="B38" s="5" t="s">
        <v>208</v>
      </c>
      <c r="C38" s="5">
        <v>5</v>
      </c>
      <c r="D38" s="5">
        <v>5</v>
      </c>
      <c r="E38" s="5">
        <f t="shared" si="0"/>
        <v>10</v>
      </c>
      <c r="F38" s="5">
        <v>5</v>
      </c>
      <c r="G38" s="5">
        <v>5</v>
      </c>
      <c r="H38" s="5">
        <f t="shared" si="1"/>
        <v>10</v>
      </c>
      <c r="I38" s="5">
        <v>5</v>
      </c>
      <c r="J38" s="5">
        <v>5</v>
      </c>
      <c r="K38" s="5">
        <f t="shared" si="2"/>
        <v>10</v>
      </c>
      <c r="L38" s="5">
        <v>5</v>
      </c>
      <c r="M38" s="5">
        <v>5</v>
      </c>
      <c r="N38" s="5">
        <f t="shared" si="3"/>
        <v>10</v>
      </c>
      <c r="O38" s="5">
        <v>5</v>
      </c>
      <c r="P38" s="5">
        <v>5</v>
      </c>
      <c r="Q38" s="5">
        <f t="shared" si="4"/>
        <v>10</v>
      </c>
      <c r="R38" s="5">
        <v>5</v>
      </c>
      <c r="S38" s="5">
        <v>3</v>
      </c>
      <c r="T38" s="5">
        <f t="shared" si="5"/>
        <v>8</v>
      </c>
      <c r="U38" s="5">
        <v>5</v>
      </c>
      <c r="V38" s="5">
        <v>5</v>
      </c>
      <c r="W38" s="5">
        <f t="shared" si="6"/>
        <v>10</v>
      </c>
      <c r="X38" s="5">
        <v>5</v>
      </c>
      <c r="Y38" s="5">
        <v>5</v>
      </c>
      <c r="Z38" s="5">
        <f t="shared" si="7"/>
        <v>10</v>
      </c>
      <c r="AA38" s="5">
        <v>5</v>
      </c>
      <c r="AB38" s="5">
        <v>5</v>
      </c>
      <c r="AC38" s="5">
        <f t="shared" si="8"/>
        <v>10</v>
      </c>
      <c r="AD38" s="5">
        <v>5</v>
      </c>
      <c r="AE38" s="5">
        <v>5</v>
      </c>
      <c r="AF38" s="5">
        <f t="shared" si="9"/>
        <v>10</v>
      </c>
      <c r="AG38" s="1">
        <f t="shared" si="10"/>
        <v>10</v>
      </c>
    </row>
    <row r="39" spans="1:33" ht="25.5" customHeight="1" x14ac:dyDescent="0.3">
      <c r="A39" s="5" t="s">
        <v>76</v>
      </c>
      <c r="B39" s="5" t="s">
        <v>209</v>
      </c>
      <c r="C39" s="5">
        <v>5</v>
      </c>
      <c r="D39" s="5">
        <v>5</v>
      </c>
      <c r="E39" s="5">
        <f t="shared" si="0"/>
        <v>10</v>
      </c>
      <c r="F39" s="5">
        <v>5</v>
      </c>
      <c r="G39" s="5">
        <v>5</v>
      </c>
      <c r="H39" s="5">
        <f t="shared" si="1"/>
        <v>10</v>
      </c>
      <c r="I39" s="5">
        <v>5</v>
      </c>
      <c r="J39" s="5">
        <v>0</v>
      </c>
      <c r="K39" s="5">
        <f t="shared" si="2"/>
        <v>5</v>
      </c>
      <c r="L39" s="5">
        <v>5</v>
      </c>
      <c r="M39" s="5">
        <v>5</v>
      </c>
      <c r="N39" s="5">
        <f t="shared" si="3"/>
        <v>10</v>
      </c>
      <c r="O39" s="5">
        <v>5</v>
      </c>
      <c r="P39" s="5">
        <v>5</v>
      </c>
      <c r="Q39" s="5">
        <f t="shared" si="4"/>
        <v>10</v>
      </c>
      <c r="R39" s="5">
        <v>0</v>
      </c>
      <c r="S39" s="5">
        <v>5</v>
      </c>
      <c r="T39" s="5">
        <f t="shared" si="5"/>
        <v>5</v>
      </c>
      <c r="U39" s="5">
        <v>5</v>
      </c>
      <c r="V39" s="5">
        <v>0</v>
      </c>
      <c r="W39" s="5">
        <f t="shared" si="6"/>
        <v>5</v>
      </c>
      <c r="X39" s="5">
        <v>5</v>
      </c>
      <c r="Y39" s="5">
        <v>5</v>
      </c>
      <c r="Z39" s="5">
        <f t="shared" si="7"/>
        <v>10</v>
      </c>
      <c r="AA39" s="5">
        <v>5</v>
      </c>
      <c r="AB39" s="5">
        <v>0</v>
      </c>
      <c r="AC39" s="5">
        <f t="shared" si="8"/>
        <v>5</v>
      </c>
      <c r="AD39" s="5">
        <v>5</v>
      </c>
      <c r="AE39" s="5">
        <v>0</v>
      </c>
      <c r="AF39" s="5">
        <f t="shared" si="9"/>
        <v>5</v>
      </c>
      <c r="AG39" s="1">
        <f t="shared" si="10"/>
        <v>8</v>
      </c>
    </row>
    <row r="40" spans="1:33" ht="25.5" customHeight="1" x14ac:dyDescent="0.3">
      <c r="A40" s="5" t="s">
        <v>77</v>
      </c>
      <c r="B40" s="5" t="s">
        <v>210</v>
      </c>
      <c r="C40" s="5">
        <v>5</v>
      </c>
      <c r="D40" s="5">
        <v>3</v>
      </c>
      <c r="E40" s="5">
        <f t="shared" si="0"/>
        <v>8</v>
      </c>
      <c r="F40" s="5">
        <v>5</v>
      </c>
      <c r="G40" s="5">
        <v>5</v>
      </c>
      <c r="H40" s="5">
        <f t="shared" si="1"/>
        <v>10</v>
      </c>
      <c r="I40" s="5">
        <v>5</v>
      </c>
      <c r="J40" s="5">
        <v>3</v>
      </c>
      <c r="K40" s="5">
        <f t="shared" si="2"/>
        <v>8</v>
      </c>
      <c r="L40" s="5">
        <v>0</v>
      </c>
      <c r="M40" s="5">
        <v>3</v>
      </c>
      <c r="N40" s="5">
        <f t="shared" si="3"/>
        <v>3</v>
      </c>
      <c r="O40" s="5">
        <v>5</v>
      </c>
      <c r="P40" s="5">
        <v>5</v>
      </c>
      <c r="Q40" s="5">
        <f t="shared" si="4"/>
        <v>10</v>
      </c>
      <c r="R40" s="5">
        <v>5</v>
      </c>
      <c r="S40" s="5">
        <v>3</v>
      </c>
      <c r="T40" s="5">
        <f t="shared" si="5"/>
        <v>8</v>
      </c>
      <c r="U40" s="5">
        <v>5</v>
      </c>
      <c r="V40" s="5">
        <v>3</v>
      </c>
      <c r="W40" s="5">
        <f t="shared" si="6"/>
        <v>8</v>
      </c>
      <c r="X40" s="5">
        <v>5</v>
      </c>
      <c r="Y40" s="5">
        <v>5</v>
      </c>
      <c r="Z40" s="5">
        <f t="shared" si="7"/>
        <v>10</v>
      </c>
      <c r="AA40" s="5">
        <v>5</v>
      </c>
      <c r="AB40" s="5">
        <v>0</v>
      </c>
      <c r="AC40" s="5">
        <f t="shared" si="8"/>
        <v>5</v>
      </c>
      <c r="AD40" s="5">
        <v>5</v>
      </c>
      <c r="AE40" s="5">
        <v>0</v>
      </c>
      <c r="AF40" s="5">
        <f t="shared" si="9"/>
        <v>5</v>
      </c>
      <c r="AG40" s="1">
        <f t="shared" si="10"/>
        <v>8</v>
      </c>
    </row>
    <row r="41" spans="1:33" ht="25.5" customHeight="1" x14ac:dyDescent="0.3">
      <c r="A41" s="5" t="s">
        <v>78</v>
      </c>
      <c r="B41" s="5" t="s">
        <v>211</v>
      </c>
      <c r="C41" s="5">
        <v>5</v>
      </c>
      <c r="D41" s="5">
        <v>5</v>
      </c>
      <c r="E41" s="5">
        <f t="shared" si="0"/>
        <v>10</v>
      </c>
      <c r="F41" s="5">
        <v>5</v>
      </c>
      <c r="G41" s="5">
        <v>5</v>
      </c>
      <c r="H41" s="5">
        <f t="shared" si="1"/>
        <v>10</v>
      </c>
      <c r="I41" s="5">
        <v>5</v>
      </c>
      <c r="J41" s="5">
        <v>5</v>
      </c>
      <c r="K41" s="5">
        <f t="shared" si="2"/>
        <v>10</v>
      </c>
      <c r="L41" s="5">
        <v>5</v>
      </c>
      <c r="M41" s="5">
        <v>3</v>
      </c>
      <c r="N41" s="5">
        <f t="shared" si="3"/>
        <v>8</v>
      </c>
      <c r="O41" s="5">
        <v>5</v>
      </c>
      <c r="P41" s="5">
        <v>5</v>
      </c>
      <c r="Q41" s="5">
        <f t="shared" si="4"/>
        <v>10</v>
      </c>
      <c r="R41" s="5">
        <v>5</v>
      </c>
      <c r="S41" s="5">
        <v>5</v>
      </c>
      <c r="T41" s="5">
        <f t="shared" si="5"/>
        <v>10</v>
      </c>
      <c r="U41" s="5">
        <v>5</v>
      </c>
      <c r="V41" s="5">
        <v>5</v>
      </c>
      <c r="W41" s="5">
        <f t="shared" si="6"/>
        <v>10</v>
      </c>
      <c r="X41" s="5">
        <v>5</v>
      </c>
      <c r="Y41" s="5">
        <v>5</v>
      </c>
      <c r="Z41" s="5">
        <f t="shared" si="7"/>
        <v>10</v>
      </c>
      <c r="AA41" s="5">
        <v>5</v>
      </c>
      <c r="AB41" s="5">
        <v>0</v>
      </c>
      <c r="AC41" s="5">
        <f t="shared" si="8"/>
        <v>5</v>
      </c>
      <c r="AD41" s="5">
        <v>0</v>
      </c>
      <c r="AE41" s="5">
        <v>0</v>
      </c>
      <c r="AF41" s="5">
        <f t="shared" si="9"/>
        <v>0</v>
      </c>
      <c r="AG41" s="1">
        <f t="shared" si="10"/>
        <v>9</v>
      </c>
    </row>
    <row r="42" spans="1:33" ht="25.5" customHeight="1" x14ac:dyDescent="0.3">
      <c r="A42" s="5" t="s">
        <v>79</v>
      </c>
      <c r="B42" s="5" t="s">
        <v>212</v>
      </c>
      <c r="C42" s="5">
        <v>5</v>
      </c>
      <c r="D42" s="5">
        <v>5</v>
      </c>
      <c r="E42" s="5">
        <f t="shared" si="0"/>
        <v>10</v>
      </c>
      <c r="F42" s="5">
        <v>5</v>
      </c>
      <c r="G42" s="5">
        <v>5</v>
      </c>
      <c r="H42" s="5">
        <f t="shared" si="1"/>
        <v>10</v>
      </c>
      <c r="I42" s="5">
        <v>5</v>
      </c>
      <c r="J42" s="5">
        <v>5</v>
      </c>
      <c r="K42" s="5">
        <f t="shared" si="2"/>
        <v>10</v>
      </c>
      <c r="L42" s="5">
        <v>0</v>
      </c>
      <c r="M42" s="5">
        <v>5</v>
      </c>
      <c r="N42" s="5">
        <f t="shared" si="3"/>
        <v>5</v>
      </c>
      <c r="O42" s="5">
        <v>5</v>
      </c>
      <c r="P42" s="5">
        <v>5</v>
      </c>
      <c r="Q42" s="5">
        <f t="shared" si="4"/>
        <v>10</v>
      </c>
      <c r="R42" s="5">
        <v>0</v>
      </c>
      <c r="S42" s="5">
        <v>5</v>
      </c>
      <c r="T42" s="5">
        <f t="shared" si="5"/>
        <v>5</v>
      </c>
      <c r="U42" s="5">
        <v>5</v>
      </c>
      <c r="V42" s="5">
        <v>3</v>
      </c>
      <c r="W42" s="5">
        <f t="shared" si="6"/>
        <v>8</v>
      </c>
      <c r="X42" s="5">
        <v>5</v>
      </c>
      <c r="Y42" s="5">
        <v>5</v>
      </c>
      <c r="Z42" s="5">
        <f t="shared" si="7"/>
        <v>10</v>
      </c>
      <c r="AA42" s="5">
        <v>5</v>
      </c>
      <c r="AB42" s="5">
        <v>5</v>
      </c>
      <c r="AC42" s="5">
        <f t="shared" si="8"/>
        <v>10</v>
      </c>
      <c r="AD42" s="5">
        <v>5</v>
      </c>
      <c r="AE42" s="5">
        <v>5</v>
      </c>
      <c r="AF42" s="5">
        <f t="shared" si="9"/>
        <v>10</v>
      </c>
      <c r="AG42" s="1">
        <f t="shared" si="10"/>
        <v>9</v>
      </c>
    </row>
    <row r="43" spans="1:33" ht="25.5" customHeight="1" x14ac:dyDescent="0.3">
      <c r="A43" s="5" t="s">
        <v>80</v>
      </c>
      <c r="B43" s="5" t="s">
        <v>213</v>
      </c>
      <c r="C43" s="5">
        <v>5</v>
      </c>
      <c r="D43" s="5">
        <v>5</v>
      </c>
      <c r="E43" s="5">
        <f t="shared" si="0"/>
        <v>10</v>
      </c>
      <c r="F43" s="5">
        <v>5</v>
      </c>
      <c r="G43" s="5">
        <v>5</v>
      </c>
      <c r="H43" s="5">
        <f t="shared" si="1"/>
        <v>10</v>
      </c>
      <c r="I43" s="5">
        <v>5</v>
      </c>
      <c r="J43" s="5">
        <v>5</v>
      </c>
      <c r="K43" s="5">
        <f t="shared" si="2"/>
        <v>10</v>
      </c>
      <c r="L43" s="5">
        <v>5</v>
      </c>
      <c r="M43" s="5">
        <v>5</v>
      </c>
      <c r="N43" s="5">
        <f t="shared" si="3"/>
        <v>10</v>
      </c>
      <c r="O43" s="5">
        <v>5</v>
      </c>
      <c r="P43" s="5">
        <v>5</v>
      </c>
      <c r="Q43" s="5">
        <f t="shared" si="4"/>
        <v>10</v>
      </c>
      <c r="R43" s="5">
        <v>5</v>
      </c>
      <c r="S43" s="5">
        <v>5</v>
      </c>
      <c r="T43" s="5">
        <f t="shared" si="5"/>
        <v>10</v>
      </c>
      <c r="U43" s="5">
        <v>5</v>
      </c>
      <c r="V43" s="5">
        <v>5</v>
      </c>
      <c r="W43" s="5">
        <f t="shared" si="6"/>
        <v>10</v>
      </c>
      <c r="X43" s="5">
        <v>5</v>
      </c>
      <c r="Y43" s="5">
        <v>5</v>
      </c>
      <c r="Z43" s="5">
        <f t="shared" si="7"/>
        <v>10</v>
      </c>
      <c r="AA43" s="5">
        <v>5</v>
      </c>
      <c r="AB43" s="5">
        <v>5</v>
      </c>
      <c r="AC43" s="5">
        <f t="shared" si="8"/>
        <v>10</v>
      </c>
      <c r="AD43" s="5">
        <v>5</v>
      </c>
      <c r="AE43" s="5">
        <v>5</v>
      </c>
      <c r="AF43" s="5">
        <f t="shared" si="9"/>
        <v>10</v>
      </c>
      <c r="AG43" s="1">
        <f t="shared" si="10"/>
        <v>10</v>
      </c>
    </row>
    <row r="44" spans="1:33" ht="25.5" customHeight="1" x14ac:dyDescent="0.3">
      <c r="A44" s="5" t="s">
        <v>81</v>
      </c>
      <c r="B44" s="5" t="s">
        <v>214</v>
      </c>
      <c r="C44" s="5">
        <v>5</v>
      </c>
      <c r="D44" s="5">
        <v>5</v>
      </c>
      <c r="E44" s="5">
        <f t="shared" si="0"/>
        <v>10</v>
      </c>
      <c r="F44" s="5">
        <v>5</v>
      </c>
      <c r="G44" s="5">
        <v>3</v>
      </c>
      <c r="H44" s="5">
        <f t="shared" si="1"/>
        <v>8</v>
      </c>
      <c r="I44" s="5">
        <v>0</v>
      </c>
      <c r="J44" s="5">
        <v>3</v>
      </c>
      <c r="K44" s="5">
        <f t="shared" si="2"/>
        <v>3</v>
      </c>
      <c r="L44" s="5">
        <v>5</v>
      </c>
      <c r="M44" s="5">
        <v>3</v>
      </c>
      <c r="N44" s="5">
        <f t="shared" si="3"/>
        <v>8</v>
      </c>
      <c r="O44" s="5">
        <v>5</v>
      </c>
      <c r="P44" s="5">
        <v>3</v>
      </c>
      <c r="Q44" s="5">
        <f t="shared" si="4"/>
        <v>8</v>
      </c>
      <c r="R44" s="5">
        <v>0</v>
      </c>
      <c r="S44" s="5">
        <v>5</v>
      </c>
      <c r="T44" s="5">
        <f t="shared" si="5"/>
        <v>5</v>
      </c>
      <c r="U44" s="5">
        <v>5</v>
      </c>
      <c r="V44" s="5">
        <v>0</v>
      </c>
      <c r="W44" s="5">
        <f t="shared" si="6"/>
        <v>5</v>
      </c>
      <c r="X44" s="5">
        <v>5</v>
      </c>
      <c r="Y44" s="5">
        <v>0</v>
      </c>
      <c r="Z44" s="5">
        <f t="shared" si="7"/>
        <v>5</v>
      </c>
      <c r="AA44" s="5">
        <v>5</v>
      </c>
      <c r="AB44" s="5">
        <v>5</v>
      </c>
      <c r="AC44" s="5">
        <f t="shared" si="8"/>
        <v>10</v>
      </c>
      <c r="AD44" s="5">
        <v>5</v>
      </c>
      <c r="AE44" s="5">
        <v>3</v>
      </c>
      <c r="AF44" s="5">
        <f t="shared" si="9"/>
        <v>8</v>
      </c>
      <c r="AG44" s="1">
        <f t="shared" si="10"/>
        <v>7</v>
      </c>
    </row>
    <row r="45" spans="1:33" ht="25.5" customHeight="1" x14ac:dyDescent="0.3">
      <c r="A45" s="5" t="s">
        <v>82</v>
      </c>
      <c r="B45" s="5" t="s">
        <v>215</v>
      </c>
      <c r="C45" s="5">
        <v>5</v>
      </c>
      <c r="D45" s="5">
        <v>5</v>
      </c>
      <c r="E45" s="5">
        <f t="shared" si="0"/>
        <v>10</v>
      </c>
      <c r="F45" s="5">
        <v>5</v>
      </c>
      <c r="G45" s="5">
        <v>3</v>
      </c>
      <c r="H45" s="5">
        <f t="shared" si="1"/>
        <v>8</v>
      </c>
      <c r="I45" s="5">
        <v>5</v>
      </c>
      <c r="J45" s="5">
        <v>0</v>
      </c>
      <c r="K45" s="5">
        <f t="shared" si="2"/>
        <v>5</v>
      </c>
      <c r="L45" s="5">
        <v>0</v>
      </c>
      <c r="M45" s="5">
        <v>5</v>
      </c>
      <c r="N45" s="5">
        <f t="shared" si="3"/>
        <v>5</v>
      </c>
      <c r="O45" s="5">
        <v>5</v>
      </c>
      <c r="P45" s="5">
        <v>5</v>
      </c>
      <c r="Q45" s="5">
        <f t="shared" si="4"/>
        <v>10</v>
      </c>
      <c r="R45" s="5">
        <v>5</v>
      </c>
      <c r="S45" s="5">
        <v>5</v>
      </c>
      <c r="T45" s="5">
        <f t="shared" si="5"/>
        <v>10</v>
      </c>
      <c r="U45" s="5">
        <v>5</v>
      </c>
      <c r="V45" s="5">
        <v>0</v>
      </c>
      <c r="W45" s="5">
        <f t="shared" si="6"/>
        <v>5</v>
      </c>
      <c r="X45" s="5">
        <v>0</v>
      </c>
      <c r="Y45" s="5">
        <v>5</v>
      </c>
      <c r="Z45" s="5">
        <f t="shared" si="7"/>
        <v>5</v>
      </c>
      <c r="AA45" s="5">
        <v>5</v>
      </c>
      <c r="AB45" s="5">
        <v>3</v>
      </c>
      <c r="AC45" s="5">
        <f t="shared" si="8"/>
        <v>8</v>
      </c>
      <c r="AD45" s="5">
        <v>5</v>
      </c>
      <c r="AE45" s="5">
        <v>0</v>
      </c>
      <c r="AF45" s="5">
        <f t="shared" si="9"/>
        <v>5</v>
      </c>
      <c r="AG45" s="1">
        <f t="shared" si="10"/>
        <v>8</v>
      </c>
    </row>
    <row r="46" spans="1:33" ht="25.5" customHeight="1" x14ac:dyDescent="0.3">
      <c r="A46" s="5" t="s">
        <v>83</v>
      </c>
      <c r="B46" s="5" t="s">
        <v>216</v>
      </c>
      <c r="C46" s="5">
        <v>0</v>
      </c>
      <c r="D46" s="5">
        <v>3</v>
      </c>
      <c r="E46" s="5">
        <f t="shared" si="0"/>
        <v>3</v>
      </c>
      <c r="F46" s="5">
        <v>5</v>
      </c>
      <c r="G46" s="5">
        <v>3</v>
      </c>
      <c r="H46" s="5">
        <f t="shared" si="1"/>
        <v>8</v>
      </c>
      <c r="I46" s="5">
        <v>5</v>
      </c>
      <c r="J46" s="5">
        <v>3</v>
      </c>
      <c r="K46" s="5">
        <f t="shared" si="2"/>
        <v>8</v>
      </c>
      <c r="L46" s="5">
        <v>5</v>
      </c>
      <c r="M46" s="5">
        <v>3</v>
      </c>
      <c r="N46" s="5">
        <f t="shared" si="3"/>
        <v>8</v>
      </c>
      <c r="O46" s="5">
        <v>0</v>
      </c>
      <c r="P46" s="5">
        <v>5</v>
      </c>
      <c r="Q46" s="5">
        <f t="shared" si="4"/>
        <v>5</v>
      </c>
      <c r="R46" s="5">
        <v>5</v>
      </c>
      <c r="S46" s="5">
        <v>5</v>
      </c>
      <c r="T46" s="5">
        <f t="shared" si="5"/>
        <v>10</v>
      </c>
      <c r="U46" s="5">
        <v>5</v>
      </c>
      <c r="V46" s="5">
        <v>5</v>
      </c>
      <c r="W46" s="5">
        <f t="shared" si="6"/>
        <v>10</v>
      </c>
      <c r="X46" s="5">
        <v>0</v>
      </c>
      <c r="Y46" s="5">
        <v>5</v>
      </c>
      <c r="Z46" s="5">
        <f t="shared" si="7"/>
        <v>5</v>
      </c>
      <c r="AA46" s="5">
        <v>5</v>
      </c>
      <c r="AB46" s="5">
        <v>3</v>
      </c>
      <c r="AC46" s="5">
        <f t="shared" si="8"/>
        <v>8</v>
      </c>
      <c r="AD46" s="5">
        <v>5</v>
      </c>
      <c r="AE46" s="5">
        <v>3</v>
      </c>
      <c r="AF46" s="5">
        <f t="shared" si="9"/>
        <v>8</v>
      </c>
      <c r="AG46" s="1">
        <f t="shared" si="10"/>
        <v>8</v>
      </c>
    </row>
    <row r="47" spans="1:33" ht="25.5" customHeight="1" x14ac:dyDescent="0.3">
      <c r="A47" s="5" t="s">
        <v>84</v>
      </c>
      <c r="B47" s="5" t="s">
        <v>217</v>
      </c>
      <c r="C47" s="5">
        <v>5</v>
      </c>
      <c r="D47" s="5">
        <v>3</v>
      </c>
      <c r="E47" s="5">
        <f t="shared" si="0"/>
        <v>8</v>
      </c>
      <c r="F47" s="5">
        <v>5</v>
      </c>
      <c r="G47" s="5">
        <v>3</v>
      </c>
      <c r="H47" s="5">
        <f t="shared" si="1"/>
        <v>8</v>
      </c>
      <c r="I47" s="5">
        <v>5</v>
      </c>
      <c r="J47" s="5">
        <v>5</v>
      </c>
      <c r="K47" s="5">
        <f t="shared" si="2"/>
        <v>10</v>
      </c>
      <c r="L47" s="5">
        <v>5</v>
      </c>
      <c r="M47" s="5">
        <v>3</v>
      </c>
      <c r="N47" s="5">
        <f t="shared" si="3"/>
        <v>8</v>
      </c>
      <c r="O47" s="5">
        <v>0</v>
      </c>
      <c r="P47" s="5">
        <v>3</v>
      </c>
      <c r="Q47" s="5">
        <f t="shared" si="4"/>
        <v>3</v>
      </c>
      <c r="R47" s="5">
        <v>5</v>
      </c>
      <c r="S47" s="5">
        <v>5</v>
      </c>
      <c r="T47" s="5">
        <f t="shared" si="5"/>
        <v>10</v>
      </c>
      <c r="U47" s="5">
        <v>5</v>
      </c>
      <c r="V47" s="5">
        <v>3</v>
      </c>
      <c r="W47" s="5">
        <f t="shared" si="6"/>
        <v>8</v>
      </c>
      <c r="X47" s="5">
        <v>5</v>
      </c>
      <c r="Y47" s="5">
        <v>3</v>
      </c>
      <c r="Z47" s="5">
        <f t="shared" si="7"/>
        <v>8</v>
      </c>
      <c r="AA47" s="5">
        <v>5</v>
      </c>
      <c r="AB47" s="5">
        <v>0</v>
      </c>
      <c r="AC47" s="5">
        <f t="shared" si="8"/>
        <v>5</v>
      </c>
      <c r="AD47" s="5">
        <v>5</v>
      </c>
      <c r="AE47" s="5">
        <v>3</v>
      </c>
      <c r="AF47" s="5">
        <f t="shared" si="9"/>
        <v>8</v>
      </c>
      <c r="AG47" s="1">
        <f t="shared" si="10"/>
        <v>8</v>
      </c>
    </row>
    <row r="48" spans="1:33" ht="25.5" customHeight="1" x14ac:dyDescent="0.3">
      <c r="A48" s="5" t="s">
        <v>139</v>
      </c>
      <c r="B48" s="5" t="s">
        <v>218</v>
      </c>
      <c r="C48" s="5">
        <v>5</v>
      </c>
      <c r="D48" s="5">
        <v>5</v>
      </c>
      <c r="E48" s="5">
        <f t="shared" si="0"/>
        <v>10</v>
      </c>
      <c r="F48" s="5">
        <v>5</v>
      </c>
      <c r="G48" s="5">
        <v>5</v>
      </c>
      <c r="H48" s="5">
        <f t="shared" si="1"/>
        <v>10</v>
      </c>
      <c r="I48" s="5">
        <v>5</v>
      </c>
      <c r="J48" s="5">
        <v>3</v>
      </c>
      <c r="K48" s="5">
        <f t="shared" si="2"/>
        <v>8</v>
      </c>
      <c r="L48" s="5">
        <v>0</v>
      </c>
      <c r="M48" s="5">
        <v>3</v>
      </c>
      <c r="N48" s="5">
        <f t="shared" si="3"/>
        <v>3</v>
      </c>
      <c r="O48" s="5">
        <v>0</v>
      </c>
      <c r="P48" s="5">
        <v>5</v>
      </c>
      <c r="Q48" s="5">
        <f t="shared" si="4"/>
        <v>5</v>
      </c>
      <c r="R48" s="5">
        <v>5</v>
      </c>
      <c r="S48" s="5">
        <v>3</v>
      </c>
      <c r="T48" s="5">
        <f t="shared" si="5"/>
        <v>8</v>
      </c>
      <c r="U48" s="5">
        <v>0</v>
      </c>
      <c r="V48" s="5">
        <v>5</v>
      </c>
      <c r="W48" s="5">
        <f t="shared" si="6"/>
        <v>5</v>
      </c>
      <c r="X48" s="5">
        <v>5</v>
      </c>
      <c r="Y48" s="5">
        <v>5</v>
      </c>
      <c r="Z48" s="5">
        <f t="shared" si="7"/>
        <v>10</v>
      </c>
      <c r="AA48" s="5">
        <v>5</v>
      </c>
      <c r="AB48" s="5">
        <v>5</v>
      </c>
      <c r="AC48" s="5">
        <f t="shared" si="8"/>
        <v>10</v>
      </c>
      <c r="AD48" s="5">
        <v>5</v>
      </c>
      <c r="AE48" s="5">
        <v>3</v>
      </c>
      <c r="AF48" s="5">
        <f t="shared" si="9"/>
        <v>8</v>
      </c>
      <c r="AG48" s="1">
        <f t="shared" si="10"/>
        <v>8</v>
      </c>
    </row>
    <row r="49" spans="1:33" ht="25.5" customHeight="1" x14ac:dyDescent="0.3">
      <c r="A49" s="5" t="s">
        <v>85</v>
      </c>
      <c r="B49" s="5" t="s">
        <v>219</v>
      </c>
      <c r="C49" s="5">
        <v>5</v>
      </c>
      <c r="D49" s="5">
        <v>3</v>
      </c>
      <c r="E49" s="5">
        <f t="shared" si="0"/>
        <v>8</v>
      </c>
      <c r="F49" s="5">
        <v>5</v>
      </c>
      <c r="G49" s="5">
        <v>3</v>
      </c>
      <c r="H49" s="5">
        <f t="shared" si="1"/>
        <v>8</v>
      </c>
      <c r="I49" s="5">
        <v>5</v>
      </c>
      <c r="J49" s="5">
        <v>3</v>
      </c>
      <c r="K49" s="5">
        <f t="shared" si="2"/>
        <v>8</v>
      </c>
      <c r="L49" s="5">
        <v>0</v>
      </c>
      <c r="M49" s="5">
        <v>3</v>
      </c>
      <c r="N49" s="5">
        <f t="shared" si="3"/>
        <v>3</v>
      </c>
      <c r="O49" s="5">
        <v>5</v>
      </c>
      <c r="P49" s="5">
        <v>5</v>
      </c>
      <c r="Q49" s="5">
        <f t="shared" si="4"/>
        <v>10</v>
      </c>
      <c r="R49" s="5">
        <v>5</v>
      </c>
      <c r="S49" s="5">
        <v>5</v>
      </c>
      <c r="T49" s="5">
        <f t="shared" si="5"/>
        <v>10</v>
      </c>
      <c r="U49" s="5">
        <v>5</v>
      </c>
      <c r="V49" s="5">
        <v>5</v>
      </c>
      <c r="W49" s="5">
        <f t="shared" si="6"/>
        <v>10</v>
      </c>
      <c r="X49" s="5">
        <v>5</v>
      </c>
      <c r="Y49" s="5">
        <v>5</v>
      </c>
      <c r="Z49" s="5">
        <f t="shared" si="7"/>
        <v>10</v>
      </c>
      <c r="AA49" s="5">
        <v>0</v>
      </c>
      <c r="AB49" s="5">
        <v>3</v>
      </c>
      <c r="AC49" s="5">
        <f t="shared" si="8"/>
        <v>3</v>
      </c>
      <c r="AD49" s="5">
        <v>5</v>
      </c>
      <c r="AE49" s="5">
        <v>3</v>
      </c>
      <c r="AF49" s="5">
        <f t="shared" si="9"/>
        <v>8</v>
      </c>
      <c r="AG49" s="1">
        <f t="shared" si="10"/>
        <v>8</v>
      </c>
    </row>
    <row r="50" spans="1:33" ht="25.5" customHeight="1" x14ac:dyDescent="0.3">
      <c r="A50" s="5" t="s">
        <v>86</v>
      </c>
      <c r="B50" s="5" t="s">
        <v>220</v>
      </c>
      <c r="C50" s="5">
        <v>5</v>
      </c>
      <c r="D50" s="5">
        <v>5</v>
      </c>
      <c r="E50" s="5">
        <f t="shared" si="0"/>
        <v>10</v>
      </c>
      <c r="F50" s="5">
        <v>5</v>
      </c>
      <c r="G50" s="5">
        <v>3</v>
      </c>
      <c r="H50" s="5">
        <f t="shared" si="1"/>
        <v>8</v>
      </c>
      <c r="I50" s="5">
        <v>5</v>
      </c>
      <c r="J50" s="5">
        <v>0</v>
      </c>
      <c r="K50" s="5">
        <f t="shared" si="2"/>
        <v>5</v>
      </c>
      <c r="L50" s="5">
        <v>5</v>
      </c>
      <c r="M50" s="5">
        <v>3</v>
      </c>
      <c r="N50" s="5">
        <f t="shared" si="3"/>
        <v>8</v>
      </c>
      <c r="O50" s="5">
        <v>0</v>
      </c>
      <c r="P50" s="5">
        <v>3</v>
      </c>
      <c r="Q50" s="5">
        <f t="shared" si="4"/>
        <v>3</v>
      </c>
      <c r="R50" s="5">
        <v>5</v>
      </c>
      <c r="S50" s="5">
        <v>5</v>
      </c>
      <c r="T50" s="5">
        <f t="shared" si="5"/>
        <v>10</v>
      </c>
      <c r="U50" s="5">
        <v>5</v>
      </c>
      <c r="V50" s="5">
        <v>3</v>
      </c>
      <c r="W50" s="5">
        <f t="shared" si="6"/>
        <v>8</v>
      </c>
      <c r="X50" s="5">
        <v>5</v>
      </c>
      <c r="Y50" s="5">
        <v>5</v>
      </c>
      <c r="Z50" s="5">
        <f t="shared" si="7"/>
        <v>10</v>
      </c>
      <c r="AA50" s="5">
        <v>5</v>
      </c>
      <c r="AB50" s="5">
        <v>3</v>
      </c>
      <c r="AC50" s="5">
        <f t="shared" si="8"/>
        <v>8</v>
      </c>
      <c r="AD50" s="5">
        <v>5</v>
      </c>
      <c r="AE50" s="5">
        <v>3</v>
      </c>
      <c r="AF50" s="5">
        <f t="shared" si="9"/>
        <v>8</v>
      </c>
      <c r="AG50" s="1">
        <f t="shared" si="10"/>
        <v>8</v>
      </c>
    </row>
    <row r="51" spans="1:33" ht="25.5" customHeight="1" x14ac:dyDescent="0.3">
      <c r="A51" s="5" t="s">
        <v>87</v>
      </c>
      <c r="B51" s="5" t="s">
        <v>221</v>
      </c>
      <c r="C51" s="5">
        <v>5</v>
      </c>
      <c r="D51" s="5">
        <v>5</v>
      </c>
      <c r="E51" s="5">
        <f t="shared" si="0"/>
        <v>10</v>
      </c>
      <c r="F51" s="5">
        <v>5</v>
      </c>
      <c r="G51" s="5">
        <v>5</v>
      </c>
      <c r="H51" s="5">
        <f t="shared" si="1"/>
        <v>10</v>
      </c>
      <c r="I51" s="5">
        <v>5</v>
      </c>
      <c r="J51" s="5">
        <v>5</v>
      </c>
      <c r="K51" s="5">
        <f t="shared" si="2"/>
        <v>10</v>
      </c>
      <c r="L51" s="5">
        <v>5</v>
      </c>
      <c r="M51" s="5">
        <v>5</v>
      </c>
      <c r="N51" s="5">
        <f t="shared" si="3"/>
        <v>10</v>
      </c>
      <c r="O51" s="5">
        <v>5</v>
      </c>
      <c r="P51" s="5">
        <v>5</v>
      </c>
      <c r="Q51" s="5">
        <f t="shared" si="4"/>
        <v>10</v>
      </c>
      <c r="R51" s="5">
        <v>5</v>
      </c>
      <c r="S51" s="5">
        <v>5</v>
      </c>
      <c r="T51" s="5">
        <f t="shared" si="5"/>
        <v>10</v>
      </c>
      <c r="U51" s="5">
        <v>5</v>
      </c>
      <c r="V51" s="5">
        <v>5</v>
      </c>
      <c r="W51" s="5">
        <f t="shared" si="6"/>
        <v>10</v>
      </c>
      <c r="X51" s="5">
        <v>5</v>
      </c>
      <c r="Y51" s="5">
        <v>5</v>
      </c>
      <c r="Z51" s="5">
        <f t="shared" si="7"/>
        <v>10</v>
      </c>
      <c r="AA51" s="5">
        <v>5</v>
      </c>
      <c r="AB51" s="5">
        <v>5</v>
      </c>
      <c r="AC51" s="5">
        <f t="shared" si="8"/>
        <v>10</v>
      </c>
      <c r="AD51" s="5">
        <v>5</v>
      </c>
      <c r="AE51" s="5">
        <v>5</v>
      </c>
      <c r="AF51" s="5">
        <f t="shared" si="9"/>
        <v>10</v>
      </c>
      <c r="AG51" s="1">
        <f t="shared" si="10"/>
        <v>10</v>
      </c>
    </row>
    <row r="52" spans="1:33" ht="25.5" customHeight="1" x14ac:dyDescent="0.3">
      <c r="A52" s="5" t="s">
        <v>88</v>
      </c>
      <c r="B52" s="5" t="s">
        <v>222</v>
      </c>
      <c r="C52" s="5">
        <v>5</v>
      </c>
      <c r="D52" s="5">
        <v>5</v>
      </c>
      <c r="E52" s="5">
        <f t="shared" si="0"/>
        <v>10</v>
      </c>
      <c r="F52" s="5">
        <v>5</v>
      </c>
      <c r="G52" s="5">
        <v>5</v>
      </c>
      <c r="H52" s="5">
        <f t="shared" si="1"/>
        <v>10</v>
      </c>
      <c r="I52" s="5">
        <v>5</v>
      </c>
      <c r="J52" s="5">
        <v>5</v>
      </c>
      <c r="K52" s="5">
        <f t="shared" si="2"/>
        <v>10</v>
      </c>
      <c r="L52" s="5">
        <v>0</v>
      </c>
      <c r="M52" s="5">
        <v>5</v>
      </c>
      <c r="N52" s="5">
        <f t="shared" si="3"/>
        <v>5</v>
      </c>
      <c r="O52" s="5">
        <v>5</v>
      </c>
      <c r="P52" s="5">
        <v>5</v>
      </c>
      <c r="Q52" s="5">
        <f t="shared" si="4"/>
        <v>10</v>
      </c>
      <c r="R52" s="5">
        <v>5</v>
      </c>
      <c r="S52" s="5">
        <v>5</v>
      </c>
      <c r="T52" s="5">
        <f t="shared" si="5"/>
        <v>10</v>
      </c>
      <c r="U52" s="5">
        <v>5</v>
      </c>
      <c r="V52" s="5">
        <v>5</v>
      </c>
      <c r="W52" s="5">
        <f t="shared" si="6"/>
        <v>10</v>
      </c>
      <c r="X52" s="5">
        <v>5</v>
      </c>
      <c r="Y52" s="5">
        <v>5</v>
      </c>
      <c r="Z52" s="5">
        <f t="shared" si="7"/>
        <v>10</v>
      </c>
      <c r="AA52" s="5">
        <v>5</v>
      </c>
      <c r="AB52" s="5">
        <v>3</v>
      </c>
      <c r="AC52" s="5">
        <f t="shared" si="8"/>
        <v>8</v>
      </c>
      <c r="AD52" s="5">
        <v>5</v>
      </c>
      <c r="AE52" s="5">
        <v>5</v>
      </c>
      <c r="AF52" s="5">
        <f t="shared" si="9"/>
        <v>10</v>
      </c>
      <c r="AG52" s="1">
        <f t="shared" si="10"/>
        <v>10</v>
      </c>
    </row>
    <row r="53" spans="1:33" ht="25.5" customHeight="1" x14ac:dyDescent="0.3">
      <c r="A53" s="5" t="s">
        <v>89</v>
      </c>
      <c r="B53" s="5" t="s">
        <v>223</v>
      </c>
      <c r="C53" s="5">
        <v>5</v>
      </c>
      <c r="D53" s="5">
        <v>5</v>
      </c>
      <c r="E53" s="5">
        <f t="shared" si="0"/>
        <v>10</v>
      </c>
      <c r="F53" s="5">
        <v>5</v>
      </c>
      <c r="G53" s="5">
        <v>5</v>
      </c>
      <c r="H53" s="5">
        <f t="shared" si="1"/>
        <v>10</v>
      </c>
      <c r="I53" s="5">
        <v>5</v>
      </c>
      <c r="J53" s="5">
        <v>5</v>
      </c>
      <c r="K53" s="5">
        <f t="shared" si="2"/>
        <v>10</v>
      </c>
      <c r="L53" s="5">
        <v>5</v>
      </c>
      <c r="M53" s="5">
        <v>5</v>
      </c>
      <c r="N53" s="5">
        <f t="shared" si="3"/>
        <v>10</v>
      </c>
      <c r="O53" s="5">
        <v>5</v>
      </c>
      <c r="P53" s="5">
        <v>5</v>
      </c>
      <c r="Q53" s="5">
        <f t="shared" si="4"/>
        <v>10</v>
      </c>
      <c r="R53" s="5">
        <v>5</v>
      </c>
      <c r="S53" s="5">
        <v>5</v>
      </c>
      <c r="T53" s="5">
        <f t="shared" si="5"/>
        <v>10</v>
      </c>
      <c r="U53" s="5">
        <v>5</v>
      </c>
      <c r="V53" s="5">
        <v>5</v>
      </c>
      <c r="W53" s="5">
        <f t="shared" si="6"/>
        <v>10</v>
      </c>
      <c r="X53" s="5">
        <v>5</v>
      </c>
      <c r="Y53" s="5">
        <v>5</v>
      </c>
      <c r="Z53" s="5">
        <f t="shared" si="7"/>
        <v>10</v>
      </c>
      <c r="AA53" s="5">
        <v>5</v>
      </c>
      <c r="AB53" s="5">
        <v>5</v>
      </c>
      <c r="AC53" s="5">
        <f t="shared" si="8"/>
        <v>10</v>
      </c>
      <c r="AD53" s="5">
        <v>5</v>
      </c>
      <c r="AE53" s="5">
        <v>5</v>
      </c>
      <c r="AF53" s="5">
        <f t="shared" si="9"/>
        <v>10</v>
      </c>
      <c r="AG53" s="1">
        <f t="shared" si="10"/>
        <v>10</v>
      </c>
    </row>
    <row r="54" spans="1:33" ht="25.5" customHeight="1" x14ac:dyDescent="0.3">
      <c r="A54" s="5" t="s">
        <v>140</v>
      </c>
      <c r="B54" s="5" t="s">
        <v>224</v>
      </c>
      <c r="C54" s="5">
        <v>5</v>
      </c>
      <c r="D54" s="5">
        <v>3</v>
      </c>
      <c r="E54" s="5">
        <f t="shared" si="0"/>
        <v>8</v>
      </c>
      <c r="F54" s="5">
        <v>5</v>
      </c>
      <c r="G54" s="5">
        <v>3</v>
      </c>
      <c r="H54" s="5">
        <f t="shared" si="1"/>
        <v>8</v>
      </c>
      <c r="I54" s="5">
        <v>5</v>
      </c>
      <c r="J54" s="5">
        <v>3</v>
      </c>
      <c r="K54" s="5">
        <f t="shared" si="2"/>
        <v>8</v>
      </c>
      <c r="L54" s="5">
        <v>0</v>
      </c>
      <c r="M54" s="5">
        <v>3</v>
      </c>
      <c r="N54" s="5">
        <f t="shared" si="3"/>
        <v>3</v>
      </c>
      <c r="O54" s="5">
        <v>5</v>
      </c>
      <c r="P54" s="5">
        <v>5</v>
      </c>
      <c r="Q54" s="5">
        <f t="shared" si="4"/>
        <v>10</v>
      </c>
      <c r="R54" s="5">
        <v>5</v>
      </c>
      <c r="S54" s="5">
        <v>5</v>
      </c>
      <c r="T54" s="5">
        <f t="shared" si="5"/>
        <v>10</v>
      </c>
      <c r="U54" s="5">
        <v>5</v>
      </c>
      <c r="V54" s="5">
        <v>5</v>
      </c>
      <c r="W54" s="5">
        <f t="shared" si="6"/>
        <v>10</v>
      </c>
      <c r="X54" s="5">
        <v>0</v>
      </c>
      <c r="Y54" s="5">
        <v>5</v>
      </c>
      <c r="Z54" s="5">
        <f t="shared" si="7"/>
        <v>5</v>
      </c>
      <c r="AA54" s="5">
        <v>5</v>
      </c>
      <c r="AB54" s="5">
        <v>3</v>
      </c>
      <c r="AC54" s="5">
        <f t="shared" si="8"/>
        <v>8</v>
      </c>
      <c r="AD54" s="5">
        <v>5</v>
      </c>
      <c r="AE54" s="5">
        <v>5</v>
      </c>
      <c r="AF54" s="5">
        <f t="shared" si="9"/>
        <v>10</v>
      </c>
      <c r="AG54" s="1">
        <f t="shared" si="10"/>
        <v>8</v>
      </c>
    </row>
    <row r="55" spans="1:33" ht="25.5" customHeight="1" x14ac:dyDescent="0.3">
      <c r="A55" s="5" t="s">
        <v>141</v>
      </c>
      <c r="B55" s="5" t="s">
        <v>225</v>
      </c>
      <c r="C55" s="5">
        <v>5</v>
      </c>
      <c r="D55" s="5">
        <v>5</v>
      </c>
      <c r="E55" s="5">
        <f t="shared" si="0"/>
        <v>10</v>
      </c>
      <c r="F55" s="5">
        <v>5</v>
      </c>
      <c r="G55" s="5">
        <v>3</v>
      </c>
      <c r="H55" s="5">
        <f t="shared" si="1"/>
        <v>8</v>
      </c>
      <c r="I55" s="5">
        <v>5</v>
      </c>
      <c r="J55" s="5">
        <v>3</v>
      </c>
      <c r="K55" s="5">
        <f t="shared" si="2"/>
        <v>8</v>
      </c>
      <c r="L55" s="5">
        <v>5</v>
      </c>
      <c r="M55" s="5">
        <v>3</v>
      </c>
      <c r="N55" s="5">
        <f t="shared" si="3"/>
        <v>8</v>
      </c>
      <c r="O55" s="5">
        <v>5</v>
      </c>
      <c r="P55" s="5">
        <v>5</v>
      </c>
      <c r="Q55" s="5">
        <f t="shared" si="4"/>
        <v>10</v>
      </c>
      <c r="R55" s="5">
        <v>5</v>
      </c>
      <c r="S55" s="5">
        <v>5</v>
      </c>
      <c r="T55" s="5">
        <f t="shared" si="5"/>
        <v>10</v>
      </c>
      <c r="U55" s="5">
        <v>5</v>
      </c>
      <c r="V55" s="5">
        <v>5</v>
      </c>
      <c r="W55" s="5">
        <f t="shared" si="6"/>
        <v>10</v>
      </c>
      <c r="X55" s="5">
        <v>5</v>
      </c>
      <c r="Y55" s="5">
        <v>5</v>
      </c>
      <c r="Z55" s="5">
        <f t="shared" si="7"/>
        <v>10</v>
      </c>
      <c r="AA55" s="5">
        <v>5</v>
      </c>
      <c r="AB55" s="5">
        <v>0</v>
      </c>
      <c r="AC55" s="5">
        <f t="shared" si="8"/>
        <v>5</v>
      </c>
      <c r="AD55" s="5">
        <v>5</v>
      </c>
      <c r="AE55" s="5">
        <v>5</v>
      </c>
      <c r="AF55" s="5">
        <f t="shared" si="9"/>
        <v>10</v>
      </c>
      <c r="AG55" s="1">
        <f t="shared" si="10"/>
        <v>9</v>
      </c>
    </row>
    <row r="56" spans="1:33" ht="25.5" customHeight="1" x14ac:dyDescent="0.3">
      <c r="A56" s="5" t="s">
        <v>90</v>
      </c>
      <c r="B56" s="5" t="s">
        <v>226</v>
      </c>
      <c r="C56" s="5">
        <v>5</v>
      </c>
      <c r="D56" s="5">
        <v>5</v>
      </c>
      <c r="E56" s="5">
        <f t="shared" si="0"/>
        <v>10</v>
      </c>
      <c r="F56" s="5">
        <v>5</v>
      </c>
      <c r="G56" s="5">
        <v>5</v>
      </c>
      <c r="H56" s="5">
        <f t="shared" si="1"/>
        <v>10</v>
      </c>
      <c r="I56" s="5">
        <v>5</v>
      </c>
      <c r="J56" s="5">
        <v>5</v>
      </c>
      <c r="K56" s="5">
        <f t="shared" si="2"/>
        <v>10</v>
      </c>
      <c r="L56" s="5">
        <v>5</v>
      </c>
      <c r="M56" s="5">
        <v>5</v>
      </c>
      <c r="N56" s="5">
        <f t="shared" si="3"/>
        <v>10</v>
      </c>
      <c r="O56" s="5">
        <v>5</v>
      </c>
      <c r="P56" s="5">
        <v>5</v>
      </c>
      <c r="Q56" s="5">
        <f t="shared" si="4"/>
        <v>10</v>
      </c>
      <c r="R56" s="5">
        <v>5</v>
      </c>
      <c r="S56" s="5">
        <v>5</v>
      </c>
      <c r="T56" s="5">
        <f t="shared" si="5"/>
        <v>10</v>
      </c>
      <c r="U56" s="5">
        <v>5</v>
      </c>
      <c r="V56" s="5">
        <v>3</v>
      </c>
      <c r="W56" s="5">
        <f t="shared" si="6"/>
        <v>8</v>
      </c>
      <c r="X56" s="5">
        <v>5</v>
      </c>
      <c r="Y56" s="5">
        <v>3</v>
      </c>
      <c r="Z56" s="5">
        <f t="shared" si="7"/>
        <v>8</v>
      </c>
      <c r="AA56" s="5">
        <v>5</v>
      </c>
      <c r="AB56" s="5">
        <v>5</v>
      </c>
      <c r="AC56" s="5">
        <f t="shared" si="8"/>
        <v>10</v>
      </c>
      <c r="AD56" s="5">
        <v>5</v>
      </c>
      <c r="AE56" s="5">
        <v>3</v>
      </c>
      <c r="AF56" s="5">
        <f t="shared" si="9"/>
        <v>8</v>
      </c>
      <c r="AG56" s="1">
        <f t="shared" si="10"/>
        <v>10</v>
      </c>
    </row>
    <row r="57" spans="1:33" ht="25.5" customHeight="1" x14ac:dyDescent="0.3">
      <c r="A57" s="5" t="s">
        <v>142</v>
      </c>
      <c r="B57" s="5" t="s">
        <v>227</v>
      </c>
      <c r="C57" s="5">
        <v>5</v>
      </c>
      <c r="D57" s="5">
        <v>5</v>
      </c>
      <c r="E57" s="5">
        <f t="shared" si="0"/>
        <v>10</v>
      </c>
      <c r="F57" s="5">
        <v>5</v>
      </c>
      <c r="G57" s="5">
        <v>3</v>
      </c>
      <c r="H57" s="5">
        <f t="shared" si="1"/>
        <v>8</v>
      </c>
      <c r="I57" s="5">
        <v>5</v>
      </c>
      <c r="J57" s="5">
        <v>3</v>
      </c>
      <c r="K57" s="5">
        <f t="shared" si="2"/>
        <v>8</v>
      </c>
      <c r="L57" s="5">
        <v>0</v>
      </c>
      <c r="M57" s="5">
        <v>3</v>
      </c>
      <c r="N57" s="5">
        <f t="shared" si="3"/>
        <v>3</v>
      </c>
      <c r="O57" s="5">
        <v>0</v>
      </c>
      <c r="P57" s="5">
        <v>3</v>
      </c>
      <c r="Q57" s="5">
        <f t="shared" si="4"/>
        <v>3</v>
      </c>
      <c r="R57" s="5">
        <v>5</v>
      </c>
      <c r="S57" s="5">
        <v>5</v>
      </c>
      <c r="T57" s="5">
        <f t="shared" si="5"/>
        <v>10</v>
      </c>
      <c r="U57" s="5">
        <v>0</v>
      </c>
      <c r="V57" s="5">
        <v>3</v>
      </c>
      <c r="W57" s="5">
        <f t="shared" si="6"/>
        <v>3</v>
      </c>
      <c r="X57" s="5">
        <v>5</v>
      </c>
      <c r="Y57" s="5">
        <v>3</v>
      </c>
      <c r="Z57" s="5">
        <f t="shared" si="7"/>
        <v>8</v>
      </c>
      <c r="AA57" s="5">
        <v>5</v>
      </c>
      <c r="AB57" s="5">
        <v>5</v>
      </c>
      <c r="AC57" s="5">
        <f t="shared" si="8"/>
        <v>10</v>
      </c>
      <c r="AD57" s="5">
        <v>5</v>
      </c>
      <c r="AE57" s="5">
        <v>3</v>
      </c>
      <c r="AF57" s="5">
        <f t="shared" si="9"/>
        <v>8</v>
      </c>
      <c r="AG57" s="1">
        <f t="shared" si="10"/>
        <v>8</v>
      </c>
    </row>
    <row r="58" spans="1:33" ht="25.5" customHeight="1" x14ac:dyDescent="0.3">
      <c r="A58" s="5" t="s">
        <v>91</v>
      </c>
      <c r="B58" s="5" t="s">
        <v>228</v>
      </c>
      <c r="C58" s="5">
        <v>5</v>
      </c>
      <c r="D58" s="5">
        <v>5</v>
      </c>
      <c r="E58" s="5">
        <f t="shared" si="0"/>
        <v>10</v>
      </c>
      <c r="F58" s="5">
        <v>5</v>
      </c>
      <c r="G58" s="5">
        <v>3</v>
      </c>
      <c r="H58" s="5">
        <f t="shared" si="1"/>
        <v>8</v>
      </c>
      <c r="I58" s="5">
        <v>5</v>
      </c>
      <c r="J58" s="5">
        <v>5</v>
      </c>
      <c r="K58" s="5">
        <f t="shared" si="2"/>
        <v>10</v>
      </c>
      <c r="L58" s="5">
        <v>5</v>
      </c>
      <c r="M58" s="5">
        <v>5</v>
      </c>
      <c r="N58" s="5">
        <f t="shared" si="3"/>
        <v>10</v>
      </c>
      <c r="O58" s="5">
        <v>5</v>
      </c>
      <c r="P58" s="5">
        <v>5</v>
      </c>
      <c r="Q58" s="5">
        <f t="shared" si="4"/>
        <v>10</v>
      </c>
      <c r="R58" s="5">
        <v>5</v>
      </c>
      <c r="S58" s="5">
        <v>5</v>
      </c>
      <c r="T58" s="5">
        <f t="shared" si="5"/>
        <v>10</v>
      </c>
      <c r="U58" s="5">
        <v>5</v>
      </c>
      <c r="V58" s="5">
        <v>5</v>
      </c>
      <c r="W58" s="5">
        <f t="shared" si="6"/>
        <v>10</v>
      </c>
      <c r="X58" s="5">
        <v>0</v>
      </c>
      <c r="Y58" s="5">
        <v>5</v>
      </c>
      <c r="Z58" s="5">
        <f t="shared" si="7"/>
        <v>5</v>
      </c>
      <c r="AA58" s="5">
        <v>5</v>
      </c>
      <c r="AB58" s="5">
        <v>3</v>
      </c>
      <c r="AC58" s="5">
        <f t="shared" si="8"/>
        <v>8</v>
      </c>
      <c r="AD58" s="5">
        <v>5</v>
      </c>
      <c r="AE58" s="5">
        <v>3</v>
      </c>
      <c r="AF58" s="5">
        <f t="shared" si="9"/>
        <v>8</v>
      </c>
      <c r="AG58" s="1">
        <f t="shared" si="10"/>
        <v>9</v>
      </c>
    </row>
    <row r="59" spans="1:33" ht="25.5" customHeight="1" x14ac:dyDescent="0.3">
      <c r="A59" s="5" t="s">
        <v>143</v>
      </c>
      <c r="B59" s="5" t="s">
        <v>229</v>
      </c>
      <c r="C59" s="5">
        <v>0</v>
      </c>
      <c r="D59" s="5">
        <v>3</v>
      </c>
      <c r="E59" s="5">
        <f t="shared" si="0"/>
        <v>3</v>
      </c>
      <c r="F59" s="5">
        <v>5</v>
      </c>
      <c r="G59" s="5">
        <v>3</v>
      </c>
      <c r="H59" s="5">
        <f t="shared" si="1"/>
        <v>8</v>
      </c>
      <c r="I59" s="5">
        <v>0</v>
      </c>
      <c r="J59" s="5">
        <v>3</v>
      </c>
      <c r="K59" s="5">
        <f t="shared" si="2"/>
        <v>3</v>
      </c>
      <c r="L59" s="5">
        <v>0</v>
      </c>
      <c r="M59" s="5">
        <v>3</v>
      </c>
      <c r="N59" s="5">
        <f t="shared" si="3"/>
        <v>3</v>
      </c>
      <c r="O59" s="5">
        <v>0</v>
      </c>
      <c r="P59" s="5">
        <v>3</v>
      </c>
      <c r="Q59" s="5">
        <f t="shared" si="4"/>
        <v>3</v>
      </c>
      <c r="R59" s="5">
        <v>0</v>
      </c>
      <c r="S59" s="5">
        <v>5</v>
      </c>
      <c r="T59" s="5">
        <f t="shared" si="5"/>
        <v>5</v>
      </c>
      <c r="U59" s="5">
        <v>0</v>
      </c>
      <c r="V59" s="5">
        <v>5</v>
      </c>
      <c r="W59" s="5">
        <f t="shared" si="6"/>
        <v>5</v>
      </c>
      <c r="X59" s="5">
        <v>5</v>
      </c>
      <c r="Y59" s="5">
        <v>5</v>
      </c>
      <c r="Z59" s="5">
        <f t="shared" si="7"/>
        <v>10</v>
      </c>
      <c r="AA59" s="5">
        <v>0</v>
      </c>
      <c r="AB59" s="5">
        <v>5</v>
      </c>
      <c r="AC59" s="5">
        <f t="shared" si="8"/>
        <v>5</v>
      </c>
      <c r="AD59" s="5">
        <v>5</v>
      </c>
      <c r="AE59" s="5">
        <v>3</v>
      </c>
      <c r="AF59" s="5">
        <f t="shared" si="9"/>
        <v>8</v>
      </c>
      <c r="AG59" s="1">
        <f t="shared" si="10"/>
        <v>6</v>
      </c>
    </row>
    <row r="60" spans="1:33" ht="25.5" customHeight="1" x14ac:dyDescent="0.3">
      <c r="A60" s="5" t="s">
        <v>92</v>
      </c>
      <c r="B60" s="5" t="s">
        <v>230</v>
      </c>
      <c r="C60" s="5">
        <v>5</v>
      </c>
      <c r="D60" s="5">
        <v>5</v>
      </c>
      <c r="E60" s="5">
        <f t="shared" si="0"/>
        <v>10</v>
      </c>
      <c r="F60" s="5">
        <v>5</v>
      </c>
      <c r="G60" s="5">
        <v>3</v>
      </c>
      <c r="H60" s="5">
        <f t="shared" si="1"/>
        <v>8</v>
      </c>
      <c r="I60" s="5">
        <v>0</v>
      </c>
      <c r="J60" s="5">
        <v>3</v>
      </c>
      <c r="K60" s="5">
        <f t="shared" si="2"/>
        <v>3</v>
      </c>
      <c r="L60" s="5">
        <v>5</v>
      </c>
      <c r="M60" s="5">
        <v>5</v>
      </c>
      <c r="N60" s="5">
        <f t="shared" si="3"/>
        <v>10</v>
      </c>
      <c r="O60" s="5">
        <v>5</v>
      </c>
      <c r="P60" s="5">
        <v>5</v>
      </c>
      <c r="Q60" s="5">
        <f t="shared" si="4"/>
        <v>10</v>
      </c>
      <c r="R60" s="5">
        <v>5</v>
      </c>
      <c r="S60" s="5">
        <v>3</v>
      </c>
      <c r="T60" s="5">
        <f t="shared" si="5"/>
        <v>8</v>
      </c>
      <c r="U60" s="5">
        <v>5</v>
      </c>
      <c r="V60" s="5">
        <v>3</v>
      </c>
      <c r="W60" s="5">
        <f t="shared" si="6"/>
        <v>8</v>
      </c>
      <c r="X60" s="5">
        <v>5</v>
      </c>
      <c r="Y60" s="5">
        <v>5</v>
      </c>
      <c r="Z60" s="5">
        <f t="shared" si="7"/>
        <v>10</v>
      </c>
      <c r="AA60" s="5">
        <v>5</v>
      </c>
      <c r="AB60" s="5">
        <v>5</v>
      </c>
      <c r="AC60" s="5">
        <f t="shared" si="8"/>
        <v>10</v>
      </c>
      <c r="AD60" s="5">
        <v>5</v>
      </c>
      <c r="AE60" s="5">
        <v>3</v>
      </c>
      <c r="AF60" s="5">
        <f t="shared" si="9"/>
        <v>8</v>
      </c>
      <c r="AG60" s="1">
        <f t="shared" si="10"/>
        <v>9</v>
      </c>
    </row>
    <row r="61" spans="1:33" ht="25.5" customHeight="1" x14ac:dyDescent="0.3">
      <c r="A61" s="5" t="s">
        <v>93</v>
      </c>
      <c r="B61" s="5" t="s">
        <v>231</v>
      </c>
      <c r="C61" s="5">
        <v>5</v>
      </c>
      <c r="D61" s="5">
        <v>5</v>
      </c>
      <c r="E61" s="5">
        <f t="shared" si="0"/>
        <v>10</v>
      </c>
      <c r="F61" s="5">
        <v>5</v>
      </c>
      <c r="G61" s="5">
        <v>3</v>
      </c>
      <c r="H61" s="5">
        <f t="shared" si="1"/>
        <v>8</v>
      </c>
      <c r="I61" s="5">
        <v>0</v>
      </c>
      <c r="J61" s="5">
        <v>3</v>
      </c>
      <c r="K61" s="5">
        <f t="shared" si="2"/>
        <v>3</v>
      </c>
      <c r="L61" s="5">
        <v>0</v>
      </c>
      <c r="M61" s="5">
        <v>3</v>
      </c>
      <c r="N61" s="5">
        <f t="shared" si="3"/>
        <v>3</v>
      </c>
      <c r="O61" s="5">
        <v>5</v>
      </c>
      <c r="P61" s="5">
        <v>5</v>
      </c>
      <c r="Q61" s="5">
        <f t="shared" si="4"/>
        <v>10</v>
      </c>
      <c r="R61" s="5">
        <v>0</v>
      </c>
      <c r="S61" s="5">
        <v>5</v>
      </c>
      <c r="T61" s="5">
        <f t="shared" si="5"/>
        <v>5</v>
      </c>
      <c r="U61" s="5">
        <v>5</v>
      </c>
      <c r="V61" s="5">
        <v>5</v>
      </c>
      <c r="W61" s="5">
        <f t="shared" si="6"/>
        <v>10</v>
      </c>
      <c r="X61" s="5">
        <v>5</v>
      </c>
      <c r="Y61" s="5">
        <v>5</v>
      </c>
      <c r="Z61" s="5">
        <f t="shared" si="7"/>
        <v>10</v>
      </c>
      <c r="AA61" s="5">
        <v>5</v>
      </c>
      <c r="AB61" s="5">
        <v>3</v>
      </c>
      <c r="AC61" s="5">
        <f t="shared" si="8"/>
        <v>8</v>
      </c>
      <c r="AD61" s="5">
        <v>5</v>
      </c>
      <c r="AE61" s="5">
        <v>3</v>
      </c>
      <c r="AF61" s="5">
        <f t="shared" si="9"/>
        <v>8</v>
      </c>
      <c r="AG61" s="1">
        <f t="shared" si="10"/>
        <v>8</v>
      </c>
    </row>
    <row r="62" spans="1:33" ht="25.5" customHeight="1" x14ac:dyDescent="0.3">
      <c r="A62" s="5" t="s">
        <v>144</v>
      </c>
      <c r="B62" s="5" t="s">
        <v>232</v>
      </c>
      <c r="C62" s="5">
        <v>5</v>
      </c>
      <c r="D62" s="5">
        <v>5</v>
      </c>
      <c r="E62" s="5">
        <f t="shared" si="0"/>
        <v>10</v>
      </c>
      <c r="F62" s="5">
        <v>5</v>
      </c>
      <c r="G62" s="5">
        <v>3</v>
      </c>
      <c r="H62" s="5">
        <f t="shared" si="1"/>
        <v>8</v>
      </c>
      <c r="I62" s="5">
        <v>0</v>
      </c>
      <c r="J62" s="5">
        <v>3</v>
      </c>
      <c r="K62" s="5">
        <f t="shared" si="2"/>
        <v>3</v>
      </c>
      <c r="L62" s="5">
        <v>0</v>
      </c>
      <c r="M62" s="5">
        <v>3</v>
      </c>
      <c r="N62" s="5">
        <f t="shared" si="3"/>
        <v>3</v>
      </c>
      <c r="O62" s="5">
        <v>5</v>
      </c>
      <c r="P62" s="5">
        <v>3</v>
      </c>
      <c r="Q62" s="5">
        <f t="shared" si="4"/>
        <v>8</v>
      </c>
      <c r="R62" s="5">
        <v>0</v>
      </c>
      <c r="S62" s="5">
        <v>3</v>
      </c>
      <c r="T62" s="5">
        <f t="shared" si="5"/>
        <v>3</v>
      </c>
      <c r="U62" s="5">
        <v>0</v>
      </c>
      <c r="V62" s="5">
        <v>3</v>
      </c>
      <c r="W62" s="5">
        <f t="shared" si="6"/>
        <v>3</v>
      </c>
      <c r="X62" s="5">
        <v>5</v>
      </c>
      <c r="Y62" s="5">
        <v>3</v>
      </c>
      <c r="Z62" s="5">
        <f t="shared" si="7"/>
        <v>8</v>
      </c>
      <c r="AA62" s="5">
        <v>0</v>
      </c>
      <c r="AB62" s="5">
        <v>0</v>
      </c>
      <c r="AC62" s="5">
        <f t="shared" si="8"/>
        <v>0</v>
      </c>
      <c r="AD62" s="5">
        <v>5</v>
      </c>
      <c r="AE62" s="5">
        <v>3</v>
      </c>
      <c r="AF62" s="5">
        <f t="shared" si="9"/>
        <v>8</v>
      </c>
      <c r="AG62" s="1">
        <f t="shared" si="10"/>
        <v>6</v>
      </c>
    </row>
    <row r="63" spans="1:33" ht="25.5" customHeight="1" x14ac:dyDescent="0.3">
      <c r="A63" s="5" t="s">
        <v>145</v>
      </c>
      <c r="B63" s="5" t="s">
        <v>233</v>
      </c>
      <c r="C63" s="5">
        <v>5</v>
      </c>
      <c r="D63" s="5">
        <v>5</v>
      </c>
      <c r="E63" s="5">
        <f t="shared" si="0"/>
        <v>10</v>
      </c>
      <c r="F63" s="5">
        <v>5</v>
      </c>
      <c r="G63" s="5">
        <v>3</v>
      </c>
      <c r="H63" s="5">
        <f t="shared" si="1"/>
        <v>8</v>
      </c>
      <c r="I63" s="5">
        <v>5</v>
      </c>
      <c r="J63" s="5">
        <v>3</v>
      </c>
      <c r="K63" s="5">
        <f t="shared" si="2"/>
        <v>8</v>
      </c>
      <c r="L63" s="5">
        <v>0</v>
      </c>
      <c r="M63" s="5">
        <v>3</v>
      </c>
      <c r="N63" s="5">
        <f t="shared" si="3"/>
        <v>3</v>
      </c>
      <c r="O63" s="5">
        <v>5</v>
      </c>
      <c r="P63" s="5">
        <v>5</v>
      </c>
      <c r="Q63" s="5">
        <f t="shared" si="4"/>
        <v>10</v>
      </c>
      <c r="R63" s="5">
        <v>5</v>
      </c>
      <c r="S63" s="5">
        <v>3</v>
      </c>
      <c r="T63" s="5">
        <f t="shared" si="5"/>
        <v>8</v>
      </c>
      <c r="U63" s="5">
        <v>5</v>
      </c>
      <c r="V63" s="5">
        <v>3</v>
      </c>
      <c r="W63" s="5">
        <f t="shared" si="6"/>
        <v>8</v>
      </c>
      <c r="X63" s="5">
        <v>5</v>
      </c>
      <c r="Y63" s="5">
        <v>3</v>
      </c>
      <c r="Z63" s="5">
        <f t="shared" si="7"/>
        <v>8</v>
      </c>
      <c r="AA63" s="5">
        <v>5</v>
      </c>
      <c r="AB63" s="5">
        <v>5</v>
      </c>
      <c r="AC63" s="5">
        <f t="shared" si="8"/>
        <v>10</v>
      </c>
      <c r="AD63" s="5">
        <v>5</v>
      </c>
      <c r="AE63" s="5">
        <v>3</v>
      </c>
      <c r="AF63" s="5">
        <f t="shared" si="9"/>
        <v>8</v>
      </c>
      <c r="AG63" s="1">
        <f t="shared" si="10"/>
        <v>9</v>
      </c>
    </row>
    <row r="64" spans="1:33" ht="25.5" customHeight="1" x14ac:dyDescent="0.3">
      <c r="A64" s="5" t="s">
        <v>146</v>
      </c>
      <c r="B64" s="5" t="s">
        <v>234</v>
      </c>
      <c r="C64" s="5">
        <v>5</v>
      </c>
      <c r="D64" s="5">
        <v>5</v>
      </c>
      <c r="E64" s="5">
        <f t="shared" si="0"/>
        <v>10</v>
      </c>
      <c r="F64" s="5">
        <v>5</v>
      </c>
      <c r="G64" s="5">
        <v>5</v>
      </c>
      <c r="H64" s="5">
        <f t="shared" si="1"/>
        <v>10</v>
      </c>
      <c r="I64" s="5">
        <v>5</v>
      </c>
      <c r="J64" s="5">
        <v>3</v>
      </c>
      <c r="K64" s="5">
        <f t="shared" si="2"/>
        <v>8</v>
      </c>
      <c r="L64" s="5">
        <v>0</v>
      </c>
      <c r="M64" s="5">
        <v>3</v>
      </c>
      <c r="N64" s="5">
        <f t="shared" si="3"/>
        <v>3</v>
      </c>
      <c r="O64" s="5">
        <v>5</v>
      </c>
      <c r="P64" s="5">
        <v>5</v>
      </c>
      <c r="Q64" s="5">
        <f t="shared" si="4"/>
        <v>10</v>
      </c>
      <c r="R64" s="5">
        <v>5</v>
      </c>
      <c r="S64" s="5">
        <v>5</v>
      </c>
      <c r="T64" s="5">
        <f t="shared" si="5"/>
        <v>10</v>
      </c>
      <c r="U64" s="5">
        <v>5</v>
      </c>
      <c r="V64" s="5">
        <v>3</v>
      </c>
      <c r="W64" s="5">
        <f t="shared" si="6"/>
        <v>8</v>
      </c>
      <c r="X64" s="5">
        <v>5</v>
      </c>
      <c r="Y64" s="5">
        <v>5</v>
      </c>
      <c r="Z64" s="5">
        <f t="shared" si="7"/>
        <v>10</v>
      </c>
      <c r="AA64" s="5">
        <v>5</v>
      </c>
      <c r="AB64" s="5">
        <v>5</v>
      </c>
      <c r="AC64" s="5">
        <f t="shared" si="8"/>
        <v>10</v>
      </c>
      <c r="AD64" s="5">
        <v>5</v>
      </c>
      <c r="AE64" s="5">
        <v>3</v>
      </c>
      <c r="AF64" s="5">
        <f t="shared" si="9"/>
        <v>8</v>
      </c>
      <c r="AG64" s="1">
        <f t="shared" si="10"/>
        <v>9</v>
      </c>
    </row>
    <row r="65" spans="1:33" ht="25.5" customHeight="1" x14ac:dyDescent="0.3">
      <c r="A65" s="5" t="s">
        <v>94</v>
      </c>
      <c r="B65" s="5" t="s">
        <v>235</v>
      </c>
      <c r="C65" s="5">
        <v>0</v>
      </c>
      <c r="D65" s="5">
        <v>0</v>
      </c>
      <c r="E65" s="5">
        <f t="shared" si="0"/>
        <v>0</v>
      </c>
      <c r="F65" s="5">
        <v>5</v>
      </c>
      <c r="G65" s="5">
        <v>5</v>
      </c>
      <c r="H65" s="5">
        <f t="shared" si="1"/>
        <v>10</v>
      </c>
      <c r="I65" s="5">
        <v>5</v>
      </c>
      <c r="J65" s="5">
        <v>3</v>
      </c>
      <c r="K65" s="5">
        <f t="shared" si="2"/>
        <v>8</v>
      </c>
      <c r="L65" s="5">
        <v>5</v>
      </c>
      <c r="M65" s="5">
        <v>5</v>
      </c>
      <c r="N65" s="5">
        <f t="shared" si="3"/>
        <v>10</v>
      </c>
      <c r="O65" s="5">
        <v>5</v>
      </c>
      <c r="P65" s="5">
        <v>5</v>
      </c>
      <c r="Q65" s="5">
        <f t="shared" si="4"/>
        <v>10</v>
      </c>
      <c r="R65" s="5">
        <v>0</v>
      </c>
      <c r="S65" s="5">
        <v>0</v>
      </c>
      <c r="T65" s="5">
        <f t="shared" si="5"/>
        <v>0</v>
      </c>
      <c r="U65" s="5">
        <v>5</v>
      </c>
      <c r="V65" s="5">
        <v>0</v>
      </c>
      <c r="W65" s="5">
        <f t="shared" si="6"/>
        <v>5</v>
      </c>
      <c r="X65" s="5">
        <v>5</v>
      </c>
      <c r="Y65" s="5">
        <v>5</v>
      </c>
      <c r="Z65" s="5">
        <f t="shared" si="7"/>
        <v>10</v>
      </c>
      <c r="AA65" s="5">
        <v>5</v>
      </c>
      <c r="AB65" s="5">
        <v>3</v>
      </c>
      <c r="AC65" s="5">
        <f t="shared" si="8"/>
        <v>8</v>
      </c>
      <c r="AD65" s="5">
        <v>5</v>
      </c>
      <c r="AE65" s="5">
        <v>0</v>
      </c>
      <c r="AF65" s="5">
        <f t="shared" si="9"/>
        <v>5</v>
      </c>
      <c r="AG65" s="1">
        <f t="shared" si="10"/>
        <v>7</v>
      </c>
    </row>
    <row r="66" spans="1:33" ht="25.5" customHeight="1" x14ac:dyDescent="0.3">
      <c r="A66" s="5" t="s">
        <v>95</v>
      </c>
      <c r="B66" s="5" t="s">
        <v>236</v>
      </c>
      <c r="C66" s="5">
        <v>5</v>
      </c>
      <c r="D66" s="5">
        <v>5</v>
      </c>
      <c r="E66" s="5">
        <f t="shared" si="0"/>
        <v>10</v>
      </c>
      <c r="F66" s="5">
        <v>5</v>
      </c>
      <c r="G66" s="5">
        <v>5</v>
      </c>
      <c r="H66" s="5">
        <f t="shared" si="1"/>
        <v>10</v>
      </c>
      <c r="I66" s="5">
        <v>5</v>
      </c>
      <c r="J66" s="5">
        <v>3</v>
      </c>
      <c r="K66" s="5">
        <f t="shared" si="2"/>
        <v>8</v>
      </c>
      <c r="L66" s="5">
        <v>0</v>
      </c>
      <c r="M66" s="5">
        <v>3</v>
      </c>
      <c r="N66" s="5">
        <f t="shared" si="3"/>
        <v>3</v>
      </c>
      <c r="O66" s="5">
        <v>5</v>
      </c>
      <c r="P66" s="5">
        <v>3</v>
      </c>
      <c r="Q66" s="5">
        <f t="shared" si="4"/>
        <v>8</v>
      </c>
      <c r="R66" s="5">
        <v>0</v>
      </c>
      <c r="S66" s="5">
        <v>5</v>
      </c>
      <c r="T66" s="5">
        <f t="shared" si="5"/>
        <v>5</v>
      </c>
      <c r="U66" s="5">
        <v>5</v>
      </c>
      <c r="V66" s="5">
        <v>5</v>
      </c>
      <c r="W66" s="5">
        <f t="shared" si="6"/>
        <v>10</v>
      </c>
      <c r="X66" s="5">
        <v>5</v>
      </c>
      <c r="Y66" s="5">
        <v>5</v>
      </c>
      <c r="Z66" s="5">
        <f t="shared" si="7"/>
        <v>10</v>
      </c>
      <c r="AA66" s="5">
        <v>5</v>
      </c>
      <c r="AB66" s="5">
        <v>3</v>
      </c>
      <c r="AC66" s="5">
        <f t="shared" si="8"/>
        <v>8</v>
      </c>
      <c r="AD66" s="5">
        <v>5</v>
      </c>
      <c r="AE66" s="5">
        <v>3</v>
      </c>
      <c r="AF66" s="5">
        <f t="shared" si="9"/>
        <v>8</v>
      </c>
      <c r="AG66" s="1">
        <f t="shared" si="10"/>
        <v>8</v>
      </c>
    </row>
    <row r="67" spans="1:33" ht="25.5" customHeight="1" x14ac:dyDescent="0.3">
      <c r="A67" s="5" t="s">
        <v>147</v>
      </c>
      <c r="B67" s="5" t="s">
        <v>237</v>
      </c>
      <c r="C67" s="5">
        <v>5</v>
      </c>
      <c r="D67" s="5">
        <v>5</v>
      </c>
      <c r="E67" s="5">
        <f t="shared" si="0"/>
        <v>10</v>
      </c>
      <c r="F67" s="5">
        <v>5</v>
      </c>
      <c r="G67" s="5">
        <v>5</v>
      </c>
      <c r="H67" s="5">
        <f t="shared" si="1"/>
        <v>10</v>
      </c>
      <c r="I67" s="5">
        <v>5</v>
      </c>
      <c r="J67" s="5">
        <v>3</v>
      </c>
      <c r="K67" s="5">
        <f t="shared" si="2"/>
        <v>8</v>
      </c>
      <c r="L67" s="5">
        <v>5</v>
      </c>
      <c r="M67" s="5">
        <v>5</v>
      </c>
      <c r="N67" s="5">
        <f t="shared" si="3"/>
        <v>10</v>
      </c>
      <c r="O67" s="5">
        <v>5</v>
      </c>
      <c r="P67" s="5">
        <v>5</v>
      </c>
      <c r="Q67" s="5">
        <f t="shared" si="4"/>
        <v>10</v>
      </c>
      <c r="R67" s="5">
        <v>5</v>
      </c>
      <c r="S67" s="5">
        <v>5</v>
      </c>
      <c r="T67" s="5">
        <f t="shared" si="5"/>
        <v>10</v>
      </c>
      <c r="U67" s="5">
        <v>5</v>
      </c>
      <c r="V67" s="5">
        <v>5</v>
      </c>
      <c r="W67" s="5">
        <f t="shared" si="6"/>
        <v>10</v>
      </c>
      <c r="X67" s="5">
        <v>5</v>
      </c>
      <c r="Y67" s="5">
        <v>5</v>
      </c>
      <c r="Z67" s="5">
        <f t="shared" si="7"/>
        <v>10</v>
      </c>
      <c r="AA67" s="5">
        <v>5</v>
      </c>
      <c r="AB67" s="5">
        <v>5</v>
      </c>
      <c r="AC67" s="5">
        <f t="shared" si="8"/>
        <v>10</v>
      </c>
      <c r="AD67" s="5">
        <v>5</v>
      </c>
      <c r="AE67" s="5">
        <v>5</v>
      </c>
      <c r="AF67" s="5">
        <f t="shared" si="9"/>
        <v>10</v>
      </c>
      <c r="AG67" s="1">
        <f t="shared" si="10"/>
        <v>10</v>
      </c>
    </row>
    <row r="68" spans="1:33" ht="25.5" customHeight="1" x14ac:dyDescent="0.3">
      <c r="A68" s="5" t="s">
        <v>148</v>
      </c>
      <c r="B68" s="5" t="s">
        <v>238</v>
      </c>
      <c r="C68" s="5">
        <v>5</v>
      </c>
      <c r="D68" s="5">
        <v>5</v>
      </c>
      <c r="E68" s="5">
        <f t="shared" si="0"/>
        <v>10</v>
      </c>
      <c r="F68" s="5">
        <v>5</v>
      </c>
      <c r="G68" s="5">
        <v>5</v>
      </c>
      <c r="H68" s="5">
        <f t="shared" si="1"/>
        <v>10</v>
      </c>
      <c r="I68" s="5">
        <v>5</v>
      </c>
      <c r="J68" s="5">
        <v>5</v>
      </c>
      <c r="K68" s="5">
        <f t="shared" si="2"/>
        <v>10</v>
      </c>
      <c r="L68" s="5">
        <v>5</v>
      </c>
      <c r="M68" s="5">
        <v>5</v>
      </c>
      <c r="N68" s="5">
        <f t="shared" si="3"/>
        <v>10</v>
      </c>
      <c r="O68" s="5">
        <v>5</v>
      </c>
      <c r="P68" s="5">
        <v>5</v>
      </c>
      <c r="Q68" s="5">
        <f t="shared" si="4"/>
        <v>10</v>
      </c>
      <c r="R68" s="5">
        <v>5</v>
      </c>
      <c r="S68" s="5">
        <v>3</v>
      </c>
      <c r="T68" s="5">
        <f t="shared" si="5"/>
        <v>8</v>
      </c>
      <c r="U68" s="5">
        <v>5</v>
      </c>
      <c r="V68" s="5">
        <v>5</v>
      </c>
      <c r="W68" s="5">
        <f t="shared" si="6"/>
        <v>10</v>
      </c>
      <c r="X68" s="5">
        <v>5</v>
      </c>
      <c r="Y68" s="5">
        <v>5</v>
      </c>
      <c r="Z68" s="5">
        <f t="shared" si="7"/>
        <v>10</v>
      </c>
      <c r="AA68" s="5">
        <v>5</v>
      </c>
      <c r="AB68" s="5">
        <v>5</v>
      </c>
      <c r="AC68" s="5">
        <f t="shared" si="8"/>
        <v>10</v>
      </c>
      <c r="AD68" s="5">
        <v>5</v>
      </c>
      <c r="AE68" s="5">
        <v>5</v>
      </c>
      <c r="AF68" s="5">
        <f t="shared" si="9"/>
        <v>10</v>
      </c>
      <c r="AG68" s="1">
        <f t="shared" si="10"/>
        <v>10</v>
      </c>
    </row>
    <row r="69" spans="1:33" ht="25.5" customHeight="1" x14ac:dyDescent="0.3">
      <c r="A69" s="5" t="s">
        <v>149</v>
      </c>
      <c r="B69" s="5" t="s">
        <v>239</v>
      </c>
      <c r="C69" s="5">
        <v>0</v>
      </c>
      <c r="D69" s="5">
        <v>3</v>
      </c>
      <c r="E69" s="5">
        <f t="shared" si="0"/>
        <v>3</v>
      </c>
      <c r="F69" s="5">
        <v>5</v>
      </c>
      <c r="G69" s="5">
        <v>5</v>
      </c>
      <c r="H69" s="5">
        <f t="shared" si="1"/>
        <v>10</v>
      </c>
      <c r="I69" s="5">
        <v>5</v>
      </c>
      <c r="J69" s="5">
        <v>3</v>
      </c>
      <c r="K69" s="5">
        <f t="shared" si="2"/>
        <v>8</v>
      </c>
      <c r="L69" s="5">
        <v>5</v>
      </c>
      <c r="M69" s="5">
        <v>3</v>
      </c>
      <c r="N69" s="5">
        <f t="shared" si="3"/>
        <v>8</v>
      </c>
      <c r="O69" s="5">
        <v>0</v>
      </c>
      <c r="P69" s="5">
        <v>3</v>
      </c>
      <c r="Q69" s="5">
        <f t="shared" si="4"/>
        <v>3</v>
      </c>
      <c r="R69" s="5">
        <v>5</v>
      </c>
      <c r="S69" s="5">
        <v>5</v>
      </c>
      <c r="T69" s="5">
        <f t="shared" si="5"/>
        <v>10</v>
      </c>
      <c r="U69" s="5">
        <v>5</v>
      </c>
      <c r="V69" s="5">
        <v>5</v>
      </c>
      <c r="W69" s="5">
        <f t="shared" si="6"/>
        <v>10</v>
      </c>
      <c r="X69" s="5">
        <v>0</v>
      </c>
      <c r="Y69" s="5">
        <v>3</v>
      </c>
      <c r="Z69" s="5">
        <f t="shared" si="7"/>
        <v>3</v>
      </c>
      <c r="AA69" s="5">
        <v>5</v>
      </c>
      <c r="AB69" s="5">
        <v>5</v>
      </c>
      <c r="AC69" s="5">
        <f t="shared" si="8"/>
        <v>10</v>
      </c>
      <c r="AD69" s="5">
        <v>5</v>
      </c>
      <c r="AE69" s="5">
        <v>0</v>
      </c>
      <c r="AF69" s="5">
        <f t="shared" si="9"/>
        <v>5</v>
      </c>
      <c r="AG69" s="1">
        <f t="shared" si="10"/>
        <v>7</v>
      </c>
    </row>
    <row r="70" spans="1:33" ht="25.5" customHeight="1" x14ac:dyDescent="0.3">
      <c r="A70" s="5" t="s">
        <v>96</v>
      </c>
      <c r="B70" s="5" t="s">
        <v>240</v>
      </c>
      <c r="C70" s="5">
        <v>5</v>
      </c>
      <c r="D70" s="5">
        <v>3</v>
      </c>
      <c r="E70" s="5">
        <f t="shared" si="0"/>
        <v>8</v>
      </c>
      <c r="F70" s="5">
        <v>5</v>
      </c>
      <c r="G70" s="5">
        <v>3</v>
      </c>
      <c r="H70" s="5">
        <f t="shared" si="1"/>
        <v>8</v>
      </c>
      <c r="I70" s="5">
        <v>5</v>
      </c>
      <c r="J70" s="5">
        <v>3</v>
      </c>
      <c r="K70" s="5">
        <f t="shared" si="2"/>
        <v>8</v>
      </c>
      <c r="L70" s="5">
        <v>5</v>
      </c>
      <c r="M70" s="5">
        <v>3</v>
      </c>
      <c r="N70" s="5">
        <f t="shared" si="3"/>
        <v>8</v>
      </c>
      <c r="O70" s="5">
        <v>0</v>
      </c>
      <c r="P70" s="5">
        <v>3</v>
      </c>
      <c r="Q70" s="5">
        <f t="shared" si="4"/>
        <v>3</v>
      </c>
      <c r="R70" s="5">
        <v>5</v>
      </c>
      <c r="S70" s="5">
        <v>3</v>
      </c>
      <c r="T70" s="5">
        <f t="shared" si="5"/>
        <v>8</v>
      </c>
      <c r="U70" s="5">
        <v>5</v>
      </c>
      <c r="V70" s="5">
        <v>3</v>
      </c>
      <c r="W70" s="5">
        <f t="shared" si="6"/>
        <v>8</v>
      </c>
      <c r="X70" s="5">
        <v>0</v>
      </c>
      <c r="Y70" s="5">
        <v>3</v>
      </c>
      <c r="Z70" s="5">
        <f t="shared" si="7"/>
        <v>3</v>
      </c>
      <c r="AA70" s="5">
        <v>5</v>
      </c>
      <c r="AB70" s="5">
        <v>3</v>
      </c>
      <c r="AC70" s="5">
        <f t="shared" si="8"/>
        <v>8</v>
      </c>
      <c r="AD70" s="5">
        <v>5</v>
      </c>
      <c r="AE70" s="5">
        <v>3</v>
      </c>
      <c r="AF70" s="5">
        <f t="shared" si="9"/>
        <v>8</v>
      </c>
      <c r="AG70" s="1">
        <f t="shared" si="10"/>
        <v>7</v>
      </c>
    </row>
    <row r="71" spans="1:33" ht="25.5" customHeight="1" x14ac:dyDescent="0.3">
      <c r="A71" s="5" t="s">
        <v>97</v>
      </c>
      <c r="B71" s="5" t="s">
        <v>241</v>
      </c>
      <c r="C71" s="5">
        <v>0</v>
      </c>
      <c r="D71" s="5">
        <v>0</v>
      </c>
      <c r="E71" s="5">
        <f t="shared" si="0"/>
        <v>0</v>
      </c>
      <c r="F71" s="5">
        <v>5</v>
      </c>
      <c r="G71" s="5">
        <v>0</v>
      </c>
      <c r="H71" s="5">
        <f t="shared" si="1"/>
        <v>5</v>
      </c>
      <c r="I71" s="5">
        <v>0</v>
      </c>
      <c r="J71" s="5">
        <v>0</v>
      </c>
      <c r="K71" s="5">
        <f t="shared" si="2"/>
        <v>0</v>
      </c>
      <c r="L71" s="5">
        <v>5</v>
      </c>
      <c r="M71" s="5">
        <v>0</v>
      </c>
      <c r="N71" s="5">
        <f t="shared" si="3"/>
        <v>5</v>
      </c>
      <c r="O71" s="5">
        <v>0</v>
      </c>
      <c r="P71" s="5">
        <v>0</v>
      </c>
      <c r="Q71" s="5">
        <f t="shared" si="4"/>
        <v>0</v>
      </c>
      <c r="R71" s="5">
        <v>5</v>
      </c>
      <c r="S71" s="5">
        <v>5</v>
      </c>
      <c r="T71" s="5">
        <f t="shared" si="5"/>
        <v>10</v>
      </c>
      <c r="U71" s="5">
        <v>5</v>
      </c>
      <c r="V71" s="5">
        <v>5</v>
      </c>
      <c r="W71" s="5">
        <f t="shared" si="6"/>
        <v>10</v>
      </c>
      <c r="X71" s="5">
        <v>5</v>
      </c>
      <c r="Y71" s="5">
        <v>0</v>
      </c>
      <c r="Z71" s="5">
        <f t="shared" si="7"/>
        <v>5</v>
      </c>
      <c r="AA71" s="5">
        <v>5</v>
      </c>
      <c r="AB71" s="5">
        <v>5</v>
      </c>
      <c r="AC71" s="5">
        <f t="shared" si="8"/>
        <v>10</v>
      </c>
      <c r="AD71" s="5">
        <v>5</v>
      </c>
      <c r="AE71" s="5">
        <v>5</v>
      </c>
      <c r="AF71" s="5">
        <f t="shared" si="9"/>
        <v>10</v>
      </c>
      <c r="AG71" s="1">
        <f t="shared" si="10"/>
        <v>6</v>
      </c>
    </row>
    <row r="72" spans="1:33" ht="25.5" customHeight="1" x14ac:dyDescent="0.3">
      <c r="A72" s="5" t="s">
        <v>98</v>
      </c>
      <c r="B72" s="5" t="s">
        <v>242</v>
      </c>
      <c r="C72" s="5">
        <v>5</v>
      </c>
      <c r="D72" s="5">
        <v>5</v>
      </c>
      <c r="E72" s="5">
        <f t="shared" si="0"/>
        <v>10</v>
      </c>
      <c r="F72" s="5">
        <v>5</v>
      </c>
      <c r="G72" s="5">
        <v>5</v>
      </c>
      <c r="H72" s="5">
        <f t="shared" si="1"/>
        <v>10</v>
      </c>
      <c r="I72" s="5">
        <v>5</v>
      </c>
      <c r="J72" s="5">
        <v>3</v>
      </c>
      <c r="K72" s="5">
        <f t="shared" si="2"/>
        <v>8</v>
      </c>
      <c r="L72" s="5">
        <v>5</v>
      </c>
      <c r="M72" s="5">
        <v>3</v>
      </c>
      <c r="N72" s="5">
        <f t="shared" si="3"/>
        <v>8</v>
      </c>
      <c r="O72" s="5">
        <v>5</v>
      </c>
      <c r="P72" s="5">
        <v>5</v>
      </c>
      <c r="Q72" s="5">
        <f t="shared" si="4"/>
        <v>10</v>
      </c>
      <c r="R72" s="5">
        <v>5</v>
      </c>
      <c r="S72" s="5">
        <v>0</v>
      </c>
      <c r="T72" s="5">
        <f t="shared" si="5"/>
        <v>5</v>
      </c>
      <c r="U72" s="5">
        <v>5</v>
      </c>
      <c r="V72" s="5">
        <v>0</v>
      </c>
      <c r="W72" s="5">
        <f t="shared" si="6"/>
        <v>5</v>
      </c>
      <c r="X72" s="5">
        <v>5</v>
      </c>
      <c r="Y72" s="5">
        <v>5</v>
      </c>
      <c r="Z72" s="5">
        <f t="shared" si="7"/>
        <v>10</v>
      </c>
      <c r="AA72" s="5">
        <v>5</v>
      </c>
      <c r="AB72" s="5">
        <v>3</v>
      </c>
      <c r="AC72" s="5">
        <f t="shared" si="8"/>
        <v>8</v>
      </c>
      <c r="AD72" s="5">
        <v>5</v>
      </c>
      <c r="AE72" s="5">
        <v>5</v>
      </c>
      <c r="AF72" s="5">
        <f t="shared" si="9"/>
        <v>10</v>
      </c>
      <c r="AG72" s="1">
        <f t="shared" si="10"/>
        <v>9</v>
      </c>
    </row>
    <row r="73" spans="1:33" ht="25.5" customHeight="1" x14ac:dyDescent="0.3">
      <c r="A73" s="5" t="s">
        <v>99</v>
      </c>
      <c r="B73" s="5" t="s">
        <v>243</v>
      </c>
      <c r="C73" s="5">
        <v>5</v>
      </c>
      <c r="D73" s="5">
        <v>5</v>
      </c>
      <c r="E73" s="5">
        <f t="shared" si="0"/>
        <v>10</v>
      </c>
      <c r="F73" s="5">
        <v>0</v>
      </c>
      <c r="G73" s="5">
        <v>5</v>
      </c>
      <c r="H73" s="5">
        <f t="shared" si="1"/>
        <v>5</v>
      </c>
      <c r="I73" s="5">
        <v>0</v>
      </c>
      <c r="J73" s="5">
        <v>5</v>
      </c>
      <c r="K73" s="5">
        <f t="shared" si="2"/>
        <v>5</v>
      </c>
      <c r="L73" s="5">
        <v>5</v>
      </c>
      <c r="M73" s="5">
        <v>5</v>
      </c>
      <c r="N73" s="5">
        <f t="shared" si="3"/>
        <v>10</v>
      </c>
      <c r="O73" s="5">
        <v>5</v>
      </c>
      <c r="P73" s="5">
        <v>5</v>
      </c>
      <c r="Q73" s="5">
        <f t="shared" si="4"/>
        <v>10</v>
      </c>
      <c r="R73" s="5">
        <v>5</v>
      </c>
      <c r="S73" s="5">
        <v>0</v>
      </c>
      <c r="T73" s="5">
        <f t="shared" si="5"/>
        <v>5</v>
      </c>
      <c r="U73" s="5">
        <v>5</v>
      </c>
      <c r="V73" s="5">
        <v>5</v>
      </c>
      <c r="W73" s="5">
        <f t="shared" si="6"/>
        <v>10</v>
      </c>
      <c r="X73" s="5">
        <v>5</v>
      </c>
      <c r="Y73" s="5">
        <v>5</v>
      </c>
      <c r="Z73" s="5">
        <f t="shared" si="7"/>
        <v>10</v>
      </c>
      <c r="AA73" s="5">
        <v>5</v>
      </c>
      <c r="AB73" s="5">
        <v>5</v>
      </c>
      <c r="AC73" s="5">
        <f t="shared" si="8"/>
        <v>10</v>
      </c>
      <c r="AD73" s="5">
        <v>5</v>
      </c>
      <c r="AE73" s="5">
        <v>5</v>
      </c>
      <c r="AF73" s="5">
        <f t="shared" si="9"/>
        <v>10</v>
      </c>
      <c r="AG73" s="1">
        <f t="shared" si="10"/>
        <v>9</v>
      </c>
    </row>
    <row r="74" spans="1:33" ht="25.5" customHeight="1" x14ac:dyDescent="0.3">
      <c r="A74" s="5" t="s">
        <v>100</v>
      </c>
      <c r="B74" s="5" t="s">
        <v>244</v>
      </c>
      <c r="C74" s="5">
        <v>5</v>
      </c>
      <c r="D74" s="5">
        <v>5</v>
      </c>
      <c r="E74" s="5">
        <f t="shared" si="0"/>
        <v>10</v>
      </c>
      <c r="F74" s="5">
        <v>5</v>
      </c>
      <c r="G74" s="5">
        <v>5</v>
      </c>
      <c r="H74" s="5">
        <f t="shared" si="1"/>
        <v>10</v>
      </c>
      <c r="I74" s="5">
        <v>0</v>
      </c>
      <c r="J74" s="5">
        <v>5</v>
      </c>
      <c r="K74" s="5">
        <f t="shared" si="2"/>
        <v>5</v>
      </c>
      <c r="L74" s="5">
        <v>5</v>
      </c>
      <c r="M74" s="5">
        <v>5</v>
      </c>
      <c r="N74" s="5">
        <f t="shared" si="3"/>
        <v>10</v>
      </c>
      <c r="O74" s="5">
        <v>5</v>
      </c>
      <c r="P74" s="5">
        <v>5</v>
      </c>
      <c r="Q74" s="5">
        <f t="shared" si="4"/>
        <v>10</v>
      </c>
      <c r="R74" s="5">
        <v>5</v>
      </c>
      <c r="S74" s="5">
        <v>5</v>
      </c>
      <c r="T74" s="5">
        <f t="shared" si="5"/>
        <v>10</v>
      </c>
      <c r="U74" s="5">
        <v>5</v>
      </c>
      <c r="V74" s="5">
        <v>5</v>
      </c>
      <c r="W74" s="5">
        <f t="shared" si="6"/>
        <v>10</v>
      </c>
      <c r="X74" s="5">
        <v>5</v>
      </c>
      <c r="Y74" s="5">
        <v>5</v>
      </c>
      <c r="Z74" s="5">
        <f t="shared" si="7"/>
        <v>10</v>
      </c>
      <c r="AA74" s="5">
        <v>5</v>
      </c>
      <c r="AB74" s="5">
        <v>3</v>
      </c>
      <c r="AC74" s="5">
        <f t="shared" si="8"/>
        <v>8</v>
      </c>
      <c r="AD74" s="5">
        <v>5</v>
      </c>
      <c r="AE74" s="5">
        <v>5</v>
      </c>
      <c r="AF74" s="5">
        <f t="shared" si="9"/>
        <v>10</v>
      </c>
      <c r="AG74" s="1">
        <f t="shared" si="10"/>
        <v>10</v>
      </c>
    </row>
    <row r="75" spans="1:33" ht="25.5" customHeight="1" x14ac:dyDescent="0.3">
      <c r="A75" s="5" t="s">
        <v>101</v>
      </c>
      <c r="B75" s="5" t="s">
        <v>245</v>
      </c>
      <c r="C75" s="5">
        <v>5</v>
      </c>
      <c r="D75" s="5">
        <v>5</v>
      </c>
      <c r="E75" s="5">
        <f t="shared" si="0"/>
        <v>10</v>
      </c>
      <c r="F75" s="5">
        <v>0</v>
      </c>
      <c r="G75" s="5">
        <v>5</v>
      </c>
      <c r="H75" s="5">
        <f t="shared" si="1"/>
        <v>5</v>
      </c>
      <c r="I75" s="5">
        <v>5</v>
      </c>
      <c r="J75" s="5">
        <v>5</v>
      </c>
      <c r="K75" s="5">
        <f t="shared" si="2"/>
        <v>10</v>
      </c>
      <c r="L75" s="5">
        <v>5</v>
      </c>
      <c r="M75" s="5">
        <v>5</v>
      </c>
      <c r="N75" s="5">
        <f t="shared" si="3"/>
        <v>10</v>
      </c>
      <c r="O75" s="5">
        <v>5</v>
      </c>
      <c r="P75" s="5">
        <v>5</v>
      </c>
      <c r="Q75" s="5">
        <f t="shared" si="4"/>
        <v>10</v>
      </c>
      <c r="R75" s="5">
        <v>5</v>
      </c>
      <c r="S75" s="5">
        <v>5</v>
      </c>
      <c r="T75" s="5">
        <f t="shared" si="5"/>
        <v>10</v>
      </c>
      <c r="U75" s="5">
        <v>5</v>
      </c>
      <c r="V75" s="5">
        <v>5</v>
      </c>
      <c r="W75" s="5">
        <f t="shared" si="6"/>
        <v>10</v>
      </c>
      <c r="X75" s="5">
        <v>5</v>
      </c>
      <c r="Y75" s="5">
        <v>5</v>
      </c>
      <c r="Z75" s="5">
        <f t="shared" si="7"/>
        <v>10</v>
      </c>
      <c r="AA75" s="5">
        <v>5</v>
      </c>
      <c r="AB75" s="5">
        <v>5</v>
      </c>
      <c r="AC75" s="5">
        <f t="shared" si="8"/>
        <v>10</v>
      </c>
      <c r="AD75" s="5">
        <v>5</v>
      </c>
      <c r="AE75" s="5">
        <v>5</v>
      </c>
      <c r="AF75" s="5">
        <f t="shared" si="9"/>
        <v>10</v>
      </c>
      <c r="AG75" s="1">
        <f t="shared" si="10"/>
        <v>10</v>
      </c>
    </row>
    <row r="76" spans="1:33" ht="25.5" customHeight="1" x14ac:dyDescent="0.3">
      <c r="A76" s="5" t="s">
        <v>102</v>
      </c>
      <c r="B76" s="5" t="s">
        <v>246</v>
      </c>
      <c r="C76" s="5">
        <v>5</v>
      </c>
      <c r="D76" s="5">
        <v>5</v>
      </c>
      <c r="E76" s="5">
        <f t="shared" si="0"/>
        <v>10</v>
      </c>
      <c r="F76" s="5">
        <v>5</v>
      </c>
      <c r="G76" s="5">
        <v>5</v>
      </c>
      <c r="H76" s="5">
        <f t="shared" si="1"/>
        <v>10</v>
      </c>
      <c r="I76" s="5">
        <v>5</v>
      </c>
      <c r="J76" s="5">
        <v>3</v>
      </c>
      <c r="K76" s="5">
        <f t="shared" si="2"/>
        <v>8</v>
      </c>
      <c r="L76" s="5">
        <v>5</v>
      </c>
      <c r="M76" s="5">
        <v>5</v>
      </c>
      <c r="N76" s="5">
        <f t="shared" si="3"/>
        <v>10</v>
      </c>
      <c r="O76" s="5">
        <v>5</v>
      </c>
      <c r="P76" s="5">
        <v>3</v>
      </c>
      <c r="Q76" s="5">
        <f t="shared" si="4"/>
        <v>8</v>
      </c>
      <c r="R76" s="5">
        <v>5</v>
      </c>
      <c r="S76" s="5">
        <v>5</v>
      </c>
      <c r="T76" s="5">
        <f t="shared" si="5"/>
        <v>10</v>
      </c>
      <c r="U76" s="5">
        <v>5</v>
      </c>
      <c r="V76" s="5">
        <v>5</v>
      </c>
      <c r="W76" s="5">
        <f t="shared" si="6"/>
        <v>10</v>
      </c>
      <c r="X76" s="5">
        <v>5</v>
      </c>
      <c r="Y76" s="5">
        <v>5</v>
      </c>
      <c r="Z76" s="5">
        <f t="shared" si="7"/>
        <v>10</v>
      </c>
      <c r="AA76" s="5">
        <v>5</v>
      </c>
      <c r="AB76" s="5">
        <v>5</v>
      </c>
      <c r="AC76" s="5">
        <f t="shared" si="8"/>
        <v>10</v>
      </c>
      <c r="AD76" s="5">
        <v>5</v>
      </c>
      <c r="AE76" s="5">
        <v>5</v>
      </c>
      <c r="AF76" s="5">
        <f t="shared" si="9"/>
        <v>10</v>
      </c>
      <c r="AG76" s="1">
        <f t="shared" si="10"/>
        <v>10</v>
      </c>
    </row>
    <row r="77" spans="1:33" ht="25.5" customHeight="1" x14ac:dyDescent="0.3">
      <c r="A77" s="5" t="s">
        <v>103</v>
      </c>
      <c r="B77" s="5" t="s">
        <v>247</v>
      </c>
      <c r="C77" s="5">
        <v>5</v>
      </c>
      <c r="D77" s="5">
        <v>5</v>
      </c>
      <c r="E77" s="5">
        <f t="shared" si="0"/>
        <v>10</v>
      </c>
      <c r="F77" s="5">
        <v>0</v>
      </c>
      <c r="G77" s="5">
        <v>5</v>
      </c>
      <c r="H77" s="5">
        <f t="shared" si="1"/>
        <v>5</v>
      </c>
      <c r="I77" s="5">
        <v>5</v>
      </c>
      <c r="J77" s="5">
        <v>3</v>
      </c>
      <c r="K77" s="5">
        <f t="shared" si="2"/>
        <v>8</v>
      </c>
      <c r="L77" s="5">
        <v>5</v>
      </c>
      <c r="M77" s="5">
        <v>5</v>
      </c>
      <c r="N77" s="5">
        <f t="shared" si="3"/>
        <v>10</v>
      </c>
      <c r="O77" s="5">
        <v>5</v>
      </c>
      <c r="P77" s="5">
        <v>3</v>
      </c>
      <c r="Q77" s="5">
        <f t="shared" si="4"/>
        <v>8</v>
      </c>
      <c r="R77" s="5">
        <v>5</v>
      </c>
      <c r="S77" s="5">
        <v>5</v>
      </c>
      <c r="T77" s="5">
        <f t="shared" si="5"/>
        <v>10</v>
      </c>
      <c r="U77" s="5">
        <v>5</v>
      </c>
      <c r="V77" s="5">
        <v>5</v>
      </c>
      <c r="W77" s="5">
        <f t="shared" si="6"/>
        <v>10</v>
      </c>
      <c r="X77" s="5">
        <v>5</v>
      </c>
      <c r="Y77" s="5">
        <v>5</v>
      </c>
      <c r="Z77" s="5">
        <f t="shared" si="7"/>
        <v>10</v>
      </c>
      <c r="AA77" s="5">
        <v>5</v>
      </c>
      <c r="AB77" s="5">
        <v>5</v>
      </c>
      <c r="AC77" s="5">
        <f t="shared" si="8"/>
        <v>10</v>
      </c>
      <c r="AD77" s="5">
        <v>5</v>
      </c>
      <c r="AE77" s="5">
        <v>5</v>
      </c>
      <c r="AF77" s="5">
        <f t="shared" si="9"/>
        <v>10</v>
      </c>
      <c r="AG77" s="1">
        <f t="shared" si="10"/>
        <v>10</v>
      </c>
    </row>
    <row r="78" spans="1:33" ht="25.5" customHeight="1" x14ac:dyDescent="0.3">
      <c r="A78" s="5" t="s">
        <v>104</v>
      </c>
      <c r="B78" s="5" t="s">
        <v>248</v>
      </c>
      <c r="C78" s="5">
        <v>5</v>
      </c>
      <c r="D78" s="5">
        <v>0</v>
      </c>
      <c r="E78" s="5">
        <f t="shared" si="0"/>
        <v>5</v>
      </c>
      <c r="F78" s="5">
        <v>5</v>
      </c>
      <c r="G78" s="5">
        <v>5</v>
      </c>
      <c r="H78" s="5">
        <f t="shared" si="1"/>
        <v>10</v>
      </c>
      <c r="I78" s="5">
        <v>5</v>
      </c>
      <c r="J78" s="5">
        <v>0</v>
      </c>
      <c r="K78" s="5">
        <f t="shared" si="2"/>
        <v>5</v>
      </c>
      <c r="L78" s="5">
        <v>5</v>
      </c>
      <c r="M78" s="5">
        <v>3</v>
      </c>
      <c r="N78" s="5">
        <f t="shared" si="3"/>
        <v>8</v>
      </c>
      <c r="O78" s="5">
        <v>5</v>
      </c>
      <c r="P78" s="5">
        <v>5</v>
      </c>
      <c r="Q78" s="5">
        <f t="shared" si="4"/>
        <v>10</v>
      </c>
      <c r="R78" s="5">
        <v>5</v>
      </c>
      <c r="S78" s="5">
        <v>5</v>
      </c>
      <c r="T78" s="5">
        <f t="shared" si="5"/>
        <v>10</v>
      </c>
      <c r="U78" s="5">
        <v>5</v>
      </c>
      <c r="V78" s="5">
        <v>5</v>
      </c>
      <c r="W78" s="5">
        <f t="shared" si="6"/>
        <v>10</v>
      </c>
      <c r="X78" s="5">
        <v>5</v>
      </c>
      <c r="Y78" s="5">
        <v>0</v>
      </c>
      <c r="Z78" s="5">
        <f t="shared" si="7"/>
        <v>5</v>
      </c>
      <c r="AA78" s="5">
        <v>5</v>
      </c>
      <c r="AB78" s="5">
        <v>3</v>
      </c>
      <c r="AC78" s="5">
        <f t="shared" si="8"/>
        <v>8</v>
      </c>
      <c r="AD78" s="5">
        <v>5</v>
      </c>
      <c r="AE78" s="5">
        <v>5</v>
      </c>
      <c r="AF78" s="5">
        <f t="shared" si="9"/>
        <v>10</v>
      </c>
      <c r="AG78" s="1">
        <f t="shared" si="10"/>
        <v>9</v>
      </c>
    </row>
    <row r="79" spans="1:33" ht="25.5" customHeight="1" x14ac:dyDescent="0.3">
      <c r="A79" s="5" t="s">
        <v>105</v>
      </c>
      <c r="B79" s="5" t="s">
        <v>249</v>
      </c>
      <c r="C79" s="5">
        <v>5</v>
      </c>
      <c r="D79" s="5">
        <v>5</v>
      </c>
      <c r="E79" s="5">
        <f t="shared" si="0"/>
        <v>10</v>
      </c>
      <c r="F79" s="5">
        <v>5</v>
      </c>
      <c r="G79" s="5">
        <v>5</v>
      </c>
      <c r="H79" s="5">
        <f t="shared" si="1"/>
        <v>10</v>
      </c>
      <c r="I79" s="5">
        <v>5</v>
      </c>
      <c r="J79" s="5">
        <v>3</v>
      </c>
      <c r="K79" s="5">
        <f t="shared" si="2"/>
        <v>8</v>
      </c>
      <c r="L79" s="5">
        <v>5</v>
      </c>
      <c r="M79" s="5">
        <v>5</v>
      </c>
      <c r="N79" s="5">
        <f t="shared" si="3"/>
        <v>10</v>
      </c>
      <c r="O79" s="5">
        <v>5</v>
      </c>
      <c r="P79" s="5">
        <v>3</v>
      </c>
      <c r="Q79" s="5">
        <f t="shared" si="4"/>
        <v>8</v>
      </c>
      <c r="R79" s="5">
        <v>5</v>
      </c>
      <c r="S79" s="5">
        <v>5</v>
      </c>
      <c r="T79" s="5">
        <f t="shared" si="5"/>
        <v>10</v>
      </c>
      <c r="U79" s="5">
        <v>5</v>
      </c>
      <c r="V79" s="5">
        <v>5</v>
      </c>
      <c r="W79" s="5">
        <f t="shared" si="6"/>
        <v>10</v>
      </c>
      <c r="X79" s="5">
        <v>5</v>
      </c>
      <c r="Y79" s="5">
        <v>0</v>
      </c>
      <c r="Z79" s="5">
        <f t="shared" si="7"/>
        <v>5</v>
      </c>
      <c r="AA79" s="5">
        <v>5</v>
      </c>
      <c r="AB79" s="5">
        <v>3</v>
      </c>
      <c r="AC79" s="5">
        <f t="shared" si="8"/>
        <v>8</v>
      </c>
      <c r="AD79" s="5">
        <v>5</v>
      </c>
      <c r="AE79" s="5">
        <v>5</v>
      </c>
      <c r="AF79" s="5">
        <f t="shared" si="9"/>
        <v>10</v>
      </c>
      <c r="AG79" s="1">
        <f t="shared" si="10"/>
        <v>9</v>
      </c>
    </row>
    <row r="80" spans="1:33" ht="25.5" customHeight="1" x14ac:dyDescent="0.3">
      <c r="A80" s="5" t="s">
        <v>150</v>
      </c>
      <c r="B80" s="5" t="s">
        <v>250</v>
      </c>
      <c r="C80" s="5">
        <v>5</v>
      </c>
      <c r="D80" s="5">
        <v>5</v>
      </c>
      <c r="E80" s="5">
        <f t="shared" si="0"/>
        <v>10</v>
      </c>
      <c r="F80" s="5">
        <v>5</v>
      </c>
      <c r="G80" s="5">
        <v>3</v>
      </c>
      <c r="H80" s="5">
        <f t="shared" si="1"/>
        <v>8</v>
      </c>
      <c r="I80" s="5">
        <v>0</v>
      </c>
      <c r="J80" s="5">
        <v>3</v>
      </c>
      <c r="K80" s="5">
        <f t="shared" si="2"/>
        <v>3</v>
      </c>
      <c r="L80" s="5">
        <v>5</v>
      </c>
      <c r="M80" s="5">
        <v>3</v>
      </c>
      <c r="N80" s="5">
        <f t="shared" si="3"/>
        <v>8</v>
      </c>
      <c r="O80" s="5">
        <v>5</v>
      </c>
      <c r="P80" s="5">
        <v>3</v>
      </c>
      <c r="Q80" s="5">
        <f t="shared" si="4"/>
        <v>8</v>
      </c>
      <c r="R80" s="5">
        <v>5</v>
      </c>
      <c r="S80" s="5">
        <v>3</v>
      </c>
      <c r="T80" s="5">
        <f t="shared" si="5"/>
        <v>8</v>
      </c>
      <c r="U80" s="5">
        <v>5</v>
      </c>
      <c r="V80" s="5">
        <v>3</v>
      </c>
      <c r="W80" s="5">
        <f t="shared" si="6"/>
        <v>8</v>
      </c>
      <c r="X80" s="5">
        <v>5</v>
      </c>
      <c r="Y80" s="5">
        <v>3</v>
      </c>
      <c r="Z80" s="5">
        <f t="shared" si="7"/>
        <v>8</v>
      </c>
      <c r="AA80" s="5">
        <v>5</v>
      </c>
      <c r="AB80" s="5">
        <v>5</v>
      </c>
      <c r="AC80" s="5">
        <f t="shared" si="8"/>
        <v>10</v>
      </c>
      <c r="AD80" s="5">
        <v>0</v>
      </c>
      <c r="AE80" s="5">
        <v>5</v>
      </c>
      <c r="AF80" s="5">
        <f t="shared" si="9"/>
        <v>5</v>
      </c>
      <c r="AG80" s="1">
        <f t="shared" si="10"/>
        <v>8</v>
      </c>
    </row>
    <row r="81" spans="1:33" ht="25.5" customHeight="1" x14ac:dyDescent="0.3">
      <c r="A81" s="5" t="s">
        <v>106</v>
      </c>
      <c r="B81" s="5" t="s">
        <v>251</v>
      </c>
      <c r="C81" s="5">
        <v>5</v>
      </c>
      <c r="D81" s="5">
        <v>5</v>
      </c>
      <c r="E81" s="5">
        <f t="shared" si="0"/>
        <v>10</v>
      </c>
      <c r="F81" s="5">
        <v>5</v>
      </c>
      <c r="G81" s="5">
        <v>5</v>
      </c>
      <c r="H81" s="5">
        <f t="shared" si="1"/>
        <v>10</v>
      </c>
      <c r="I81" s="5">
        <v>5</v>
      </c>
      <c r="J81" s="5">
        <v>3</v>
      </c>
      <c r="K81" s="5">
        <f t="shared" si="2"/>
        <v>8</v>
      </c>
      <c r="L81" s="5">
        <v>5</v>
      </c>
      <c r="M81" s="5">
        <v>3</v>
      </c>
      <c r="N81" s="5">
        <f t="shared" si="3"/>
        <v>8</v>
      </c>
      <c r="O81" s="5">
        <v>5</v>
      </c>
      <c r="P81" s="5">
        <v>5</v>
      </c>
      <c r="Q81" s="5">
        <f t="shared" si="4"/>
        <v>10</v>
      </c>
      <c r="R81" s="5">
        <v>5</v>
      </c>
      <c r="S81" s="5">
        <v>3</v>
      </c>
      <c r="T81" s="5">
        <f t="shared" si="5"/>
        <v>8</v>
      </c>
      <c r="U81" s="5">
        <v>5</v>
      </c>
      <c r="V81" s="5">
        <v>5</v>
      </c>
      <c r="W81" s="5">
        <f t="shared" si="6"/>
        <v>10</v>
      </c>
      <c r="X81" s="5">
        <v>5</v>
      </c>
      <c r="Y81" s="5">
        <v>5</v>
      </c>
      <c r="Z81" s="5">
        <f t="shared" si="7"/>
        <v>10</v>
      </c>
      <c r="AA81" s="5">
        <v>5</v>
      </c>
      <c r="AB81" s="5">
        <v>5</v>
      </c>
      <c r="AC81" s="5">
        <f t="shared" si="8"/>
        <v>10</v>
      </c>
      <c r="AD81" s="5">
        <v>0</v>
      </c>
      <c r="AE81" s="5">
        <v>5</v>
      </c>
      <c r="AF81" s="5">
        <f t="shared" si="9"/>
        <v>5</v>
      </c>
      <c r="AG81" s="1">
        <f t="shared" si="10"/>
        <v>9</v>
      </c>
    </row>
    <row r="82" spans="1:33" ht="25.5" customHeight="1" x14ac:dyDescent="0.3">
      <c r="A82" s="5" t="s">
        <v>107</v>
      </c>
      <c r="B82" s="5" t="s">
        <v>252</v>
      </c>
      <c r="C82" s="5">
        <v>5</v>
      </c>
      <c r="D82" s="5">
        <v>5</v>
      </c>
      <c r="E82" s="5">
        <f t="shared" si="0"/>
        <v>10</v>
      </c>
      <c r="F82" s="5">
        <v>5</v>
      </c>
      <c r="G82" s="5">
        <v>5</v>
      </c>
      <c r="H82" s="5">
        <f t="shared" si="1"/>
        <v>10</v>
      </c>
      <c r="I82" s="5">
        <v>5</v>
      </c>
      <c r="J82" s="5">
        <v>3</v>
      </c>
      <c r="K82" s="5">
        <f t="shared" si="2"/>
        <v>8</v>
      </c>
      <c r="L82" s="5">
        <v>0</v>
      </c>
      <c r="M82" s="5">
        <v>3</v>
      </c>
      <c r="N82" s="5">
        <f t="shared" si="3"/>
        <v>3</v>
      </c>
      <c r="O82" s="5">
        <v>5</v>
      </c>
      <c r="P82" s="5">
        <v>5</v>
      </c>
      <c r="Q82" s="5">
        <f t="shared" si="4"/>
        <v>10</v>
      </c>
      <c r="R82" s="5">
        <v>0</v>
      </c>
      <c r="S82" s="5">
        <v>5</v>
      </c>
      <c r="T82" s="5">
        <f t="shared" si="5"/>
        <v>5</v>
      </c>
      <c r="U82" s="5">
        <v>5</v>
      </c>
      <c r="V82" s="5">
        <v>5</v>
      </c>
      <c r="W82" s="5">
        <f t="shared" si="6"/>
        <v>10</v>
      </c>
      <c r="X82" s="5">
        <v>5</v>
      </c>
      <c r="Y82" s="5">
        <v>3</v>
      </c>
      <c r="Z82" s="5">
        <f t="shared" si="7"/>
        <v>8</v>
      </c>
      <c r="AA82" s="5">
        <v>5</v>
      </c>
      <c r="AB82" s="5">
        <v>3</v>
      </c>
      <c r="AC82" s="5">
        <f t="shared" si="8"/>
        <v>8</v>
      </c>
      <c r="AD82" s="5">
        <v>5</v>
      </c>
      <c r="AE82" s="5">
        <v>5</v>
      </c>
      <c r="AF82" s="5">
        <f t="shared" si="9"/>
        <v>10</v>
      </c>
      <c r="AG82" s="1">
        <f t="shared" si="10"/>
        <v>9</v>
      </c>
    </row>
    <row r="83" spans="1:33" ht="25.5" customHeight="1" x14ac:dyDescent="0.3">
      <c r="A83" s="5" t="s">
        <v>108</v>
      </c>
      <c r="B83" s="5" t="s">
        <v>253</v>
      </c>
      <c r="C83" s="5">
        <v>0</v>
      </c>
      <c r="D83" s="5">
        <v>3</v>
      </c>
      <c r="E83" s="5">
        <f t="shared" si="0"/>
        <v>3</v>
      </c>
      <c r="F83" s="5">
        <v>0</v>
      </c>
      <c r="G83" s="5">
        <v>3</v>
      </c>
      <c r="H83" s="5">
        <f t="shared" si="1"/>
        <v>3</v>
      </c>
      <c r="I83" s="5">
        <v>0</v>
      </c>
      <c r="J83" s="5">
        <v>3</v>
      </c>
      <c r="K83" s="5">
        <f t="shared" si="2"/>
        <v>3</v>
      </c>
      <c r="L83" s="5">
        <v>0</v>
      </c>
      <c r="M83" s="5">
        <v>3</v>
      </c>
      <c r="N83" s="5">
        <f t="shared" si="3"/>
        <v>3</v>
      </c>
      <c r="O83" s="5">
        <v>5</v>
      </c>
      <c r="P83" s="5">
        <v>3</v>
      </c>
      <c r="Q83" s="5">
        <f t="shared" si="4"/>
        <v>8</v>
      </c>
      <c r="R83" s="5">
        <v>5</v>
      </c>
      <c r="S83" s="5">
        <v>3</v>
      </c>
      <c r="T83" s="5">
        <f t="shared" si="5"/>
        <v>8</v>
      </c>
      <c r="U83" s="5">
        <v>5</v>
      </c>
      <c r="V83" s="5">
        <v>3</v>
      </c>
      <c r="W83" s="5">
        <f t="shared" si="6"/>
        <v>8</v>
      </c>
      <c r="X83" s="5">
        <v>5</v>
      </c>
      <c r="Y83" s="5">
        <v>3</v>
      </c>
      <c r="Z83" s="5">
        <f t="shared" si="7"/>
        <v>8</v>
      </c>
      <c r="AA83" s="5">
        <v>0</v>
      </c>
      <c r="AB83" s="5">
        <v>5</v>
      </c>
      <c r="AC83" s="5">
        <f t="shared" si="8"/>
        <v>5</v>
      </c>
      <c r="AD83" s="5">
        <v>5</v>
      </c>
      <c r="AE83" s="5">
        <v>3</v>
      </c>
      <c r="AF83" s="5">
        <f t="shared" si="9"/>
        <v>8</v>
      </c>
      <c r="AG83" s="1">
        <f t="shared" si="10"/>
        <v>6</v>
      </c>
    </row>
    <row r="84" spans="1:33" ht="25.5" customHeight="1" x14ac:dyDescent="0.3">
      <c r="A84" s="5" t="s">
        <v>254</v>
      </c>
      <c r="B84" s="5" t="s">
        <v>255</v>
      </c>
      <c r="C84" s="5">
        <v>5</v>
      </c>
      <c r="D84" s="5">
        <v>5</v>
      </c>
      <c r="E84" s="5">
        <f t="shared" si="0"/>
        <v>10</v>
      </c>
      <c r="F84" s="5">
        <v>5</v>
      </c>
      <c r="G84" s="5">
        <v>5</v>
      </c>
      <c r="H84" s="5">
        <f t="shared" si="1"/>
        <v>10</v>
      </c>
      <c r="I84" s="5">
        <v>0</v>
      </c>
      <c r="J84" s="5">
        <v>5</v>
      </c>
      <c r="K84" s="5">
        <f t="shared" si="2"/>
        <v>5</v>
      </c>
      <c r="L84" s="5">
        <v>5</v>
      </c>
      <c r="M84" s="5">
        <v>3</v>
      </c>
      <c r="N84" s="5">
        <f t="shared" si="3"/>
        <v>8</v>
      </c>
      <c r="O84" s="5">
        <v>5</v>
      </c>
      <c r="P84" s="5">
        <v>5</v>
      </c>
      <c r="Q84" s="5">
        <f t="shared" si="4"/>
        <v>10</v>
      </c>
      <c r="R84" s="5">
        <v>5</v>
      </c>
      <c r="S84" s="5">
        <v>5</v>
      </c>
      <c r="T84" s="5">
        <f t="shared" si="5"/>
        <v>10</v>
      </c>
      <c r="U84" s="5">
        <v>5</v>
      </c>
      <c r="V84" s="5">
        <v>5</v>
      </c>
      <c r="W84" s="5">
        <f t="shared" si="6"/>
        <v>10</v>
      </c>
      <c r="X84" s="5">
        <v>5</v>
      </c>
      <c r="Y84" s="5">
        <v>5</v>
      </c>
      <c r="Z84" s="5">
        <f t="shared" si="7"/>
        <v>10</v>
      </c>
      <c r="AA84" s="5">
        <v>5</v>
      </c>
      <c r="AB84" s="5">
        <v>5</v>
      </c>
      <c r="AC84" s="5">
        <f t="shared" si="8"/>
        <v>10</v>
      </c>
      <c r="AD84" s="5">
        <v>5</v>
      </c>
      <c r="AE84" s="5">
        <v>5</v>
      </c>
      <c r="AF84" s="5">
        <f t="shared" si="9"/>
        <v>10</v>
      </c>
      <c r="AG84" s="1">
        <f t="shared" si="10"/>
        <v>10</v>
      </c>
    </row>
    <row r="85" spans="1:33" ht="25.5" customHeight="1" x14ac:dyDescent="0.3">
      <c r="A85" s="5" t="s">
        <v>109</v>
      </c>
      <c r="B85" s="5" t="s">
        <v>256</v>
      </c>
      <c r="C85" s="5">
        <v>5</v>
      </c>
      <c r="D85" s="5">
        <v>3</v>
      </c>
      <c r="E85" s="5">
        <f t="shared" si="0"/>
        <v>8</v>
      </c>
      <c r="F85" s="5">
        <v>0</v>
      </c>
      <c r="G85" s="5">
        <v>5</v>
      </c>
      <c r="H85" s="5">
        <f t="shared" si="1"/>
        <v>5</v>
      </c>
      <c r="I85" s="5">
        <v>5</v>
      </c>
      <c r="J85" s="5">
        <v>3</v>
      </c>
      <c r="K85" s="5">
        <f t="shared" si="2"/>
        <v>8</v>
      </c>
      <c r="L85" s="5">
        <v>5</v>
      </c>
      <c r="M85" s="5">
        <v>3</v>
      </c>
      <c r="N85" s="5">
        <f t="shared" si="3"/>
        <v>8</v>
      </c>
      <c r="O85" s="5">
        <v>5</v>
      </c>
      <c r="P85" s="5">
        <v>3</v>
      </c>
      <c r="Q85" s="5">
        <f t="shared" si="4"/>
        <v>8</v>
      </c>
      <c r="R85" s="5">
        <v>5</v>
      </c>
      <c r="S85" s="5">
        <v>5</v>
      </c>
      <c r="T85" s="5">
        <f t="shared" si="5"/>
        <v>10</v>
      </c>
      <c r="U85" s="5">
        <v>5</v>
      </c>
      <c r="V85" s="5">
        <v>0</v>
      </c>
      <c r="W85" s="5">
        <f t="shared" si="6"/>
        <v>5</v>
      </c>
      <c r="X85" s="5">
        <v>5</v>
      </c>
      <c r="Y85" s="5">
        <v>5</v>
      </c>
      <c r="Z85" s="5">
        <f t="shared" si="7"/>
        <v>10</v>
      </c>
      <c r="AA85" s="5">
        <v>5</v>
      </c>
      <c r="AB85" s="5">
        <v>0</v>
      </c>
      <c r="AC85" s="5">
        <f t="shared" si="8"/>
        <v>5</v>
      </c>
      <c r="AD85" s="5">
        <v>5</v>
      </c>
      <c r="AE85" s="5">
        <v>3</v>
      </c>
      <c r="AF85" s="5">
        <f t="shared" si="9"/>
        <v>8</v>
      </c>
      <c r="AG85" s="1">
        <f t="shared" si="10"/>
        <v>8</v>
      </c>
    </row>
    <row r="86" spans="1:33" ht="25.5" customHeight="1" x14ac:dyDescent="0.3">
      <c r="C86" s="5"/>
      <c r="D86" s="5"/>
      <c r="E86" s="5"/>
      <c r="F86" s="5"/>
    </row>
    <row r="87" spans="1:33" ht="25.5" customHeight="1" x14ac:dyDescent="0.3">
      <c r="B87" s="5" t="s">
        <v>30</v>
      </c>
      <c r="C87" s="5"/>
      <c r="D87" s="5"/>
      <c r="E87" s="5"/>
      <c r="F87" s="5"/>
    </row>
    <row r="88" spans="1:33" ht="25.5" customHeight="1" x14ac:dyDescent="0.3">
      <c r="B88" s="5" t="s">
        <v>33</v>
      </c>
      <c r="C88" s="5"/>
      <c r="D88" s="5"/>
      <c r="E88" s="5"/>
      <c r="F88" s="5"/>
    </row>
    <row r="89" spans="1:33" ht="25.5" customHeight="1" x14ac:dyDescent="0.3">
      <c r="B89" s="5" t="s">
        <v>40</v>
      </c>
    </row>
    <row r="90" spans="1:33" ht="25.5" customHeight="1" x14ac:dyDescent="0.3">
      <c r="B90" s="5" t="s">
        <v>34</v>
      </c>
    </row>
    <row r="92" spans="1:33" ht="25.5" customHeight="1" x14ac:dyDescent="0.3">
      <c r="B92" s="5" t="s">
        <v>30</v>
      </c>
    </row>
    <row r="93" spans="1:33" ht="25.5" customHeight="1" x14ac:dyDescent="0.3">
      <c r="B93" s="5" t="s">
        <v>33</v>
      </c>
    </row>
    <row r="94" spans="1:33" ht="25.5" customHeight="1" x14ac:dyDescent="0.3">
      <c r="B94" s="5" t="s">
        <v>39</v>
      </c>
    </row>
    <row r="95" spans="1:33" ht="25.5" customHeight="1" x14ac:dyDescent="0.3">
      <c r="B95" s="5" t="s">
        <v>34</v>
      </c>
    </row>
  </sheetData>
  <mergeCells count="23">
    <mergeCell ref="A21:B21"/>
    <mergeCell ref="AA19:AC19"/>
    <mergeCell ref="AD19:AF19"/>
    <mergeCell ref="C20:E20"/>
    <mergeCell ref="F20:H20"/>
    <mergeCell ref="I20:K20"/>
    <mergeCell ref="L20:N20"/>
    <mergeCell ref="O20:Q20"/>
    <mergeCell ref="R20:T20"/>
    <mergeCell ref="U20:W20"/>
    <mergeCell ref="X20:Z20"/>
    <mergeCell ref="AA20:AC20"/>
    <mergeCell ref="AD20:AF20"/>
    <mergeCell ref="L19:N19"/>
    <mergeCell ref="O19:Q19"/>
    <mergeCell ref="R19:T19"/>
    <mergeCell ref="U19:W19"/>
    <mergeCell ref="X19:Z19"/>
    <mergeCell ref="D1:H1"/>
    <mergeCell ref="C18:K18"/>
    <mergeCell ref="C19:E19"/>
    <mergeCell ref="F19:H19"/>
    <mergeCell ref="I19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Course Details</vt:lpstr>
      <vt:lpstr>COs and Mapping</vt:lpstr>
      <vt:lpstr>Assessment Tools(List)</vt:lpstr>
      <vt:lpstr>M1</vt:lpstr>
      <vt:lpstr>M2</vt:lpstr>
      <vt:lpstr>Assignment</vt:lpstr>
      <vt:lpstr>Project_DBMS</vt:lpstr>
      <vt:lpstr>LabExam</vt:lpstr>
      <vt:lpstr>Lab Exp (Details &amp; Grades) (2)</vt:lpstr>
      <vt:lpstr>LessonPlan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</dc:creator>
  <cp:lastModifiedBy>Kanan Gupta</cp:lastModifiedBy>
  <cp:lastPrinted>2022-11-11T09:07:42Z</cp:lastPrinted>
  <dcterms:created xsi:type="dcterms:W3CDTF">2018-10-09T04:51:12Z</dcterms:created>
  <dcterms:modified xsi:type="dcterms:W3CDTF">2023-01-19T07:20:30Z</dcterms:modified>
</cp:coreProperties>
</file>