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aruk\StudioProjects\convas\zz_document\project_Parfait\"/>
    </mc:Choice>
  </mc:AlternateContent>
  <xr:revisionPtr revIDLastSave="0" documentId="13_ncr:1_{09096993-1CC2-43BD-89D6-2C6CA854E70A}" xr6:coauthVersionLast="47" xr6:coauthVersionMax="47" xr10:uidLastSave="{00000000-0000-0000-0000-000000000000}"/>
  <bookViews>
    <workbookView xWindow="62520" yWindow="-120" windowWidth="29040" windowHeight="15720" tabRatio="740" activeTab="9" xr2:uid="{00000000-000D-0000-FFFF-FFFF00000000}"/>
  </bookViews>
  <sheets>
    <sheet name="ER" sheetId="20" r:id="rId1"/>
    <sheet name="一覧" sheetId="21" r:id="rId2"/>
    <sheet name="users" sheetId="1" r:id="rId3"/>
    <sheet name="requests" sheetId="22" r:id="rId4"/>
    <sheet name="appointments" sheetId="23" r:id="rId5"/>
    <sheet name="friends" sheetId="11" r:id="rId6"/>
    <sheet name="chatHeaders" sheetId="17" r:id="rId7"/>
    <sheet name="chatDetails" sheetId="18" r:id="rId8"/>
    <sheet name="events" sheetId="9" r:id="rId9"/>
    <sheet name="callDetails" sheetId="24" r:id="rId10"/>
    <sheet name="topics" sheetId="8" r:id="rId11"/>
    <sheet name="setting values" sheetId="5" r:id="rId12"/>
    <sheet name="master" sheetId="15" r:id="rId13"/>
    <sheet name="master values" sheetId="19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6" i="24" l="1"/>
  <c r="P46" i="24"/>
  <c r="O46" i="24"/>
  <c r="N46" i="24"/>
  <c r="M46" i="24"/>
  <c r="L46" i="24"/>
  <c r="K46" i="24"/>
  <c r="J46" i="24"/>
  <c r="Q45" i="24"/>
  <c r="P45" i="24"/>
  <c r="O45" i="24"/>
  <c r="N45" i="24"/>
  <c r="M45" i="24"/>
  <c r="L45" i="24"/>
  <c r="K45" i="24"/>
  <c r="J45" i="24"/>
  <c r="Q44" i="24"/>
  <c r="P44" i="24"/>
  <c r="O44" i="24"/>
  <c r="N44" i="24"/>
  <c r="M44" i="24"/>
  <c r="L44" i="24"/>
  <c r="K44" i="24"/>
  <c r="J44" i="24"/>
  <c r="Q43" i="24"/>
  <c r="P43" i="24"/>
  <c r="O43" i="24"/>
  <c r="N43" i="24"/>
  <c r="M43" i="24"/>
  <c r="L43" i="24"/>
  <c r="K43" i="24"/>
  <c r="J43" i="24"/>
  <c r="Q42" i="24"/>
  <c r="P42" i="24"/>
  <c r="O42" i="24"/>
  <c r="N42" i="24"/>
  <c r="M42" i="24"/>
  <c r="L42" i="24"/>
  <c r="K42" i="24"/>
  <c r="J42" i="24"/>
  <c r="Q41" i="24"/>
  <c r="P41" i="24"/>
  <c r="O41" i="24"/>
  <c r="N41" i="24"/>
  <c r="M41" i="24"/>
  <c r="L41" i="24"/>
  <c r="K41" i="24"/>
  <c r="J41" i="24"/>
  <c r="Q40" i="24"/>
  <c r="P40" i="24"/>
  <c r="O40" i="24"/>
  <c r="N40" i="24"/>
  <c r="M40" i="24"/>
  <c r="L40" i="24"/>
  <c r="K40" i="24"/>
  <c r="J40" i="24"/>
  <c r="Q39" i="24"/>
  <c r="P39" i="24"/>
  <c r="O39" i="24"/>
  <c r="N39" i="24"/>
  <c r="M39" i="24"/>
  <c r="L39" i="24"/>
  <c r="K39" i="24"/>
  <c r="J39" i="24"/>
  <c r="Q38" i="24"/>
  <c r="P38" i="24"/>
  <c r="O38" i="24"/>
  <c r="N38" i="24"/>
  <c r="M38" i="24"/>
  <c r="L38" i="24"/>
  <c r="K38" i="24"/>
  <c r="J38" i="24"/>
  <c r="Q37" i="24"/>
  <c r="P37" i="24"/>
  <c r="O37" i="24"/>
  <c r="N37" i="24"/>
  <c r="M37" i="24"/>
  <c r="L37" i="24"/>
  <c r="K37" i="24"/>
  <c r="J37" i="24"/>
  <c r="Q36" i="24"/>
  <c r="P36" i="24"/>
  <c r="O36" i="24"/>
  <c r="N36" i="24"/>
  <c r="M36" i="24"/>
  <c r="L36" i="24"/>
  <c r="K36" i="24"/>
  <c r="J36" i="24"/>
  <c r="Q35" i="24"/>
  <c r="P35" i="24"/>
  <c r="O35" i="24"/>
  <c r="N35" i="24"/>
  <c r="M35" i="24"/>
  <c r="L35" i="24"/>
  <c r="K35" i="24"/>
  <c r="J35" i="24"/>
  <c r="Q34" i="24"/>
  <c r="P34" i="24"/>
  <c r="O34" i="24"/>
  <c r="N34" i="24"/>
  <c r="M34" i="24"/>
  <c r="L34" i="24"/>
  <c r="K34" i="24"/>
  <c r="J34" i="24"/>
  <c r="Q33" i="24"/>
  <c r="P33" i="24"/>
  <c r="O33" i="24"/>
  <c r="N33" i="24"/>
  <c r="M33" i="24"/>
  <c r="L33" i="24"/>
  <c r="K33" i="24"/>
  <c r="J33" i="24"/>
  <c r="Q32" i="24"/>
  <c r="P32" i="24"/>
  <c r="O32" i="24"/>
  <c r="N32" i="24"/>
  <c r="M32" i="24"/>
  <c r="L32" i="24"/>
  <c r="K32" i="24"/>
  <c r="J32" i="24"/>
  <c r="Q31" i="24"/>
  <c r="P31" i="24"/>
  <c r="O31" i="24"/>
  <c r="N31" i="24"/>
  <c r="M31" i="24"/>
  <c r="L31" i="24"/>
  <c r="K31" i="24"/>
  <c r="J31" i="24"/>
  <c r="Q30" i="24"/>
  <c r="P30" i="24"/>
  <c r="O30" i="24"/>
  <c r="N30" i="24"/>
  <c r="M30" i="24"/>
  <c r="L30" i="24"/>
  <c r="K30" i="24"/>
  <c r="J30" i="24"/>
  <c r="Q29" i="24"/>
  <c r="P29" i="24"/>
  <c r="O29" i="24"/>
  <c r="N29" i="24"/>
  <c r="M29" i="24"/>
  <c r="L29" i="24"/>
  <c r="K29" i="24"/>
  <c r="J29" i="24"/>
  <c r="Q28" i="24"/>
  <c r="P28" i="24"/>
  <c r="O28" i="24"/>
  <c r="N28" i="24"/>
  <c r="M28" i="24"/>
  <c r="L28" i="24"/>
  <c r="K28" i="24"/>
  <c r="J28" i="24"/>
  <c r="Q27" i="24"/>
  <c r="P27" i="24"/>
  <c r="O27" i="24"/>
  <c r="N27" i="24"/>
  <c r="M27" i="24"/>
  <c r="L27" i="24"/>
  <c r="K27" i="24"/>
  <c r="J27" i="24"/>
  <c r="Q26" i="24"/>
  <c r="P26" i="24"/>
  <c r="O26" i="24"/>
  <c r="N26" i="24"/>
  <c r="M26" i="24"/>
  <c r="L26" i="24"/>
  <c r="K26" i="24"/>
  <c r="J26" i="24"/>
  <c r="Q25" i="24"/>
  <c r="P25" i="24"/>
  <c r="O25" i="24"/>
  <c r="N25" i="24"/>
  <c r="M25" i="24"/>
  <c r="L25" i="24"/>
  <c r="K25" i="24"/>
  <c r="J25" i="24"/>
  <c r="Q24" i="24"/>
  <c r="P24" i="24"/>
  <c r="O24" i="24"/>
  <c r="N24" i="24"/>
  <c r="M24" i="24"/>
  <c r="L24" i="24"/>
  <c r="K24" i="24"/>
  <c r="J24" i="24"/>
  <c r="Q23" i="24"/>
  <c r="O23" i="24"/>
  <c r="N23" i="24"/>
  <c r="M23" i="24"/>
  <c r="L23" i="24"/>
  <c r="K23" i="24"/>
  <c r="J23" i="24"/>
  <c r="Q22" i="24"/>
  <c r="P22" i="24"/>
  <c r="O22" i="24"/>
  <c r="N22" i="24"/>
  <c r="M22" i="24"/>
  <c r="L22" i="24"/>
  <c r="K22" i="24"/>
  <c r="J22" i="24"/>
  <c r="H22" i="24"/>
  <c r="Q21" i="24"/>
  <c r="P21" i="24"/>
  <c r="O21" i="24"/>
  <c r="N21" i="24"/>
  <c r="M21" i="24"/>
  <c r="L21" i="24"/>
  <c r="K21" i="24"/>
  <c r="J21" i="24"/>
  <c r="H21" i="24"/>
  <c r="Q20" i="24"/>
  <c r="P20" i="24"/>
  <c r="O20" i="24"/>
  <c r="N20" i="24"/>
  <c r="M20" i="24"/>
  <c r="L20" i="24"/>
  <c r="K20" i="24"/>
  <c r="J20" i="24"/>
  <c r="H20" i="24"/>
  <c r="Q19" i="24"/>
  <c r="P19" i="24"/>
  <c r="O19" i="24"/>
  <c r="N19" i="24"/>
  <c r="M19" i="24"/>
  <c r="L19" i="24"/>
  <c r="K19" i="24"/>
  <c r="J19" i="24"/>
  <c r="I19" i="24"/>
  <c r="H19" i="24"/>
  <c r="G19" i="24"/>
  <c r="Q18" i="24"/>
  <c r="P18" i="24"/>
  <c r="O18" i="24"/>
  <c r="N18" i="24"/>
  <c r="M18" i="24"/>
  <c r="L18" i="24"/>
  <c r="K18" i="24"/>
  <c r="J18" i="24"/>
  <c r="I18" i="24"/>
  <c r="H18" i="24"/>
  <c r="G18" i="24"/>
  <c r="Q17" i="24"/>
  <c r="P17" i="24"/>
  <c r="O17" i="24"/>
  <c r="N17" i="24"/>
  <c r="M17" i="24"/>
  <c r="L17" i="24"/>
  <c r="K17" i="24"/>
  <c r="J17" i="24"/>
  <c r="I17" i="24"/>
  <c r="H17" i="24"/>
  <c r="G17" i="24"/>
  <c r="Q16" i="24"/>
  <c r="P16" i="24"/>
  <c r="O16" i="24"/>
  <c r="N16" i="24"/>
  <c r="M16" i="24"/>
  <c r="L16" i="24"/>
  <c r="K16" i="24"/>
  <c r="J16" i="24"/>
  <c r="I16" i="24"/>
  <c r="H16" i="24"/>
  <c r="G16" i="24"/>
  <c r="Q15" i="24"/>
  <c r="P15" i="24"/>
  <c r="O15" i="24"/>
  <c r="N15" i="24"/>
  <c r="M15" i="24"/>
  <c r="L15" i="24"/>
  <c r="K15" i="24"/>
  <c r="J15" i="24"/>
  <c r="I15" i="24"/>
  <c r="H15" i="24"/>
  <c r="G15" i="24"/>
  <c r="Q14" i="24"/>
  <c r="P14" i="24"/>
  <c r="O14" i="24"/>
  <c r="N14" i="24"/>
  <c r="M14" i="24"/>
  <c r="L14" i="24"/>
  <c r="K14" i="24"/>
  <c r="J14" i="24"/>
  <c r="I14" i="24"/>
  <c r="H14" i="24"/>
  <c r="G14" i="24"/>
  <c r="Q13" i="24"/>
  <c r="P13" i="24"/>
  <c r="O13" i="24"/>
  <c r="N13" i="24"/>
  <c r="M13" i="24"/>
  <c r="L13" i="24"/>
  <c r="K13" i="24"/>
  <c r="J13" i="24"/>
  <c r="I13" i="24"/>
  <c r="H13" i="24"/>
  <c r="G13" i="24"/>
  <c r="Q12" i="24"/>
  <c r="P12" i="24"/>
  <c r="O12" i="24"/>
  <c r="N12" i="24"/>
  <c r="M12" i="24"/>
  <c r="L12" i="24"/>
  <c r="K12" i="24"/>
  <c r="J12" i="24"/>
  <c r="I12" i="24"/>
  <c r="H12" i="24"/>
  <c r="G12" i="24"/>
  <c r="Q11" i="24"/>
  <c r="P11" i="24"/>
  <c r="O11" i="24"/>
  <c r="N11" i="24"/>
  <c r="M11" i="24"/>
  <c r="L11" i="24"/>
  <c r="K11" i="24"/>
  <c r="J11" i="24"/>
  <c r="I11" i="24"/>
  <c r="H11" i="24"/>
  <c r="G11" i="24"/>
  <c r="Q10" i="24"/>
  <c r="P10" i="24"/>
  <c r="O10" i="24"/>
  <c r="N10" i="24"/>
  <c r="M10" i="24"/>
  <c r="L10" i="24"/>
  <c r="K10" i="24"/>
  <c r="J10" i="24"/>
  <c r="I10" i="24"/>
  <c r="H10" i="24"/>
  <c r="G10" i="24"/>
  <c r="Q9" i="24"/>
  <c r="P9" i="24"/>
  <c r="O9" i="24"/>
  <c r="N9" i="24"/>
  <c r="M9" i="24"/>
  <c r="L9" i="24"/>
  <c r="K9" i="24"/>
  <c r="J9" i="24"/>
  <c r="I9" i="24"/>
  <c r="H9" i="24"/>
  <c r="G9" i="24"/>
  <c r="Q8" i="24"/>
  <c r="P8" i="24"/>
  <c r="O8" i="24"/>
  <c r="N8" i="24"/>
  <c r="M8" i="24"/>
  <c r="L8" i="24"/>
  <c r="K8" i="24"/>
  <c r="J8" i="24"/>
  <c r="I8" i="24"/>
  <c r="H8" i="24"/>
  <c r="G8" i="24"/>
  <c r="Q7" i="24"/>
  <c r="P7" i="24"/>
  <c r="O7" i="24"/>
  <c r="N7" i="24"/>
  <c r="M7" i="24"/>
  <c r="L7" i="24"/>
  <c r="K7" i="24"/>
  <c r="J7" i="24"/>
  <c r="I7" i="24"/>
  <c r="H7" i="24"/>
  <c r="G7" i="24"/>
  <c r="Q6" i="24"/>
  <c r="P6" i="24"/>
  <c r="O6" i="24"/>
  <c r="N6" i="24"/>
  <c r="M6" i="24"/>
  <c r="L6" i="24"/>
  <c r="K6" i="24"/>
  <c r="J6" i="24"/>
  <c r="I6" i="24"/>
  <c r="H6" i="24"/>
  <c r="G6" i="24"/>
  <c r="F6" i="24"/>
  <c r="P5" i="24"/>
  <c r="O5" i="24"/>
  <c r="N5" i="24"/>
  <c r="M5" i="24"/>
  <c r="L5" i="24"/>
  <c r="K5" i="24"/>
  <c r="I5" i="24"/>
  <c r="H5" i="24"/>
  <c r="G5" i="24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Q46" i="23"/>
  <c r="P46" i="23"/>
  <c r="O46" i="23"/>
  <c r="N46" i="23"/>
  <c r="M46" i="23"/>
  <c r="L46" i="23"/>
  <c r="K46" i="23"/>
  <c r="J46" i="23"/>
  <c r="Q45" i="23"/>
  <c r="P45" i="23"/>
  <c r="O45" i="23"/>
  <c r="N45" i="23"/>
  <c r="M45" i="23"/>
  <c r="L45" i="23"/>
  <c r="K45" i="23"/>
  <c r="J45" i="23"/>
  <c r="Q44" i="23"/>
  <c r="P44" i="23"/>
  <c r="O44" i="23"/>
  <c r="N44" i="23"/>
  <c r="M44" i="23"/>
  <c r="L44" i="23"/>
  <c r="K44" i="23"/>
  <c r="J44" i="23"/>
  <c r="Q43" i="23"/>
  <c r="P43" i="23"/>
  <c r="O43" i="23"/>
  <c r="N43" i="23"/>
  <c r="M43" i="23"/>
  <c r="L43" i="23"/>
  <c r="K43" i="23"/>
  <c r="J43" i="23"/>
  <c r="Q42" i="23"/>
  <c r="P42" i="23"/>
  <c r="O42" i="23"/>
  <c r="N42" i="23"/>
  <c r="M42" i="23"/>
  <c r="L42" i="23"/>
  <c r="K42" i="23"/>
  <c r="J42" i="23"/>
  <c r="Q41" i="23"/>
  <c r="P41" i="23"/>
  <c r="O41" i="23"/>
  <c r="N41" i="23"/>
  <c r="M41" i="23"/>
  <c r="L41" i="23"/>
  <c r="K41" i="23"/>
  <c r="J41" i="23"/>
  <c r="Q40" i="23"/>
  <c r="P40" i="23"/>
  <c r="O40" i="23"/>
  <c r="N40" i="23"/>
  <c r="M40" i="23"/>
  <c r="L40" i="23"/>
  <c r="K40" i="23"/>
  <c r="J40" i="23"/>
  <c r="Q39" i="23"/>
  <c r="P39" i="23"/>
  <c r="O39" i="23"/>
  <c r="N39" i="23"/>
  <c r="M39" i="23"/>
  <c r="L39" i="23"/>
  <c r="K39" i="23"/>
  <c r="J39" i="23"/>
  <c r="Q38" i="23"/>
  <c r="P38" i="23"/>
  <c r="O38" i="23"/>
  <c r="N38" i="23"/>
  <c r="M38" i="23"/>
  <c r="L38" i="23"/>
  <c r="K38" i="23"/>
  <c r="J38" i="23"/>
  <c r="Q37" i="23"/>
  <c r="P37" i="23"/>
  <c r="O37" i="23"/>
  <c r="N37" i="23"/>
  <c r="M37" i="23"/>
  <c r="L37" i="23"/>
  <c r="K37" i="23"/>
  <c r="J37" i="23"/>
  <c r="Q36" i="23"/>
  <c r="P36" i="23"/>
  <c r="O36" i="23"/>
  <c r="N36" i="23"/>
  <c r="M36" i="23"/>
  <c r="L36" i="23"/>
  <c r="K36" i="23"/>
  <c r="J36" i="23"/>
  <c r="Q35" i="23"/>
  <c r="P35" i="23"/>
  <c r="O35" i="23"/>
  <c r="N35" i="23"/>
  <c r="M35" i="23"/>
  <c r="L35" i="23"/>
  <c r="K35" i="23"/>
  <c r="J35" i="23"/>
  <c r="Q34" i="23"/>
  <c r="P34" i="23"/>
  <c r="O34" i="23"/>
  <c r="N34" i="23"/>
  <c r="M34" i="23"/>
  <c r="L34" i="23"/>
  <c r="K34" i="23"/>
  <c r="J34" i="23"/>
  <c r="Q33" i="23"/>
  <c r="P33" i="23"/>
  <c r="O33" i="23"/>
  <c r="N33" i="23"/>
  <c r="M33" i="23"/>
  <c r="L33" i="23"/>
  <c r="K33" i="23"/>
  <c r="J33" i="23"/>
  <c r="Q32" i="23"/>
  <c r="P32" i="23"/>
  <c r="O32" i="23"/>
  <c r="N32" i="23"/>
  <c r="M32" i="23"/>
  <c r="L32" i="23"/>
  <c r="K32" i="23"/>
  <c r="J32" i="23"/>
  <c r="Q31" i="23"/>
  <c r="P31" i="23"/>
  <c r="O31" i="23"/>
  <c r="N31" i="23"/>
  <c r="M31" i="23"/>
  <c r="L31" i="23"/>
  <c r="K31" i="23"/>
  <c r="J31" i="23"/>
  <c r="Q30" i="23"/>
  <c r="P30" i="23"/>
  <c r="O30" i="23"/>
  <c r="N30" i="23"/>
  <c r="M30" i="23"/>
  <c r="L30" i="23"/>
  <c r="K30" i="23"/>
  <c r="J30" i="23"/>
  <c r="Q29" i="23"/>
  <c r="P29" i="23"/>
  <c r="O29" i="23"/>
  <c r="N29" i="23"/>
  <c r="M29" i="23"/>
  <c r="L29" i="23"/>
  <c r="K29" i="23"/>
  <c r="J29" i="23"/>
  <c r="Q28" i="23"/>
  <c r="P28" i="23"/>
  <c r="O28" i="23"/>
  <c r="N28" i="23"/>
  <c r="M28" i="23"/>
  <c r="L28" i="23"/>
  <c r="K28" i="23"/>
  <c r="J28" i="23"/>
  <c r="Q27" i="23"/>
  <c r="P27" i="23"/>
  <c r="O27" i="23"/>
  <c r="N27" i="23"/>
  <c r="M27" i="23"/>
  <c r="L27" i="23"/>
  <c r="K27" i="23"/>
  <c r="J27" i="23"/>
  <c r="Q26" i="23"/>
  <c r="P26" i="23"/>
  <c r="O26" i="23"/>
  <c r="N26" i="23"/>
  <c r="M26" i="23"/>
  <c r="L26" i="23"/>
  <c r="K26" i="23"/>
  <c r="J26" i="23"/>
  <c r="Q25" i="23"/>
  <c r="P25" i="23"/>
  <c r="O25" i="23"/>
  <c r="N25" i="23"/>
  <c r="M25" i="23"/>
  <c r="L25" i="23"/>
  <c r="K25" i="23"/>
  <c r="J25" i="23"/>
  <c r="Q24" i="23"/>
  <c r="P24" i="23"/>
  <c r="O24" i="23"/>
  <c r="N24" i="23"/>
  <c r="M24" i="23"/>
  <c r="L24" i="23"/>
  <c r="K24" i="23"/>
  <c r="J24" i="23"/>
  <c r="Q23" i="23"/>
  <c r="O23" i="23"/>
  <c r="N23" i="23"/>
  <c r="M23" i="23"/>
  <c r="L23" i="23"/>
  <c r="K23" i="23"/>
  <c r="J23" i="23"/>
  <c r="Q22" i="23"/>
  <c r="P22" i="23"/>
  <c r="O22" i="23"/>
  <c r="N22" i="23"/>
  <c r="M22" i="23"/>
  <c r="L22" i="23"/>
  <c r="K22" i="23"/>
  <c r="J22" i="23"/>
  <c r="I22" i="23"/>
  <c r="H22" i="23"/>
  <c r="Q21" i="23"/>
  <c r="P21" i="23"/>
  <c r="O21" i="23"/>
  <c r="N21" i="23"/>
  <c r="M21" i="23"/>
  <c r="L21" i="23"/>
  <c r="K21" i="23"/>
  <c r="J21" i="23"/>
  <c r="I21" i="23"/>
  <c r="H21" i="23"/>
  <c r="Q20" i="23"/>
  <c r="P20" i="23"/>
  <c r="O20" i="23"/>
  <c r="N20" i="23"/>
  <c r="M20" i="23"/>
  <c r="L20" i="23"/>
  <c r="K20" i="23"/>
  <c r="J20" i="23"/>
  <c r="I20" i="23"/>
  <c r="H20" i="23"/>
  <c r="Q19" i="23"/>
  <c r="P19" i="23"/>
  <c r="O19" i="23"/>
  <c r="N19" i="23"/>
  <c r="M19" i="23"/>
  <c r="L19" i="23"/>
  <c r="K19" i="23"/>
  <c r="J19" i="23"/>
  <c r="I19" i="23"/>
  <c r="H19" i="23"/>
  <c r="P18" i="23"/>
  <c r="O18" i="23"/>
  <c r="N18" i="23"/>
  <c r="M18" i="23"/>
  <c r="L18" i="23"/>
  <c r="K18" i="23"/>
  <c r="J18" i="23"/>
  <c r="I18" i="23"/>
  <c r="H18" i="23"/>
  <c r="P17" i="23"/>
  <c r="O17" i="23"/>
  <c r="N17" i="23"/>
  <c r="M17" i="23"/>
  <c r="L17" i="23"/>
  <c r="K17" i="23"/>
  <c r="J17" i="23"/>
  <c r="I17" i="23"/>
  <c r="H17" i="23"/>
  <c r="P16" i="23"/>
  <c r="O16" i="23"/>
  <c r="N16" i="23"/>
  <c r="M16" i="23"/>
  <c r="L16" i="23"/>
  <c r="K16" i="23"/>
  <c r="J16" i="23"/>
  <c r="I16" i="23"/>
  <c r="H16" i="23"/>
  <c r="P15" i="23"/>
  <c r="O15" i="23"/>
  <c r="N15" i="23"/>
  <c r="M15" i="23"/>
  <c r="L15" i="23"/>
  <c r="K15" i="23"/>
  <c r="J15" i="23"/>
  <c r="I15" i="23"/>
  <c r="H15" i="23"/>
  <c r="P14" i="23"/>
  <c r="O14" i="23"/>
  <c r="N14" i="23"/>
  <c r="M14" i="23"/>
  <c r="L14" i="23"/>
  <c r="K14" i="23"/>
  <c r="J14" i="23"/>
  <c r="I14" i="23"/>
  <c r="H14" i="23"/>
  <c r="P13" i="23"/>
  <c r="O13" i="23"/>
  <c r="N13" i="23"/>
  <c r="M13" i="23"/>
  <c r="L13" i="23"/>
  <c r="K13" i="23"/>
  <c r="J13" i="23"/>
  <c r="I13" i="23"/>
  <c r="H13" i="23"/>
  <c r="P12" i="23"/>
  <c r="O12" i="23"/>
  <c r="N12" i="23"/>
  <c r="M12" i="23"/>
  <c r="L12" i="23"/>
  <c r="K12" i="23"/>
  <c r="J12" i="23"/>
  <c r="I12" i="23"/>
  <c r="H12" i="23"/>
  <c r="P11" i="23"/>
  <c r="O11" i="23"/>
  <c r="N11" i="23"/>
  <c r="M11" i="23"/>
  <c r="L11" i="23"/>
  <c r="K11" i="23"/>
  <c r="J11" i="23"/>
  <c r="I11" i="23"/>
  <c r="H11" i="23"/>
  <c r="P10" i="23"/>
  <c r="O10" i="23"/>
  <c r="N10" i="23"/>
  <c r="M10" i="23"/>
  <c r="L10" i="23"/>
  <c r="K10" i="23"/>
  <c r="J10" i="23"/>
  <c r="I10" i="23"/>
  <c r="H10" i="23"/>
  <c r="P9" i="23"/>
  <c r="O9" i="23"/>
  <c r="N9" i="23"/>
  <c r="M9" i="23"/>
  <c r="L9" i="23"/>
  <c r="K9" i="23"/>
  <c r="J9" i="23"/>
  <c r="I9" i="23"/>
  <c r="H9" i="23"/>
  <c r="P8" i="23"/>
  <c r="O8" i="23"/>
  <c r="N8" i="23"/>
  <c r="M8" i="23"/>
  <c r="L8" i="23"/>
  <c r="K8" i="23"/>
  <c r="J8" i="23"/>
  <c r="I8" i="23"/>
  <c r="H8" i="23"/>
  <c r="P7" i="23"/>
  <c r="O7" i="23"/>
  <c r="N7" i="23"/>
  <c r="M7" i="23"/>
  <c r="L7" i="23"/>
  <c r="K7" i="23"/>
  <c r="J7" i="23"/>
  <c r="I7" i="23"/>
  <c r="H7" i="23"/>
  <c r="P6" i="23"/>
  <c r="O6" i="23"/>
  <c r="N6" i="23"/>
  <c r="M6" i="23"/>
  <c r="L6" i="23"/>
  <c r="K6" i="23"/>
  <c r="J6" i="23"/>
  <c r="I6" i="23"/>
  <c r="H6" i="23"/>
  <c r="F6" i="23"/>
  <c r="P5" i="23"/>
  <c r="O5" i="23"/>
  <c r="N5" i="23"/>
  <c r="M5" i="23"/>
  <c r="L5" i="23"/>
  <c r="K5" i="23"/>
  <c r="I5" i="23"/>
  <c r="H5" i="23"/>
  <c r="G18" i="22"/>
  <c r="G17" i="22"/>
  <c r="G16" i="22"/>
  <c r="G15" i="22"/>
  <c r="G14" i="22"/>
  <c r="G13" i="22"/>
  <c r="Q46" i="22"/>
  <c r="P46" i="22"/>
  <c r="O46" i="22"/>
  <c r="N46" i="22"/>
  <c r="M46" i="22"/>
  <c r="L46" i="22"/>
  <c r="K46" i="22"/>
  <c r="J46" i="22"/>
  <c r="Q45" i="22"/>
  <c r="P45" i="22"/>
  <c r="O45" i="22"/>
  <c r="N45" i="22"/>
  <c r="M45" i="22"/>
  <c r="L45" i="22"/>
  <c r="K45" i="22"/>
  <c r="J45" i="22"/>
  <c r="Q44" i="22"/>
  <c r="P44" i="22"/>
  <c r="O44" i="22"/>
  <c r="N44" i="22"/>
  <c r="M44" i="22"/>
  <c r="L44" i="22"/>
  <c r="K44" i="22"/>
  <c r="J44" i="22"/>
  <c r="Q43" i="22"/>
  <c r="P43" i="22"/>
  <c r="O43" i="22"/>
  <c r="N43" i="22"/>
  <c r="M43" i="22"/>
  <c r="L43" i="22"/>
  <c r="K43" i="22"/>
  <c r="J43" i="22"/>
  <c r="Q42" i="22"/>
  <c r="P42" i="22"/>
  <c r="O42" i="22"/>
  <c r="N42" i="22"/>
  <c r="M42" i="22"/>
  <c r="L42" i="22"/>
  <c r="K42" i="22"/>
  <c r="J42" i="22"/>
  <c r="Q41" i="22"/>
  <c r="P41" i="22"/>
  <c r="O41" i="22"/>
  <c r="N41" i="22"/>
  <c r="M41" i="22"/>
  <c r="L41" i="22"/>
  <c r="K41" i="22"/>
  <c r="J41" i="22"/>
  <c r="Q40" i="22"/>
  <c r="P40" i="22"/>
  <c r="O40" i="22"/>
  <c r="N40" i="22"/>
  <c r="M40" i="22"/>
  <c r="L40" i="22"/>
  <c r="K40" i="22"/>
  <c r="J40" i="22"/>
  <c r="Q39" i="22"/>
  <c r="P39" i="22"/>
  <c r="O39" i="22"/>
  <c r="N39" i="22"/>
  <c r="M39" i="22"/>
  <c r="L39" i="22"/>
  <c r="K39" i="22"/>
  <c r="J39" i="22"/>
  <c r="Q38" i="22"/>
  <c r="P38" i="22"/>
  <c r="O38" i="22"/>
  <c r="N38" i="22"/>
  <c r="M38" i="22"/>
  <c r="L38" i="22"/>
  <c r="K38" i="22"/>
  <c r="J38" i="22"/>
  <c r="Q37" i="22"/>
  <c r="P37" i="22"/>
  <c r="O37" i="22"/>
  <c r="N37" i="22"/>
  <c r="M37" i="22"/>
  <c r="L37" i="22"/>
  <c r="K37" i="22"/>
  <c r="J37" i="22"/>
  <c r="Q36" i="22"/>
  <c r="P36" i="22"/>
  <c r="O36" i="22"/>
  <c r="N36" i="22"/>
  <c r="M36" i="22"/>
  <c r="L36" i="22"/>
  <c r="K36" i="22"/>
  <c r="J36" i="22"/>
  <c r="Q35" i="22"/>
  <c r="P35" i="22"/>
  <c r="O35" i="22"/>
  <c r="N35" i="22"/>
  <c r="M35" i="22"/>
  <c r="L35" i="22"/>
  <c r="K35" i="22"/>
  <c r="J35" i="22"/>
  <c r="Q34" i="22"/>
  <c r="P34" i="22"/>
  <c r="O34" i="22"/>
  <c r="N34" i="22"/>
  <c r="M34" i="22"/>
  <c r="L34" i="22"/>
  <c r="K34" i="22"/>
  <c r="J34" i="22"/>
  <c r="Q33" i="22"/>
  <c r="P33" i="22"/>
  <c r="O33" i="22"/>
  <c r="N33" i="22"/>
  <c r="M33" i="22"/>
  <c r="L33" i="22"/>
  <c r="K33" i="22"/>
  <c r="J33" i="22"/>
  <c r="Q32" i="22"/>
  <c r="P32" i="22"/>
  <c r="O32" i="22"/>
  <c r="N32" i="22"/>
  <c r="M32" i="22"/>
  <c r="L32" i="22"/>
  <c r="K32" i="22"/>
  <c r="J32" i="22"/>
  <c r="Q31" i="22"/>
  <c r="P31" i="22"/>
  <c r="O31" i="22"/>
  <c r="N31" i="22"/>
  <c r="M31" i="22"/>
  <c r="L31" i="22"/>
  <c r="K31" i="22"/>
  <c r="J31" i="22"/>
  <c r="Q30" i="22"/>
  <c r="P30" i="22"/>
  <c r="O30" i="22"/>
  <c r="N30" i="22"/>
  <c r="M30" i="22"/>
  <c r="L30" i="22"/>
  <c r="K30" i="22"/>
  <c r="J30" i="22"/>
  <c r="Q29" i="22"/>
  <c r="P29" i="22"/>
  <c r="O29" i="22"/>
  <c r="N29" i="22"/>
  <c r="M29" i="22"/>
  <c r="L29" i="22"/>
  <c r="K29" i="22"/>
  <c r="J29" i="22"/>
  <c r="Q28" i="22"/>
  <c r="P28" i="22"/>
  <c r="O28" i="22"/>
  <c r="N28" i="22"/>
  <c r="M28" i="22"/>
  <c r="L28" i="22"/>
  <c r="K28" i="22"/>
  <c r="J28" i="22"/>
  <c r="Q27" i="22"/>
  <c r="P27" i="22"/>
  <c r="O27" i="22"/>
  <c r="N27" i="22"/>
  <c r="M27" i="22"/>
  <c r="L27" i="22"/>
  <c r="K27" i="22"/>
  <c r="J27" i="22"/>
  <c r="Q26" i="22"/>
  <c r="P26" i="22"/>
  <c r="O26" i="22"/>
  <c r="N26" i="22"/>
  <c r="M26" i="22"/>
  <c r="L26" i="22"/>
  <c r="K26" i="22"/>
  <c r="J26" i="22"/>
  <c r="Q25" i="22"/>
  <c r="P25" i="22"/>
  <c r="O25" i="22"/>
  <c r="N25" i="22"/>
  <c r="M25" i="22"/>
  <c r="L25" i="22"/>
  <c r="K25" i="22"/>
  <c r="J25" i="22"/>
  <c r="Q24" i="22"/>
  <c r="P24" i="22"/>
  <c r="O24" i="22"/>
  <c r="N24" i="22"/>
  <c r="M24" i="22"/>
  <c r="L24" i="22"/>
  <c r="K24" i="22"/>
  <c r="J24" i="22"/>
  <c r="Q23" i="22"/>
  <c r="O23" i="22"/>
  <c r="N23" i="22"/>
  <c r="M23" i="22"/>
  <c r="L23" i="22"/>
  <c r="K23" i="22"/>
  <c r="J23" i="22"/>
  <c r="Q22" i="22"/>
  <c r="P22" i="22"/>
  <c r="O22" i="22"/>
  <c r="N22" i="22"/>
  <c r="M22" i="22"/>
  <c r="L22" i="22"/>
  <c r="K22" i="22"/>
  <c r="J22" i="22"/>
  <c r="I22" i="22"/>
  <c r="H22" i="22"/>
  <c r="Q21" i="22"/>
  <c r="P21" i="22"/>
  <c r="O21" i="22"/>
  <c r="N21" i="22"/>
  <c r="M21" i="22"/>
  <c r="L21" i="22"/>
  <c r="K21" i="22"/>
  <c r="J21" i="22"/>
  <c r="I21" i="22"/>
  <c r="H21" i="22"/>
  <c r="Q20" i="22"/>
  <c r="P20" i="22"/>
  <c r="O20" i="22"/>
  <c r="N20" i="22"/>
  <c r="M20" i="22"/>
  <c r="L20" i="22"/>
  <c r="K20" i="22"/>
  <c r="J20" i="22"/>
  <c r="I20" i="22"/>
  <c r="H20" i="22"/>
  <c r="Q19" i="22"/>
  <c r="P19" i="22"/>
  <c r="O19" i="22"/>
  <c r="N19" i="22"/>
  <c r="M19" i="22"/>
  <c r="L19" i="22"/>
  <c r="K19" i="22"/>
  <c r="J19" i="22"/>
  <c r="I19" i="22"/>
  <c r="H19" i="22"/>
  <c r="Q18" i="22"/>
  <c r="P18" i="22"/>
  <c r="O18" i="22"/>
  <c r="N18" i="22"/>
  <c r="M18" i="22"/>
  <c r="L18" i="22"/>
  <c r="K18" i="22"/>
  <c r="J18" i="22"/>
  <c r="I18" i="22"/>
  <c r="H18" i="22"/>
  <c r="Q17" i="22"/>
  <c r="P17" i="22"/>
  <c r="O17" i="22"/>
  <c r="N17" i="22"/>
  <c r="M17" i="22"/>
  <c r="L17" i="22"/>
  <c r="K17" i="22"/>
  <c r="J17" i="22"/>
  <c r="I17" i="22"/>
  <c r="H17" i="22"/>
  <c r="Q16" i="22"/>
  <c r="P16" i="22"/>
  <c r="O16" i="22"/>
  <c r="N16" i="22"/>
  <c r="M16" i="22"/>
  <c r="L16" i="22"/>
  <c r="K16" i="22"/>
  <c r="J16" i="22"/>
  <c r="I16" i="22"/>
  <c r="H16" i="22"/>
  <c r="Q15" i="22"/>
  <c r="P15" i="22"/>
  <c r="O15" i="22"/>
  <c r="N15" i="22"/>
  <c r="M15" i="22"/>
  <c r="L15" i="22"/>
  <c r="K15" i="22"/>
  <c r="J15" i="22"/>
  <c r="I15" i="22"/>
  <c r="H15" i="22"/>
  <c r="Q14" i="22"/>
  <c r="P14" i="22"/>
  <c r="O14" i="22"/>
  <c r="N14" i="22"/>
  <c r="M14" i="22"/>
  <c r="L14" i="22"/>
  <c r="K14" i="22"/>
  <c r="J14" i="22"/>
  <c r="I14" i="22"/>
  <c r="H14" i="22"/>
  <c r="Q13" i="22"/>
  <c r="P13" i="22"/>
  <c r="O13" i="22"/>
  <c r="N13" i="22"/>
  <c r="M13" i="22"/>
  <c r="L13" i="22"/>
  <c r="K13" i="22"/>
  <c r="J13" i="22"/>
  <c r="I13" i="22"/>
  <c r="H13" i="22"/>
  <c r="Q12" i="22"/>
  <c r="P12" i="22"/>
  <c r="O12" i="22"/>
  <c r="N12" i="22"/>
  <c r="M12" i="22"/>
  <c r="L12" i="22"/>
  <c r="K12" i="22"/>
  <c r="J12" i="22"/>
  <c r="I12" i="22"/>
  <c r="H12" i="22"/>
  <c r="G12" i="22"/>
  <c r="Q11" i="22"/>
  <c r="P11" i="22"/>
  <c r="O11" i="22"/>
  <c r="N11" i="22"/>
  <c r="M11" i="22"/>
  <c r="L11" i="22"/>
  <c r="K11" i="22"/>
  <c r="J11" i="22"/>
  <c r="I11" i="22"/>
  <c r="H11" i="22"/>
  <c r="G11" i="22"/>
  <c r="Q10" i="22"/>
  <c r="P10" i="22"/>
  <c r="O10" i="22"/>
  <c r="N10" i="22"/>
  <c r="M10" i="22"/>
  <c r="L10" i="22"/>
  <c r="K10" i="22"/>
  <c r="J10" i="22"/>
  <c r="I10" i="22"/>
  <c r="H10" i="22"/>
  <c r="G10" i="22"/>
  <c r="Q9" i="22"/>
  <c r="P9" i="22"/>
  <c r="O9" i="22"/>
  <c r="N9" i="22"/>
  <c r="M9" i="22"/>
  <c r="L9" i="22"/>
  <c r="K9" i="22"/>
  <c r="J9" i="22"/>
  <c r="I9" i="22"/>
  <c r="H9" i="22"/>
  <c r="G9" i="22"/>
  <c r="Q8" i="22"/>
  <c r="P8" i="22"/>
  <c r="O8" i="22"/>
  <c r="N8" i="22"/>
  <c r="M8" i="22"/>
  <c r="L8" i="22"/>
  <c r="K8" i="22"/>
  <c r="J8" i="22"/>
  <c r="I8" i="22"/>
  <c r="H8" i="22"/>
  <c r="G8" i="22"/>
  <c r="Q7" i="22"/>
  <c r="P7" i="22"/>
  <c r="O7" i="22"/>
  <c r="N7" i="22"/>
  <c r="M7" i="22"/>
  <c r="L7" i="22"/>
  <c r="K7" i="22"/>
  <c r="J7" i="22"/>
  <c r="I7" i="22"/>
  <c r="H7" i="22"/>
  <c r="G7" i="22"/>
  <c r="Q6" i="22"/>
  <c r="P6" i="22"/>
  <c r="O6" i="22"/>
  <c r="N6" i="22"/>
  <c r="M6" i="22"/>
  <c r="L6" i="22"/>
  <c r="K6" i="22"/>
  <c r="J6" i="22"/>
  <c r="I6" i="22"/>
  <c r="H6" i="22"/>
  <c r="G6" i="22"/>
  <c r="F6" i="22"/>
  <c r="P5" i="22"/>
  <c r="O5" i="22"/>
  <c r="N5" i="22"/>
  <c r="M5" i="22"/>
  <c r="L5" i="22"/>
  <c r="K5" i="22"/>
  <c r="I5" i="22"/>
  <c r="H5" i="22"/>
  <c r="G5" i="22"/>
  <c r="G22" i="9"/>
  <c r="H22" i="9"/>
  <c r="I22" i="9"/>
  <c r="G21" i="9"/>
  <c r="H21" i="9"/>
  <c r="I21" i="9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Q46" i="18"/>
  <c r="P46" i="18"/>
  <c r="O46" i="18"/>
  <c r="N46" i="18"/>
  <c r="M46" i="18"/>
  <c r="L46" i="18"/>
  <c r="K46" i="18"/>
  <c r="J46" i="18"/>
  <c r="Q45" i="18"/>
  <c r="P45" i="18"/>
  <c r="O45" i="18"/>
  <c r="N45" i="18"/>
  <c r="M45" i="18"/>
  <c r="L45" i="18"/>
  <c r="K45" i="18"/>
  <c r="J45" i="18"/>
  <c r="Q44" i="18"/>
  <c r="P44" i="18"/>
  <c r="O44" i="18"/>
  <c r="N44" i="18"/>
  <c r="M44" i="18"/>
  <c r="L44" i="18"/>
  <c r="K44" i="18"/>
  <c r="J44" i="18"/>
  <c r="Q43" i="18"/>
  <c r="P43" i="18"/>
  <c r="O43" i="18"/>
  <c r="N43" i="18"/>
  <c r="M43" i="18"/>
  <c r="L43" i="18"/>
  <c r="K43" i="18"/>
  <c r="J43" i="18"/>
  <c r="Q42" i="18"/>
  <c r="P42" i="18"/>
  <c r="O42" i="18"/>
  <c r="N42" i="18"/>
  <c r="M42" i="18"/>
  <c r="L42" i="18"/>
  <c r="K42" i="18"/>
  <c r="J42" i="18"/>
  <c r="Q41" i="18"/>
  <c r="P41" i="18"/>
  <c r="O41" i="18"/>
  <c r="N41" i="18"/>
  <c r="M41" i="18"/>
  <c r="L41" i="18"/>
  <c r="K41" i="18"/>
  <c r="J41" i="18"/>
  <c r="Q40" i="18"/>
  <c r="P40" i="18"/>
  <c r="O40" i="18"/>
  <c r="N40" i="18"/>
  <c r="M40" i="18"/>
  <c r="L40" i="18"/>
  <c r="K40" i="18"/>
  <c r="J40" i="18"/>
  <c r="Q39" i="18"/>
  <c r="P39" i="18"/>
  <c r="O39" i="18"/>
  <c r="N39" i="18"/>
  <c r="M39" i="18"/>
  <c r="L39" i="18"/>
  <c r="K39" i="18"/>
  <c r="J39" i="18"/>
  <c r="Q38" i="18"/>
  <c r="P38" i="18"/>
  <c r="O38" i="18"/>
  <c r="N38" i="18"/>
  <c r="M38" i="18"/>
  <c r="L38" i="18"/>
  <c r="K38" i="18"/>
  <c r="J38" i="18"/>
  <c r="Q37" i="18"/>
  <c r="P37" i="18"/>
  <c r="O37" i="18"/>
  <c r="N37" i="18"/>
  <c r="M37" i="18"/>
  <c r="L37" i="18"/>
  <c r="K37" i="18"/>
  <c r="J37" i="18"/>
  <c r="Q36" i="18"/>
  <c r="P36" i="18"/>
  <c r="O36" i="18"/>
  <c r="N36" i="18"/>
  <c r="M36" i="18"/>
  <c r="L36" i="18"/>
  <c r="K36" i="18"/>
  <c r="J36" i="18"/>
  <c r="Q35" i="18"/>
  <c r="P35" i="18"/>
  <c r="O35" i="18"/>
  <c r="N35" i="18"/>
  <c r="M35" i="18"/>
  <c r="L35" i="18"/>
  <c r="K35" i="18"/>
  <c r="J35" i="18"/>
  <c r="Q34" i="18"/>
  <c r="P34" i="18"/>
  <c r="O34" i="18"/>
  <c r="N34" i="18"/>
  <c r="M34" i="18"/>
  <c r="L34" i="18"/>
  <c r="K34" i="18"/>
  <c r="J34" i="18"/>
  <c r="Q33" i="18"/>
  <c r="P33" i="18"/>
  <c r="O33" i="18"/>
  <c r="N33" i="18"/>
  <c r="M33" i="18"/>
  <c r="L33" i="18"/>
  <c r="K33" i="18"/>
  <c r="J33" i="18"/>
  <c r="Q32" i="18"/>
  <c r="P32" i="18"/>
  <c r="O32" i="18"/>
  <c r="N32" i="18"/>
  <c r="M32" i="18"/>
  <c r="L32" i="18"/>
  <c r="K32" i="18"/>
  <c r="J32" i="18"/>
  <c r="Q31" i="18"/>
  <c r="P31" i="18"/>
  <c r="O31" i="18"/>
  <c r="N31" i="18"/>
  <c r="M31" i="18"/>
  <c r="L31" i="18"/>
  <c r="K31" i="18"/>
  <c r="J31" i="18"/>
  <c r="Q30" i="18"/>
  <c r="P30" i="18"/>
  <c r="O30" i="18"/>
  <c r="N30" i="18"/>
  <c r="M30" i="18"/>
  <c r="L30" i="18"/>
  <c r="K30" i="18"/>
  <c r="J30" i="18"/>
  <c r="Q29" i="18"/>
  <c r="P29" i="18"/>
  <c r="O29" i="18"/>
  <c r="N29" i="18"/>
  <c r="M29" i="18"/>
  <c r="L29" i="18"/>
  <c r="K29" i="18"/>
  <c r="J29" i="18"/>
  <c r="Q28" i="18"/>
  <c r="P28" i="18"/>
  <c r="O28" i="18"/>
  <c r="N28" i="18"/>
  <c r="M28" i="18"/>
  <c r="L28" i="18"/>
  <c r="K28" i="18"/>
  <c r="J28" i="18"/>
  <c r="Q27" i="18"/>
  <c r="P27" i="18"/>
  <c r="O27" i="18"/>
  <c r="N27" i="18"/>
  <c r="M27" i="18"/>
  <c r="L27" i="18"/>
  <c r="K27" i="18"/>
  <c r="J27" i="18"/>
  <c r="Q26" i="18"/>
  <c r="P26" i="18"/>
  <c r="O26" i="18"/>
  <c r="N26" i="18"/>
  <c r="M26" i="18"/>
  <c r="L26" i="18"/>
  <c r="K26" i="18"/>
  <c r="J26" i="18"/>
  <c r="Q25" i="18"/>
  <c r="P25" i="18"/>
  <c r="O25" i="18"/>
  <c r="N25" i="18"/>
  <c r="M25" i="18"/>
  <c r="L25" i="18"/>
  <c r="K25" i="18"/>
  <c r="J25" i="18"/>
  <c r="Q24" i="18"/>
  <c r="P24" i="18"/>
  <c r="O24" i="18"/>
  <c r="N24" i="18"/>
  <c r="M24" i="18"/>
  <c r="L24" i="18"/>
  <c r="K24" i="18"/>
  <c r="J24" i="18"/>
  <c r="Q23" i="18"/>
  <c r="O23" i="18"/>
  <c r="N23" i="18"/>
  <c r="M23" i="18"/>
  <c r="L23" i="18"/>
  <c r="K23" i="18"/>
  <c r="J23" i="18"/>
  <c r="Q22" i="18"/>
  <c r="P22" i="18"/>
  <c r="O22" i="18"/>
  <c r="N22" i="18"/>
  <c r="M22" i="18"/>
  <c r="L22" i="18"/>
  <c r="K22" i="18"/>
  <c r="J22" i="18"/>
  <c r="H22" i="18"/>
  <c r="Q21" i="18"/>
  <c r="P21" i="18"/>
  <c r="O21" i="18"/>
  <c r="N21" i="18"/>
  <c r="M21" i="18"/>
  <c r="L21" i="18"/>
  <c r="K21" i="18"/>
  <c r="J21" i="18"/>
  <c r="H21" i="18"/>
  <c r="Q20" i="18"/>
  <c r="P20" i="18"/>
  <c r="O20" i="18"/>
  <c r="N20" i="18"/>
  <c r="M20" i="18"/>
  <c r="L20" i="18"/>
  <c r="K20" i="18"/>
  <c r="J20" i="18"/>
  <c r="H20" i="18"/>
  <c r="Q19" i="18"/>
  <c r="P19" i="18"/>
  <c r="O19" i="18"/>
  <c r="N19" i="18"/>
  <c r="M19" i="18"/>
  <c r="L19" i="18"/>
  <c r="K19" i="18"/>
  <c r="J19" i="18"/>
  <c r="H19" i="18"/>
  <c r="Q18" i="18"/>
  <c r="P18" i="18"/>
  <c r="O18" i="18"/>
  <c r="N18" i="18"/>
  <c r="M18" i="18"/>
  <c r="L18" i="18"/>
  <c r="K18" i="18"/>
  <c r="J18" i="18"/>
  <c r="H18" i="18"/>
  <c r="Q17" i="18"/>
  <c r="P17" i="18"/>
  <c r="O17" i="18"/>
  <c r="N17" i="18"/>
  <c r="M17" i="18"/>
  <c r="L17" i="18"/>
  <c r="K17" i="18"/>
  <c r="J17" i="18"/>
  <c r="H17" i="18"/>
  <c r="Q16" i="18"/>
  <c r="P16" i="18"/>
  <c r="O16" i="18"/>
  <c r="N16" i="18"/>
  <c r="M16" i="18"/>
  <c r="L16" i="18"/>
  <c r="K16" i="18"/>
  <c r="J16" i="18"/>
  <c r="H16" i="18"/>
  <c r="Q15" i="18"/>
  <c r="P15" i="18"/>
  <c r="O15" i="18"/>
  <c r="N15" i="18"/>
  <c r="M15" i="18"/>
  <c r="L15" i="18"/>
  <c r="K15" i="18"/>
  <c r="J15" i="18"/>
  <c r="H15" i="18"/>
  <c r="Q14" i="18"/>
  <c r="P14" i="18"/>
  <c r="O14" i="18"/>
  <c r="N14" i="18"/>
  <c r="M14" i="18"/>
  <c r="L14" i="18"/>
  <c r="K14" i="18"/>
  <c r="J14" i="18"/>
  <c r="H14" i="18"/>
  <c r="Q13" i="18"/>
  <c r="P13" i="18"/>
  <c r="O13" i="18"/>
  <c r="N13" i="18"/>
  <c r="M13" i="18"/>
  <c r="L13" i="18"/>
  <c r="K13" i="18"/>
  <c r="J13" i="18"/>
  <c r="H13" i="18"/>
  <c r="Q12" i="18"/>
  <c r="P12" i="18"/>
  <c r="O12" i="18"/>
  <c r="N12" i="18"/>
  <c r="M12" i="18"/>
  <c r="L12" i="18"/>
  <c r="K12" i="18"/>
  <c r="J12" i="18"/>
  <c r="H12" i="18"/>
  <c r="Q11" i="18"/>
  <c r="P11" i="18"/>
  <c r="O11" i="18"/>
  <c r="N11" i="18"/>
  <c r="M11" i="18"/>
  <c r="L11" i="18"/>
  <c r="K11" i="18"/>
  <c r="J11" i="18"/>
  <c r="H11" i="18"/>
  <c r="Q10" i="18"/>
  <c r="P10" i="18"/>
  <c r="O10" i="18"/>
  <c r="N10" i="18"/>
  <c r="M10" i="18"/>
  <c r="L10" i="18"/>
  <c r="K10" i="18"/>
  <c r="J10" i="18"/>
  <c r="H10" i="18"/>
  <c r="Q9" i="18"/>
  <c r="P9" i="18"/>
  <c r="O9" i="18"/>
  <c r="N9" i="18"/>
  <c r="M9" i="18"/>
  <c r="L9" i="18"/>
  <c r="K9" i="18"/>
  <c r="J9" i="18"/>
  <c r="H9" i="18"/>
  <c r="Q8" i="18"/>
  <c r="P8" i="18"/>
  <c r="O8" i="18"/>
  <c r="N8" i="18"/>
  <c r="M8" i="18"/>
  <c r="L8" i="18"/>
  <c r="K8" i="18"/>
  <c r="J8" i="18"/>
  <c r="H8" i="18"/>
  <c r="Q7" i="18"/>
  <c r="P7" i="18"/>
  <c r="O7" i="18"/>
  <c r="N7" i="18"/>
  <c r="M7" i="18"/>
  <c r="L7" i="18"/>
  <c r="K7" i="18"/>
  <c r="J7" i="18"/>
  <c r="H7" i="18"/>
  <c r="Q6" i="18"/>
  <c r="P6" i="18"/>
  <c r="O6" i="18"/>
  <c r="N6" i="18"/>
  <c r="M6" i="18"/>
  <c r="L6" i="18"/>
  <c r="K6" i="18"/>
  <c r="J6" i="18"/>
  <c r="H6" i="18"/>
  <c r="F6" i="18"/>
  <c r="P5" i="18"/>
  <c r="O5" i="18"/>
  <c r="N5" i="18"/>
  <c r="M5" i="18"/>
  <c r="L5" i="18"/>
  <c r="K5" i="18"/>
  <c r="H5" i="18"/>
  <c r="Q46" i="17"/>
  <c r="P46" i="17"/>
  <c r="O46" i="17"/>
  <c r="N46" i="17"/>
  <c r="M46" i="17"/>
  <c r="L46" i="17"/>
  <c r="K46" i="17"/>
  <c r="J46" i="17"/>
  <c r="Q45" i="17"/>
  <c r="P45" i="17"/>
  <c r="O45" i="17"/>
  <c r="N45" i="17"/>
  <c r="M45" i="17"/>
  <c r="L45" i="17"/>
  <c r="K45" i="17"/>
  <c r="J45" i="17"/>
  <c r="Q44" i="17"/>
  <c r="P44" i="17"/>
  <c r="O44" i="17"/>
  <c r="N44" i="17"/>
  <c r="M44" i="17"/>
  <c r="L44" i="17"/>
  <c r="K44" i="17"/>
  <c r="J44" i="17"/>
  <c r="Q43" i="17"/>
  <c r="P43" i="17"/>
  <c r="O43" i="17"/>
  <c r="N43" i="17"/>
  <c r="M43" i="17"/>
  <c r="L43" i="17"/>
  <c r="K43" i="17"/>
  <c r="J43" i="17"/>
  <c r="Q42" i="17"/>
  <c r="P42" i="17"/>
  <c r="O42" i="17"/>
  <c r="N42" i="17"/>
  <c r="M42" i="17"/>
  <c r="L42" i="17"/>
  <c r="K42" i="17"/>
  <c r="J42" i="17"/>
  <c r="Q41" i="17"/>
  <c r="P41" i="17"/>
  <c r="O41" i="17"/>
  <c r="N41" i="17"/>
  <c r="M41" i="17"/>
  <c r="L41" i="17"/>
  <c r="K41" i="17"/>
  <c r="J41" i="17"/>
  <c r="Q40" i="17"/>
  <c r="P40" i="17"/>
  <c r="O40" i="17"/>
  <c r="N40" i="17"/>
  <c r="M40" i="17"/>
  <c r="L40" i="17"/>
  <c r="K40" i="17"/>
  <c r="J40" i="17"/>
  <c r="Q39" i="17"/>
  <c r="P39" i="17"/>
  <c r="O39" i="17"/>
  <c r="N39" i="17"/>
  <c r="M39" i="17"/>
  <c r="L39" i="17"/>
  <c r="K39" i="17"/>
  <c r="J39" i="17"/>
  <c r="Q38" i="17"/>
  <c r="P38" i="17"/>
  <c r="O38" i="17"/>
  <c r="N38" i="17"/>
  <c r="M38" i="17"/>
  <c r="L38" i="17"/>
  <c r="K38" i="17"/>
  <c r="J38" i="17"/>
  <c r="Q37" i="17"/>
  <c r="P37" i="17"/>
  <c r="O37" i="17"/>
  <c r="N37" i="17"/>
  <c r="M37" i="17"/>
  <c r="L37" i="17"/>
  <c r="K37" i="17"/>
  <c r="J37" i="17"/>
  <c r="Q36" i="17"/>
  <c r="P36" i="17"/>
  <c r="O36" i="17"/>
  <c r="N36" i="17"/>
  <c r="M36" i="17"/>
  <c r="L36" i="17"/>
  <c r="K36" i="17"/>
  <c r="J36" i="17"/>
  <c r="Q35" i="17"/>
  <c r="P35" i="17"/>
  <c r="O35" i="17"/>
  <c r="N35" i="17"/>
  <c r="M35" i="17"/>
  <c r="L35" i="17"/>
  <c r="K35" i="17"/>
  <c r="J35" i="17"/>
  <c r="Q34" i="17"/>
  <c r="P34" i="17"/>
  <c r="O34" i="17"/>
  <c r="N34" i="17"/>
  <c r="M34" i="17"/>
  <c r="L34" i="17"/>
  <c r="K34" i="17"/>
  <c r="J34" i="17"/>
  <c r="Q33" i="17"/>
  <c r="P33" i="17"/>
  <c r="O33" i="17"/>
  <c r="N33" i="17"/>
  <c r="M33" i="17"/>
  <c r="L33" i="17"/>
  <c r="K33" i="17"/>
  <c r="J33" i="17"/>
  <c r="Q32" i="17"/>
  <c r="P32" i="17"/>
  <c r="O32" i="17"/>
  <c r="N32" i="17"/>
  <c r="M32" i="17"/>
  <c r="L32" i="17"/>
  <c r="K32" i="17"/>
  <c r="J32" i="17"/>
  <c r="Q31" i="17"/>
  <c r="P31" i="17"/>
  <c r="O31" i="17"/>
  <c r="N31" i="17"/>
  <c r="M31" i="17"/>
  <c r="L31" i="17"/>
  <c r="K31" i="17"/>
  <c r="J31" i="17"/>
  <c r="Q30" i="17"/>
  <c r="P30" i="17"/>
  <c r="O30" i="17"/>
  <c r="N30" i="17"/>
  <c r="M30" i="17"/>
  <c r="L30" i="17"/>
  <c r="K30" i="17"/>
  <c r="J30" i="17"/>
  <c r="Q29" i="17"/>
  <c r="P29" i="17"/>
  <c r="O29" i="17"/>
  <c r="N29" i="17"/>
  <c r="M29" i="17"/>
  <c r="L29" i="17"/>
  <c r="K29" i="17"/>
  <c r="J29" i="17"/>
  <c r="Q28" i="17"/>
  <c r="P28" i="17"/>
  <c r="O28" i="17"/>
  <c r="N28" i="17"/>
  <c r="M28" i="17"/>
  <c r="L28" i="17"/>
  <c r="K28" i="17"/>
  <c r="J28" i="17"/>
  <c r="Q27" i="17"/>
  <c r="P27" i="17"/>
  <c r="O27" i="17"/>
  <c r="N27" i="17"/>
  <c r="M27" i="17"/>
  <c r="L27" i="17"/>
  <c r="K27" i="17"/>
  <c r="J27" i="17"/>
  <c r="Q26" i="17"/>
  <c r="P26" i="17"/>
  <c r="O26" i="17"/>
  <c r="N26" i="17"/>
  <c r="M26" i="17"/>
  <c r="L26" i="17"/>
  <c r="K26" i="17"/>
  <c r="J26" i="17"/>
  <c r="Q25" i="17"/>
  <c r="P25" i="17"/>
  <c r="O25" i="17"/>
  <c r="N25" i="17"/>
  <c r="M25" i="17"/>
  <c r="L25" i="17"/>
  <c r="K25" i="17"/>
  <c r="J25" i="17"/>
  <c r="Q24" i="17"/>
  <c r="P24" i="17"/>
  <c r="O24" i="17"/>
  <c r="N24" i="17"/>
  <c r="M24" i="17"/>
  <c r="L24" i="17"/>
  <c r="K24" i="17"/>
  <c r="J24" i="17"/>
  <c r="Q23" i="17"/>
  <c r="O23" i="17"/>
  <c r="N23" i="17"/>
  <c r="M23" i="17"/>
  <c r="L23" i="17"/>
  <c r="K23" i="17"/>
  <c r="J23" i="17"/>
  <c r="Q22" i="17"/>
  <c r="P22" i="17"/>
  <c r="O22" i="17"/>
  <c r="N22" i="17"/>
  <c r="M22" i="17"/>
  <c r="L22" i="17"/>
  <c r="K22" i="17"/>
  <c r="J22" i="17"/>
  <c r="I22" i="17"/>
  <c r="H22" i="17"/>
  <c r="Q21" i="17"/>
  <c r="P21" i="17"/>
  <c r="O21" i="17"/>
  <c r="N21" i="17"/>
  <c r="M21" i="17"/>
  <c r="L21" i="17"/>
  <c r="K21" i="17"/>
  <c r="J21" i="17"/>
  <c r="I21" i="17"/>
  <c r="H21" i="17"/>
  <c r="Q20" i="17"/>
  <c r="P20" i="17"/>
  <c r="O20" i="17"/>
  <c r="N20" i="17"/>
  <c r="M20" i="17"/>
  <c r="L20" i="17"/>
  <c r="K20" i="17"/>
  <c r="J20" i="17"/>
  <c r="I20" i="17"/>
  <c r="H20" i="17"/>
  <c r="Q19" i="17"/>
  <c r="P19" i="17"/>
  <c r="O19" i="17"/>
  <c r="N19" i="17"/>
  <c r="M19" i="17"/>
  <c r="L19" i="17"/>
  <c r="K19" i="17"/>
  <c r="J19" i="17"/>
  <c r="I19" i="17"/>
  <c r="H19" i="17"/>
  <c r="Q18" i="17"/>
  <c r="P18" i="17"/>
  <c r="O18" i="17"/>
  <c r="N18" i="17"/>
  <c r="M18" i="17"/>
  <c r="L18" i="17"/>
  <c r="K18" i="17"/>
  <c r="J18" i="17"/>
  <c r="I18" i="17"/>
  <c r="H18" i="17"/>
  <c r="Q17" i="17"/>
  <c r="P17" i="17"/>
  <c r="O17" i="17"/>
  <c r="N17" i="17"/>
  <c r="M17" i="17"/>
  <c r="L17" i="17"/>
  <c r="K17" i="17"/>
  <c r="J17" i="17"/>
  <c r="I17" i="17"/>
  <c r="H17" i="17"/>
  <c r="Q16" i="17"/>
  <c r="P16" i="17"/>
  <c r="O16" i="17"/>
  <c r="N16" i="17"/>
  <c r="M16" i="17"/>
  <c r="L16" i="17"/>
  <c r="K16" i="17"/>
  <c r="J16" i="17"/>
  <c r="I16" i="17"/>
  <c r="H16" i="17"/>
  <c r="Q15" i="17"/>
  <c r="P15" i="17"/>
  <c r="O15" i="17"/>
  <c r="N15" i="17"/>
  <c r="M15" i="17"/>
  <c r="L15" i="17"/>
  <c r="K15" i="17"/>
  <c r="J15" i="17"/>
  <c r="I15" i="17"/>
  <c r="H15" i="17"/>
  <c r="Q14" i="17"/>
  <c r="P14" i="17"/>
  <c r="O14" i="17"/>
  <c r="N14" i="17"/>
  <c r="M14" i="17"/>
  <c r="L14" i="17"/>
  <c r="K14" i="17"/>
  <c r="J14" i="17"/>
  <c r="I14" i="17"/>
  <c r="H14" i="17"/>
  <c r="G14" i="17"/>
  <c r="Q13" i="17"/>
  <c r="P13" i="17"/>
  <c r="O13" i="17"/>
  <c r="N13" i="17"/>
  <c r="M13" i="17"/>
  <c r="L13" i="17"/>
  <c r="K13" i="17"/>
  <c r="J13" i="17"/>
  <c r="I13" i="17"/>
  <c r="H13" i="17"/>
  <c r="G13" i="17"/>
  <c r="Q12" i="17"/>
  <c r="P12" i="17"/>
  <c r="O12" i="17"/>
  <c r="N12" i="17"/>
  <c r="M12" i="17"/>
  <c r="L12" i="17"/>
  <c r="K12" i="17"/>
  <c r="J12" i="17"/>
  <c r="I12" i="17"/>
  <c r="H12" i="17"/>
  <c r="G12" i="17"/>
  <c r="Q11" i="17"/>
  <c r="P11" i="17"/>
  <c r="O11" i="17"/>
  <c r="N11" i="17"/>
  <c r="M11" i="17"/>
  <c r="L11" i="17"/>
  <c r="K11" i="17"/>
  <c r="J11" i="17"/>
  <c r="I11" i="17"/>
  <c r="H11" i="17"/>
  <c r="G11" i="17"/>
  <c r="Q10" i="17"/>
  <c r="P10" i="17"/>
  <c r="O10" i="17"/>
  <c r="N10" i="17"/>
  <c r="M10" i="17"/>
  <c r="L10" i="17"/>
  <c r="K10" i="17"/>
  <c r="J10" i="17"/>
  <c r="I10" i="17"/>
  <c r="H10" i="17"/>
  <c r="G10" i="17"/>
  <c r="Q9" i="17"/>
  <c r="P9" i="17"/>
  <c r="O9" i="17"/>
  <c r="N9" i="17"/>
  <c r="M9" i="17"/>
  <c r="L9" i="17"/>
  <c r="K9" i="17"/>
  <c r="J9" i="17"/>
  <c r="I9" i="17"/>
  <c r="H9" i="17"/>
  <c r="G9" i="17"/>
  <c r="Q8" i="17"/>
  <c r="P8" i="17"/>
  <c r="O8" i="17"/>
  <c r="N8" i="17"/>
  <c r="M8" i="17"/>
  <c r="L8" i="17"/>
  <c r="K8" i="17"/>
  <c r="J8" i="17"/>
  <c r="I8" i="17"/>
  <c r="H8" i="17"/>
  <c r="G8" i="17"/>
  <c r="Q7" i="17"/>
  <c r="P7" i="17"/>
  <c r="O7" i="17"/>
  <c r="N7" i="17"/>
  <c r="M7" i="17"/>
  <c r="L7" i="17"/>
  <c r="K7" i="17"/>
  <c r="J7" i="17"/>
  <c r="I7" i="17"/>
  <c r="H7" i="17"/>
  <c r="G7" i="17"/>
  <c r="Q6" i="17"/>
  <c r="P6" i="17"/>
  <c r="O6" i="17"/>
  <c r="N6" i="17"/>
  <c r="M6" i="17"/>
  <c r="L6" i="17"/>
  <c r="K6" i="17"/>
  <c r="J6" i="17"/>
  <c r="I6" i="17"/>
  <c r="H6" i="17"/>
  <c r="G6" i="17"/>
  <c r="F6" i="17"/>
  <c r="P5" i="17"/>
  <c r="O5" i="17"/>
  <c r="N5" i="17"/>
  <c r="M5" i="17"/>
  <c r="L5" i="17"/>
  <c r="K5" i="17"/>
  <c r="I5" i="17"/>
  <c r="H5" i="17"/>
  <c r="G5" i="17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O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5" i="15"/>
  <c r="L5" i="15"/>
  <c r="H18" i="15"/>
  <c r="O46" i="15"/>
  <c r="M46" i="15"/>
  <c r="L46" i="15"/>
  <c r="K46" i="15"/>
  <c r="J46" i="15"/>
  <c r="I46" i="15"/>
  <c r="H46" i="15"/>
  <c r="O45" i="15"/>
  <c r="M45" i="15"/>
  <c r="L45" i="15"/>
  <c r="K45" i="15"/>
  <c r="J45" i="15"/>
  <c r="I45" i="15"/>
  <c r="H45" i="15"/>
  <c r="O44" i="15"/>
  <c r="M44" i="15"/>
  <c r="L44" i="15"/>
  <c r="K44" i="15"/>
  <c r="J44" i="15"/>
  <c r="I44" i="15"/>
  <c r="H44" i="15"/>
  <c r="O43" i="15"/>
  <c r="M43" i="15"/>
  <c r="L43" i="15"/>
  <c r="K43" i="15"/>
  <c r="J43" i="15"/>
  <c r="I43" i="15"/>
  <c r="H43" i="15"/>
  <c r="O42" i="15"/>
  <c r="M42" i="15"/>
  <c r="L42" i="15"/>
  <c r="K42" i="15"/>
  <c r="J42" i="15"/>
  <c r="I42" i="15"/>
  <c r="H42" i="15"/>
  <c r="O41" i="15"/>
  <c r="M41" i="15"/>
  <c r="L41" i="15"/>
  <c r="K41" i="15"/>
  <c r="J41" i="15"/>
  <c r="I41" i="15"/>
  <c r="H41" i="15"/>
  <c r="O40" i="15"/>
  <c r="M40" i="15"/>
  <c r="L40" i="15"/>
  <c r="K40" i="15"/>
  <c r="J40" i="15"/>
  <c r="I40" i="15"/>
  <c r="H40" i="15"/>
  <c r="O39" i="15"/>
  <c r="M39" i="15"/>
  <c r="L39" i="15"/>
  <c r="K39" i="15"/>
  <c r="J39" i="15"/>
  <c r="I39" i="15"/>
  <c r="H39" i="15"/>
  <c r="O38" i="15"/>
  <c r="M38" i="15"/>
  <c r="L38" i="15"/>
  <c r="K38" i="15"/>
  <c r="J38" i="15"/>
  <c r="I38" i="15"/>
  <c r="H38" i="15"/>
  <c r="O37" i="15"/>
  <c r="M37" i="15"/>
  <c r="L37" i="15"/>
  <c r="K37" i="15"/>
  <c r="J37" i="15"/>
  <c r="I37" i="15"/>
  <c r="H37" i="15"/>
  <c r="O36" i="15"/>
  <c r="M36" i="15"/>
  <c r="L36" i="15"/>
  <c r="K36" i="15"/>
  <c r="J36" i="15"/>
  <c r="I36" i="15"/>
  <c r="H36" i="15"/>
  <c r="O35" i="15"/>
  <c r="M35" i="15"/>
  <c r="L35" i="15"/>
  <c r="K35" i="15"/>
  <c r="J35" i="15"/>
  <c r="I35" i="15"/>
  <c r="H35" i="15"/>
  <c r="O34" i="15"/>
  <c r="M34" i="15"/>
  <c r="L34" i="15"/>
  <c r="K34" i="15"/>
  <c r="J34" i="15"/>
  <c r="I34" i="15"/>
  <c r="H34" i="15"/>
  <c r="O33" i="15"/>
  <c r="M33" i="15"/>
  <c r="L33" i="15"/>
  <c r="K33" i="15"/>
  <c r="J33" i="15"/>
  <c r="I33" i="15"/>
  <c r="H33" i="15"/>
  <c r="O32" i="15"/>
  <c r="M32" i="15"/>
  <c r="L32" i="15"/>
  <c r="K32" i="15"/>
  <c r="J32" i="15"/>
  <c r="I32" i="15"/>
  <c r="H32" i="15"/>
  <c r="O31" i="15"/>
  <c r="M31" i="15"/>
  <c r="L31" i="15"/>
  <c r="K31" i="15"/>
  <c r="J31" i="15"/>
  <c r="I31" i="15"/>
  <c r="H31" i="15"/>
  <c r="O30" i="15"/>
  <c r="M30" i="15"/>
  <c r="L30" i="15"/>
  <c r="K30" i="15"/>
  <c r="J30" i="15"/>
  <c r="I30" i="15"/>
  <c r="H30" i="15"/>
  <c r="P29" i="15"/>
  <c r="L29" i="15"/>
  <c r="K29" i="15"/>
  <c r="J29" i="15"/>
  <c r="I29" i="15"/>
  <c r="H29" i="15"/>
  <c r="P28" i="15"/>
  <c r="L28" i="15"/>
  <c r="K28" i="15"/>
  <c r="J28" i="15"/>
  <c r="I28" i="15"/>
  <c r="H28" i="15"/>
  <c r="P27" i="15"/>
  <c r="L27" i="15"/>
  <c r="K27" i="15"/>
  <c r="J27" i="15"/>
  <c r="I27" i="15"/>
  <c r="H27" i="15"/>
  <c r="P26" i="15"/>
  <c r="L26" i="15"/>
  <c r="K26" i="15"/>
  <c r="J26" i="15"/>
  <c r="I26" i="15"/>
  <c r="H26" i="15"/>
  <c r="P25" i="15"/>
  <c r="L25" i="15"/>
  <c r="K25" i="15"/>
  <c r="J25" i="15"/>
  <c r="I25" i="15"/>
  <c r="H25" i="15"/>
  <c r="P24" i="15"/>
  <c r="L24" i="15"/>
  <c r="K24" i="15"/>
  <c r="J24" i="15"/>
  <c r="I24" i="15"/>
  <c r="H24" i="15"/>
  <c r="P23" i="15"/>
  <c r="L23" i="15"/>
  <c r="K23" i="15"/>
  <c r="J23" i="15"/>
  <c r="I23" i="15"/>
  <c r="H23" i="15"/>
  <c r="P22" i="15"/>
  <c r="L22" i="15"/>
  <c r="K22" i="15"/>
  <c r="J22" i="15"/>
  <c r="I22" i="15"/>
  <c r="H22" i="15"/>
  <c r="P21" i="15"/>
  <c r="L21" i="15"/>
  <c r="K21" i="15"/>
  <c r="J21" i="15"/>
  <c r="I21" i="15"/>
  <c r="H21" i="15"/>
  <c r="P20" i="15"/>
  <c r="L20" i="15"/>
  <c r="K20" i="15"/>
  <c r="J20" i="15"/>
  <c r="I20" i="15"/>
  <c r="H20" i="15"/>
  <c r="P19" i="15"/>
  <c r="L19" i="15"/>
  <c r="K19" i="15"/>
  <c r="J19" i="15"/>
  <c r="I19" i="15"/>
  <c r="H19" i="15"/>
  <c r="P18" i="15"/>
  <c r="L18" i="15"/>
  <c r="K18" i="15"/>
  <c r="J18" i="15"/>
  <c r="I18" i="15"/>
  <c r="P17" i="15"/>
  <c r="L17" i="15"/>
  <c r="K17" i="15"/>
  <c r="J17" i="15"/>
  <c r="I17" i="15"/>
  <c r="H17" i="15"/>
  <c r="P16" i="15"/>
  <c r="L16" i="15"/>
  <c r="K16" i="15"/>
  <c r="J16" i="15"/>
  <c r="I16" i="15"/>
  <c r="H16" i="15"/>
  <c r="P15" i="15"/>
  <c r="L15" i="15"/>
  <c r="K15" i="15"/>
  <c r="J15" i="15"/>
  <c r="I15" i="15"/>
  <c r="H15" i="15"/>
  <c r="P14" i="15"/>
  <c r="L14" i="15"/>
  <c r="K14" i="15"/>
  <c r="J14" i="15"/>
  <c r="I14" i="15"/>
  <c r="H14" i="15"/>
  <c r="P13" i="15"/>
  <c r="L13" i="15"/>
  <c r="K13" i="15"/>
  <c r="J13" i="15"/>
  <c r="I13" i="15"/>
  <c r="H13" i="15"/>
  <c r="P12" i="15"/>
  <c r="L12" i="15"/>
  <c r="K12" i="15"/>
  <c r="J12" i="15"/>
  <c r="I12" i="15"/>
  <c r="H12" i="15"/>
  <c r="P11" i="15"/>
  <c r="L11" i="15"/>
  <c r="K11" i="15"/>
  <c r="J11" i="15"/>
  <c r="I11" i="15"/>
  <c r="H11" i="15"/>
  <c r="P10" i="15"/>
  <c r="L10" i="15"/>
  <c r="K10" i="15"/>
  <c r="J10" i="15"/>
  <c r="I10" i="15"/>
  <c r="H10" i="15"/>
  <c r="P9" i="15"/>
  <c r="L9" i="15"/>
  <c r="K9" i="15"/>
  <c r="J9" i="15"/>
  <c r="I9" i="15"/>
  <c r="H9" i="15"/>
  <c r="P8" i="15"/>
  <c r="L8" i="15"/>
  <c r="K8" i="15"/>
  <c r="J8" i="15"/>
  <c r="I8" i="15"/>
  <c r="H8" i="15"/>
  <c r="P7" i="15"/>
  <c r="L7" i="15"/>
  <c r="K7" i="15"/>
  <c r="J7" i="15"/>
  <c r="I7" i="15"/>
  <c r="H7" i="15"/>
  <c r="P6" i="15"/>
  <c r="L6" i="15"/>
  <c r="K6" i="15"/>
  <c r="J6" i="15"/>
  <c r="I6" i="15"/>
  <c r="H6" i="15"/>
  <c r="F6" i="15"/>
  <c r="K5" i="15"/>
  <c r="J5" i="15"/>
  <c r="I5" i="15"/>
  <c r="G14" i="11"/>
  <c r="G13" i="11"/>
  <c r="G12" i="11"/>
  <c r="G11" i="11"/>
  <c r="G10" i="11"/>
  <c r="G9" i="11"/>
  <c r="G8" i="11"/>
  <c r="G7" i="11"/>
  <c r="G6" i="11"/>
  <c r="G5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Q46" i="11"/>
  <c r="P46" i="11"/>
  <c r="O46" i="11"/>
  <c r="N46" i="11"/>
  <c r="M46" i="11"/>
  <c r="L46" i="11"/>
  <c r="K46" i="11"/>
  <c r="J46" i="11"/>
  <c r="Q45" i="11"/>
  <c r="P45" i="11"/>
  <c r="O45" i="11"/>
  <c r="N45" i="11"/>
  <c r="M45" i="11"/>
  <c r="L45" i="11"/>
  <c r="K45" i="11"/>
  <c r="J45" i="11"/>
  <c r="Q44" i="11"/>
  <c r="P44" i="11"/>
  <c r="O44" i="11"/>
  <c r="N44" i="11"/>
  <c r="M44" i="11"/>
  <c r="L44" i="11"/>
  <c r="K44" i="11"/>
  <c r="J44" i="11"/>
  <c r="Q43" i="11"/>
  <c r="P43" i="11"/>
  <c r="O43" i="11"/>
  <c r="N43" i="11"/>
  <c r="M43" i="11"/>
  <c r="L43" i="11"/>
  <c r="K43" i="11"/>
  <c r="J43" i="11"/>
  <c r="Q42" i="11"/>
  <c r="P42" i="11"/>
  <c r="O42" i="11"/>
  <c r="N42" i="11"/>
  <c r="M42" i="11"/>
  <c r="L42" i="11"/>
  <c r="K42" i="11"/>
  <c r="J42" i="11"/>
  <c r="Q41" i="11"/>
  <c r="P41" i="11"/>
  <c r="O41" i="11"/>
  <c r="N41" i="11"/>
  <c r="M41" i="11"/>
  <c r="L41" i="11"/>
  <c r="K41" i="11"/>
  <c r="J41" i="11"/>
  <c r="Q40" i="11"/>
  <c r="P40" i="11"/>
  <c r="O40" i="11"/>
  <c r="N40" i="11"/>
  <c r="M40" i="11"/>
  <c r="L40" i="11"/>
  <c r="K40" i="11"/>
  <c r="J40" i="11"/>
  <c r="Q39" i="11"/>
  <c r="P39" i="11"/>
  <c r="O39" i="11"/>
  <c r="N39" i="11"/>
  <c r="M39" i="11"/>
  <c r="L39" i="11"/>
  <c r="K39" i="11"/>
  <c r="J39" i="11"/>
  <c r="Q38" i="11"/>
  <c r="P38" i="11"/>
  <c r="O38" i="11"/>
  <c r="N38" i="11"/>
  <c r="M38" i="11"/>
  <c r="L38" i="11"/>
  <c r="K38" i="11"/>
  <c r="J38" i="11"/>
  <c r="Q37" i="11"/>
  <c r="P37" i="11"/>
  <c r="O37" i="11"/>
  <c r="N37" i="11"/>
  <c r="M37" i="11"/>
  <c r="L37" i="11"/>
  <c r="K37" i="11"/>
  <c r="J37" i="11"/>
  <c r="Q36" i="11"/>
  <c r="P36" i="11"/>
  <c r="O36" i="11"/>
  <c r="N36" i="11"/>
  <c r="M36" i="11"/>
  <c r="L36" i="11"/>
  <c r="K36" i="11"/>
  <c r="J36" i="11"/>
  <c r="Q35" i="11"/>
  <c r="P35" i="11"/>
  <c r="O35" i="11"/>
  <c r="N35" i="11"/>
  <c r="M35" i="11"/>
  <c r="L35" i="11"/>
  <c r="K35" i="11"/>
  <c r="J35" i="11"/>
  <c r="Q34" i="11"/>
  <c r="P34" i="11"/>
  <c r="O34" i="11"/>
  <c r="N34" i="11"/>
  <c r="M34" i="11"/>
  <c r="L34" i="11"/>
  <c r="K34" i="11"/>
  <c r="J34" i="11"/>
  <c r="Q33" i="11"/>
  <c r="P33" i="11"/>
  <c r="O33" i="11"/>
  <c r="N33" i="11"/>
  <c r="M33" i="11"/>
  <c r="L33" i="11"/>
  <c r="K33" i="11"/>
  <c r="J33" i="11"/>
  <c r="Q32" i="11"/>
  <c r="P32" i="11"/>
  <c r="O32" i="11"/>
  <c r="N32" i="11"/>
  <c r="M32" i="11"/>
  <c r="L32" i="11"/>
  <c r="K32" i="11"/>
  <c r="J32" i="11"/>
  <c r="Q31" i="11"/>
  <c r="P31" i="11"/>
  <c r="O31" i="11"/>
  <c r="N31" i="11"/>
  <c r="M31" i="11"/>
  <c r="L31" i="11"/>
  <c r="K31" i="11"/>
  <c r="J31" i="11"/>
  <c r="Q30" i="11"/>
  <c r="P30" i="11"/>
  <c r="O30" i="11"/>
  <c r="N30" i="11"/>
  <c r="M30" i="11"/>
  <c r="L30" i="11"/>
  <c r="K30" i="11"/>
  <c r="J30" i="11"/>
  <c r="Q29" i="11"/>
  <c r="P29" i="11"/>
  <c r="O29" i="11"/>
  <c r="N29" i="11"/>
  <c r="M29" i="11"/>
  <c r="L29" i="11"/>
  <c r="K29" i="11"/>
  <c r="J29" i="11"/>
  <c r="Q28" i="11"/>
  <c r="P28" i="11"/>
  <c r="O28" i="11"/>
  <c r="N28" i="11"/>
  <c r="M28" i="11"/>
  <c r="L28" i="11"/>
  <c r="K28" i="11"/>
  <c r="J28" i="11"/>
  <c r="Q27" i="11"/>
  <c r="P27" i="11"/>
  <c r="O27" i="11"/>
  <c r="N27" i="11"/>
  <c r="M27" i="11"/>
  <c r="L27" i="11"/>
  <c r="K27" i="11"/>
  <c r="J27" i="11"/>
  <c r="Q26" i="11"/>
  <c r="P26" i="11"/>
  <c r="O26" i="11"/>
  <c r="N26" i="11"/>
  <c r="M26" i="11"/>
  <c r="L26" i="11"/>
  <c r="K26" i="11"/>
  <c r="J26" i="11"/>
  <c r="Q25" i="11"/>
  <c r="P25" i="11"/>
  <c r="O25" i="11"/>
  <c r="N25" i="11"/>
  <c r="M25" i="11"/>
  <c r="L25" i="11"/>
  <c r="K25" i="11"/>
  <c r="J25" i="11"/>
  <c r="Q24" i="11"/>
  <c r="P24" i="11"/>
  <c r="O24" i="11"/>
  <c r="N24" i="11"/>
  <c r="M24" i="11"/>
  <c r="L24" i="11"/>
  <c r="K24" i="11"/>
  <c r="J24" i="11"/>
  <c r="Q23" i="11"/>
  <c r="O23" i="11"/>
  <c r="N23" i="11"/>
  <c r="M23" i="11"/>
  <c r="L23" i="11"/>
  <c r="K23" i="11"/>
  <c r="J23" i="11"/>
  <c r="Q22" i="11"/>
  <c r="O22" i="11"/>
  <c r="N22" i="11"/>
  <c r="M22" i="11"/>
  <c r="L22" i="11"/>
  <c r="K22" i="11"/>
  <c r="J22" i="11"/>
  <c r="Q21" i="11"/>
  <c r="O21" i="11"/>
  <c r="N21" i="11"/>
  <c r="M21" i="11"/>
  <c r="L21" i="11"/>
  <c r="K21" i="11"/>
  <c r="J21" i="11"/>
  <c r="Q20" i="11"/>
  <c r="O20" i="11"/>
  <c r="N20" i="11"/>
  <c r="M20" i="11"/>
  <c r="L20" i="11"/>
  <c r="K20" i="11"/>
  <c r="J20" i="11"/>
  <c r="Q19" i="11"/>
  <c r="O19" i="11"/>
  <c r="N19" i="11"/>
  <c r="M19" i="11"/>
  <c r="L19" i="11"/>
  <c r="K19" i="11"/>
  <c r="J19" i="11"/>
  <c r="Q18" i="11"/>
  <c r="O18" i="11"/>
  <c r="N18" i="11"/>
  <c r="M18" i="11"/>
  <c r="L18" i="11"/>
  <c r="K18" i="11"/>
  <c r="J18" i="11"/>
  <c r="Q17" i="11"/>
  <c r="O17" i="11"/>
  <c r="N17" i="11"/>
  <c r="M17" i="11"/>
  <c r="L17" i="11"/>
  <c r="K17" i="11"/>
  <c r="J17" i="11"/>
  <c r="Q16" i="11"/>
  <c r="O16" i="11"/>
  <c r="N16" i="11"/>
  <c r="M16" i="11"/>
  <c r="L16" i="11"/>
  <c r="K16" i="11"/>
  <c r="J16" i="11"/>
  <c r="Q15" i="11"/>
  <c r="O15" i="11"/>
  <c r="N15" i="11"/>
  <c r="M15" i="11"/>
  <c r="L15" i="11"/>
  <c r="K15" i="11"/>
  <c r="J15" i="11"/>
  <c r="Q14" i="11"/>
  <c r="O14" i="11"/>
  <c r="N14" i="11"/>
  <c r="M14" i="11"/>
  <c r="L14" i="11"/>
  <c r="K14" i="11"/>
  <c r="J14" i="11"/>
  <c r="Q13" i="11"/>
  <c r="O13" i="11"/>
  <c r="N13" i="11"/>
  <c r="M13" i="11"/>
  <c r="L13" i="11"/>
  <c r="K13" i="11"/>
  <c r="J13" i="11"/>
  <c r="Q12" i="11"/>
  <c r="O12" i="11"/>
  <c r="N12" i="11"/>
  <c r="M12" i="11"/>
  <c r="L12" i="11"/>
  <c r="K12" i="11"/>
  <c r="J12" i="11"/>
  <c r="Q11" i="11"/>
  <c r="O11" i="11"/>
  <c r="N11" i="11"/>
  <c r="M11" i="11"/>
  <c r="L11" i="11"/>
  <c r="K11" i="11"/>
  <c r="J11" i="11"/>
  <c r="Q10" i="11"/>
  <c r="O10" i="11"/>
  <c r="N10" i="11"/>
  <c r="M10" i="11"/>
  <c r="L10" i="11"/>
  <c r="K10" i="11"/>
  <c r="J10" i="11"/>
  <c r="Q9" i="11"/>
  <c r="O9" i="11"/>
  <c r="N9" i="11"/>
  <c r="M9" i="11"/>
  <c r="L9" i="11"/>
  <c r="K9" i="11"/>
  <c r="J9" i="11"/>
  <c r="Q8" i="11"/>
  <c r="O8" i="11"/>
  <c r="N8" i="11"/>
  <c r="M8" i="11"/>
  <c r="L8" i="11"/>
  <c r="K8" i="11"/>
  <c r="J8" i="11"/>
  <c r="Q7" i="11"/>
  <c r="O7" i="11"/>
  <c r="N7" i="11"/>
  <c r="M7" i="11"/>
  <c r="L7" i="11"/>
  <c r="K7" i="11"/>
  <c r="J7" i="11"/>
  <c r="Q6" i="11"/>
  <c r="O6" i="11"/>
  <c r="N6" i="11"/>
  <c r="M6" i="11"/>
  <c r="L6" i="11"/>
  <c r="K6" i="11"/>
  <c r="J6" i="11"/>
  <c r="F6" i="11"/>
  <c r="P5" i="11"/>
  <c r="O5" i="11"/>
  <c r="N5" i="11"/>
  <c r="M5" i="11"/>
  <c r="L5" i="11"/>
  <c r="K5" i="1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N30" i="1"/>
  <c r="M30" i="1"/>
  <c r="L30" i="1"/>
  <c r="K30" i="1"/>
  <c r="J30" i="1"/>
  <c r="I30" i="1"/>
  <c r="H30" i="1"/>
  <c r="N29" i="1"/>
  <c r="M29" i="1"/>
  <c r="L29" i="1"/>
  <c r="K29" i="1"/>
  <c r="J29" i="1"/>
  <c r="I29" i="1"/>
  <c r="H29" i="1"/>
  <c r="N28" i="1"/>
  <c r="M28" i="1"/>
  <c r="L28" i="1"/>
  <c r="K28" i="1"/>
  <c r="J28" i="1"/>
  <c r="I28" i="1"/>
  <c r="H28" i="1"/>
  <c r="N27" i="1"/>
  <c r="M27" i="1"/>
  <c r="L27" i="1"/>
  <c r="K27" i="1"/>
  <c r="J27" i="1"/>
  <c r="I27" i="1"/>
  <c r="H27" i="1"/>
  <c r="N26" i="1"/>
  <c r="M26" i="1"/>
  <c r="L26" i="1"/>
  <c r="K26" i="1"/>
  <c r="J26" i="1"/>
  <c r="I26" i="1"/>
  <c r="H26" i="1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5" i="9"/>
  <c r="G6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P40" i="9"/>
  <c r="O40" i="9"/>
  <c r="N40" i="9"/>
  <c r="M40" i="9"/>
  <c r="L40" i="9"/>
  <c r="K40" i="9"/>
  <c r="J40" i="9"/>
  <c r="P39" i="9"/>
  <c r="O39" i="9"/>
  <c r="N39" i="9"/>
  <c r="M39" i="9"/>
  <c r="L39" i="9"/>
  <c r="K39" i="9"/>
  <c r="J39" i="9"/>
  <c r="P38" i="9"/>
  <c r="O38" i="9"/>
  <c r="N38" i="9"/>
  <c r="M38" i="9"/>
  <c r="L38" i="9"/>
  <c r="K38" i="9"/>
  <c r="J38" i="9"/>
  <c r="P37" i="9"/>
  <c r="O37" i="9"/>
  <c r="N37" i="9"/>
  <c r="M37" i="9"/>
  <c r="L37" i="9"/>
  <c r="K37" i="9"/>
  <c r="J37" i="9"/>
  <c r="P36" i="9"/>
  <c r="O36" i="9"/>
  <c r="N36" i="9"/>
  <c r="M36" i="9"/>
  <c r="L36" i="9"/>
  <c r="K36" i="9"/>
  <c r="J36" i="9"/>
  <c r="P35" i="9"/>
  <c r="O35" i="9"/>
  <c r="N35" i="9"/>
  <c r="M35" i="9"/>
  <c r="L35" i="9"/>
  <c r="K35" i="9"/>
  <c r="J35" i="9"/>
  <c r="P34" i="9"/>
  <c r="O34" i="9"/>
  <c r="N34" i="9"/>
  <c r="M34" i="9"/>
  <c r="L34" i="9"/>
  <c r="K34" i="9"/>
  <c r="J34" i="9"/>
  <c r="P33" i="9"/>
  <c r="O33" i="9"/>
  <c r="N33" i="9"/>
  <c r="M33" i="9"/>
  <c r="L33" i="9"/>
  <c r="K33" i="9"/>
  <c r="J33" i="9"/>
  <c r="P32" i="9"/>
  <c r="O32" i="9"/>
  <c r="N32" i="9"/>
  <c r="M32" i="9"/>
  <c r="L32" i="9"/>
  <c r="K32" i="9"/>
  <c r="J32" i="9"/>
  <c r="P31" i="9"/>
  <c r="O31" i="9"/>
  <c r="N31" i="9"/>
  <c r="M31" i="9"/>
  <c r="L31" i="9"/>
  <c r="K31" i="9"/>
  <c r="J31" i="9"/>
  <c r="P30" i="9"/>
  <c r="O30" i="9"/>
  <c r="N30" i="9"/>
  <c r="M30" i="9"/>
  <c r="L30" i="9"/>
  <c r="K30" i="9"/>
  <c r="J30" i="9"/>
  <c r="P29" i="9"/>
  <c r="O29" i="9"/>
  <c r="N29" i="9"/>
  <c r="M29" i="9"/>
  <c r="L29" i="9"/>
  <c r="K29" i="9"/>
  <c r="J29" i="9"/>
  <c r="P28" i="9"/>
  <c r="O28" i="9"/>
  <c r="N28" i="9"/>
  <c r="M28" i="9"/>
  <c r="L28" i="9"/>
  <c r="K28" i="9"/>
  <c r="J28" i="9"/>
  <c r="P27" i="9"/>
  <c r="O27" i="9"/>
  <c r="N27" i="9"/>
  <c r="M27" i="9"/>
  <c r="L27" i="9"/>
  <c r="K27" i="9"/>
  <c r="J27" i="9"/>
  <c r="P26" i="9"/>
  <c r="O26" i="9"/>
  <c r="N26" i="9"/>
  <c r="M26" i="9"/>
  <c r="L26" i="9"/>
  <c r="K26" i="9"/>
  <c r="J26" i="9"/>
  <c r="P25" i="9"/>
  <c r="O25" i="9"/>
  <c r="N25" i="9"/>
  <c r="M25" i="9"/>
  <c r="L25" i="9"/>
  <c r="K25" i="9"/>
  <c r="J25" i="9"/>
  <c r="P24" i="9"/>
  <c r="O24" i="9"/>
  <c r="N24" i="9"/>
  <c r="M24" i="9"/>
  <c r="L24" i="9"/>
  <c r="K24" i="9"/>
  <c r="J24" i="9"/>
  <c r="P23" i="9"/>
  <c r="O23" i="9"/>
  <c r="N23" i="9"/>
  <c r="M23" i="9"/>
  <c r="L23" i="9"/>
  <c r="K23" i="9"/>
  <c r="J23" i="9"/>
  <c r="P22" i="9"/>
  <c r="O22" i="9"/>
  <c r="N22" i="9"/>
  <c r="M22" i="9"/>
  <c r="L22" i="9"/>
  <c r="K22" i="9"/>
  <c r="J22" i="9"/>
  <c r="P21" i="9"/>
  <c r="O21" i="9"/>
  <c r="N21" i="9"/>
  <c r="M21" i="9"/>
  <c r="L21" i="9"/>
  <c r="K21" i="9"/>
  <c r="J21" i="9"/>
  <c r="P20" i="9"/>
  <c r="O20" i="9"/>
  <c r="N20" i="9"/>
  <c r="M20" i="9"/>
  <c r="K20" i="9"/>
  <c r="J20" i="9"/>
  <c r="P19" i="9"/>
  <c r="O19" i="9"/>
  <c r="N19" i="9"/>
  <c r="M19" i="9"/>
  <c r="K19" i="9"/>
  <c r="J19" i="9"/>
  <c r="P18" i="9"/>
  <c r="O18" i="9"/>
  <c r="N18" i="9"/>
  <c r="M18" i="9"/>
  <c r="K18" i="9"/>
  <c r="J18" i="9"/>
  <c r="P17" i="9"/>
  <c r="O17" i="9"/>
  <c r="N17" i="9"/>
  <c r="M17" i="9"/>
  <c r="K17" i="9"/>
  <c r="J17" i="9"/>
  <c r="P16" i="9"/>
  <c r="O16" i="9"/>
  <c r="N16" i="9"/>
  <c r="M16" i="9"/>
  <c r="K16" i="9"/>
  <c r="J16" i="9"/>
  <c r="P15" i="9"/>
  <c r="O15" i="9"/>
  <c r="N15" i="9"/>
  <c r="M15" i="9"/>
  <c r="K15" i="9"/>
  <c r="J15" i="9"/>
  <c r="P14" i="9"/>
  <c r="O14" i="9"/>
  <c r="N14" i="9"/>
  <c r="M14" i="9"/>
  <c r="K14" i="9"/>
  <c r="J14" i="9"/>
  <c r="P13" i="9"/>
  <c r="O13" i="9"/>
  <c r="N13" i="9"/>
  <c r="M13" i="9"/>
  <c r="K13" i="9"/>
  <c r="J13" i="9"/>
  <c r="P12" i="9"/>
  <c r="O12" i="9"/>
  <c r="N12" i="9"/>
  <c r="M12" i="9"/>
  <c r="K12" i="9"/>
  <c r="J12" i="9"/>
  <c r="P11" i="9"/>
  <c r="O11" i="9"/>
  <c r="N11" i="9"/>
  <c r="M11" i="9"/>
  <c r="K11" i="9"/>
  <c r="J11" i="9"/>
  <c r="P10" i="9"/>
  <c r="O10" i="9"/>
  <c r="N10" i="9"/>
  <c r="M10" i="9"/>
  <c r="K10" i="9"/>
  <c r="J10" i="9"/>
  <c r="P9" i="9"/>
  <c r="O9" i="9"/>
  <c r="N9" i="9"/>
  <c r="M9" i="9"/>
  <c r="K9" i="9"/>
  <c r="J9" i="9"/>
  <c r="P8" i="9"/>
  <c r="O8" i="9"/>
  <c r="N8" i="9"/>
  <c r="M8" i="9"/>
  <c r="K8" i="9"/>
  <c r="J8" i="9"/>
  <c r="P7" i="9"/>
  <c r="O7" i="9"/>
  <c r="N7" i="9"/>
  <c r="M7" i="9"/>
  <c r="K7" i="9"/>
  <c r="J7" i="9"/>
  <c r="P6" i="9"/>
  <c r="O6" i="9"/>
  <c r="N6" i="9"/>
  <c r="M6" i="9"/>
  <c r="K6" i="9"/>
  <c r="J6" i="9"/>
  <c r="O5" i="9"/>
  <c r="N5" i="9"/>
  <c r="M5" i="9"/>
  <c r="K5" i="9"/>
  <c r="J5" i="9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G19" i="8"/>
  <c r="G18" i="8"/>
  <c r="G17" i="8"/>
  <c r="N41" i="8"/>
  <c r="M41" i="8"/>
  <c r="L41" i="8"/>
  <c r="K41" i="8"/>
  <c r="J41" i="8"/>
  <c r="I41" i="8"/>
  <c r="H41" i="8"/>
  <c r="N40" i="8"/>
  <c r="M40" i="8"/>
  <c r="L40" i="8"/>
  <c r="K40" i="8"/>
  <c r="J40" i="8"/>
  <c r="I40" i="8"/>
  <c r="H40" i="8"/>
  <c r="N39" i="8"/>
  <c r="M39" i="8"/>
  <c r="L39" i="8"/>
  <c r="K39" i="8"/>
  <c r="J39" i="8"/>
  <c r="I39" i="8"/>
  <c r="H39" i="8"/>
  <c r="N38" i="8"/>
  <c r="M38" i="8"/>
  <c r="L38" i="8"/>
  <c r="K38" i="8"/>
  <c r="J38" i="8"/>
  <c r="I38" i="8"/>
  <c r="H38" i="8"/>
  <c r="N37" i="8"/>
  <c r="M37" i="8"/>
  <c r="L37" i="8"/>
  <c r="K37" i="8"/>
  <c r="J37" i="8"/>
  <c r="I37" i="8"/>
  <c r="H37" i="8"/>
  <c r="N36" i="8"/>
  <c r="M36" i="8"/>
  <c r="L36" i="8"/>
  <c r="K36" i="8"/>
  <c r="J36" i="8"/>
  <c r="I36" i="8"/>
  <c r="H36" i="8"/>
  <c r="N35" i="8"/>
  <c r="M35" i="8"/>
  <c r="L35" i="8"/>
  <c r="K35" i="8"/>
  <c r="J35" i="8"/>
  <c r="I35" i="8"/>
  <c r="H35" i="8"/>
  <c r="N34" i="8"/>
  <c r="M34" i="8"/>
  <c r="L34" i="8"/>
  <c r="K34" i="8"/>
  <c r="J34" i="8"/>
  <c r="I34" i="8"/>
  <c r="H34" i="8"/>
  <c r="N33" i="8"/>
  <c r="M33" i="8"/>
  <c r="L33" i="8"/>
  <c r="K33" i="8"/>
  <c r="J33" i="8"/>
  <c r="I33" i="8"/>
  <c r="H33" i="8"/>
  <c r="N32" i="8"/>
  <c r="M32" i="8"/>
  <c r="L32" i="8"/>
  <c r="K32" i="8"/>
  <c r="J32" i="8"/>
  <c r="I32" i="8"/>
  <c r="H32" i="8"/>
  <c r="N31" i="8"/>
  <c r="M31" i="8"/>
  <c r="L31" i="8"/>
  <c r="K31" i="8"/>
  <c r="J31" i="8"/>
  <c r="I31" i="8"/>
  <c r="H31" i="8"/>
  <c r="N30" i="8"/>
  <c r="M30" i="8"/>
  <c r="L30" i="8"/>
  <c r="K30" i="8"/>
  <c r="J30" i="8"/>
  <c r="I30" i="8"/>
  <c r="H30" i="8"/>
  <c r="N29" i="8"/>
  <c r="M29" i="8"/>
  <c r="L29" i="8"/>
  <c r="K29" i="8"/>
  <c r="J29" i="8"/>
  <c r="I29" i="8"/>
  <c r="H29" i="8"/>
  <c r="N28" i="8"/>
  <c r="M28" i="8"/>
  <c r="L28" i="8"/>
  <c r="K28" i="8"/>
  <c r="J28" i="8"/>
  <c r="I28" i="8"/>
  <c r="H28" i="8"/>
  <c r="N27" i="8"/>
  <c r="M27" i="8"/>
  <c r="L27" i="8"/>
  <c r="K27" i="8"/>
  <c r="J27" i="8"/>
  <c r="I27" i="8"/>
  <c r="H27" i="8"/>
  <c r="N26" i="8"/>
  <c r="M26" i="8"/>
  <c r="L26" i="8"/>
  <c r="K26" i="8"/>
  <c r="J26" i="8"/>
  <c r="I26" i="8"/>
  <c r="H26" i="8"/>
  <c r="N25" i="8"/>
  <c r="M25" i="8"/>
  <c r="L25" i="8"/>
  <c r="K25" i="8"/>
  <c r="J25" i="8"/>
  <c r="I25" i="8"/>
  <c r="H25" i="8"/>
  <c r="N24" i="8"/>
  <c r="M24" i="8"/>
  <c r="L24" i="8"/>
  <c r="K24" i="8"/>
  <c r="J24" i="8"/>
  <c r="I24" i="8"/>
  <c r="H24" i="8"/>
  <c r="N23" i="8"/>
  <c r="M23" i="8"/>
  <c r="L23" i="8"/>
  <c r="K23" i="8"/>
  <c r="J23" i="8"/>
  <c r="I23" i="8"/>
  <c r="H23" i="8"/>
  <c r="N22" i="8"/>
  <c r="M22" i="8"/>
  <c r="L22" i="8"/>
  <c r="K22" i="8"/>
  <c r="J22" i="8"/>
  <c r="I22" i="8"/>
  <c r="H22" i="8"/>
  <c r="N21" i="8"/>
  <c r="M21" i="8"/>
  <c r="L21" i="8"/>
  <c r="K21" i="8"/>
  <c r="J21" i="8"/>
  <c r="I21" i="8"/>
  <c r="H21" i="8"/>
  <c r="N20" i="8"/>
  <c r="M20" i="8"/>
  <c r="L20" i="8"/>
  <c r="K20" i="8"/>
  <c r="J20" i="8"/>
  <c r="I20" i="8"/>
  <c r="H20" i="8"/>
  <c r="N19" i="8"/>
  <c r="M19" i="8"/>
  <c r="L19" i="8"/>
  <c r="K19" i="8"/>
  <c r="I19" i="8"/>
  <c r="H19" i="8"/>
  <c r="N18" i="8"/>
  <c r="M18" i="8"/>
  <c r="L18" i="8"/>
  <c r="K18" i="8"/>
  <c r="I18" i="8"/>
  <c r="H18" i="8"/>
  <c r="N17" i="8"/>
  <c r="M17" i="8"/>
  <c r="L17" i="8"/>
  <c r="K17" i="8"/>
  <c r="I17" i="8"/>
  <c r="H17" i="8"/>
  <c r="N16" i="8"/>
  <c r="M16" i="8"/>
  <c r="L16" i="8"/>
  <c r="K16" i="8"/>
  <c r="I16" i="8"/>
  <c r="H16" i="8"/>
  <c r="G16" i="8"/>
  <c r="N15" i="8"/>
  <c r="M15" i="8"/>
  <c r="L15" i="8"/>
  <c r="K15" i="8"/>
  <c r="I15" i="8"/>
  <c r="H15" i="8"/>
  <c r="G15" i="8"/>
  <c r="N14" i="8"/>
  <c r="M14" i="8"/>
  <c r="L14" i="8"/>
  <c r="K14" i="8"/>
  <c r="I14" i="8"/>
  <c r="H14" i="8"/>
  <c r="G14" i="8"/>
  <c r="N13" i="8"/>
  <c r="M13" i="8"/>
  <c r="L13" i="8"/>
  <c r="K13" i="8"/>
  <c r="I13" i="8"/>
  <c r="H13" i="8"/>
  <c r="G13" i="8"/>
  <c r="N12" i="8"/>
  <c r="M12" i="8"/>
  <c r="L12" i="8"/>
  <c r="K12" i="8"/>
  <c r="I12" i="8"/>
  <c r="H12" i="8"/>
  <c r="G12" i="8"/>
  <c r="N11" i="8"/>
  <c r="M11" i="8"/>
  <c r="L11" i="8"/>
  <c r="K11" i="8"/>
  <c r="I11" i="8"/>
  <c r="H11" i="8"/>
  <c r="G11" i="8"/>
  <c r="N10" i="8"/>
  <c r="M10" i="8"/>
  <c r="L10" i="8"/>
  <c r="K10" i="8"/>
  <c r="I10" i="8"/>
  <c r="H10" i="8"/>
  <c r="G10" i="8"/>
  <c r="N9" i="8"/>
  <c r="M9" i="8"/>
  <c r="L9" i="8"/>
  <c r="K9" i="8"/>
  <c r="I9" i="8"/>
  <c r="H9" i="8"/>
  <c r="G9" i="8"/>
  <c r="N8" i="8"/>
  <c r="M8" i="8"/>
  <c r="L8" i="8"/>
  <c r="K8" i="8"/>
  <c r="I8" i="8"/>
  <c r="H8" i="8"/>
  <c r="G8" i="8"/>
  <c r="N7" i="8"/>
  <c r="M7" i="8"/>
  <c r="L7" i="8"/>
  <c r="K7" i="8"/>
  <c r="I7" i="8"/>
  <c r="H7" i="8"/>
  <c r="G7" i="8"/>
  <c r="N6" i="8"/>
  <c r="M6" i="8"/>
  <c r="L6" i="8"/>
  <c r="K6" i="8"/>
  <c r="I6" i="8"/>
  <c r="H6" i="8"/>
  <c r="G6" i="8"/>
  <c r="M5" i="8"/>
  <c r="L5" i="8"/>
  <c r="K5" i="8"/>
  <c r="I5" i="8"/>
  <c r="H5" i="8"/>
  <c r="G5" i="8"/>
  <c r="N46" i="1"/>
  <c r="M46" i="1"/>
  <c r="L46" i="1"/>
  <c r="K46" i="1"/>
  <c r="J46" i="1"/>
  <c r="I46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I5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L5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L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</calcChain>
</file>

<file path=xl/sharedStrings.xml><?xml version="1.0" encoding="utf-8"?>
<sst xmlns="http://schemas.openxmlformats.org/spreadsheetml/2006/main" count="1282" uniqueCount="206">
  <si>
    <t>users</t>
    <phoneticPr fontId="1"/>
  </si>
  <si>
    <t>Firebase</t>
    <phoneticPr fontId="1"/>
  </si>
  <si>
    <t>No</t>
    <phoneticPr fontId="1"/>
  </si>
  <si>
    <t>項目名</t>
    <rPh sb="0" eb="3">
      <t>コウモクメイ</t>
    </rPh>
    <phoneticPr fontId="1"/>
  </si>
  <si>
    <t>Isar</t>
    <phoneticPr fontId="1"/>
  </si>
  <si>
    <t>Firebase→Isar,メモリ：</t>
    <phoneticPr fontId="1"/>
  </si>
  <si>
    <t>備考</t>
    <rPh sb="0" eb="2">
      <t>ビコウ</t>
    </rPh>
    <phoneticPr fontId="1"/>
  </si>
  <si>
    <t>name</t>
  </si>
  <si>
    <t>email</t>
  </si>
  <si>
    <t>level</t>
  </si>
  <si>
    <t>occupation</t>
  </si>
  <si>
    <t>town</t>
  </si>
  <si>
    <t>homeCountry</t>
  </si>
  <si>
    <t>homeTown</t>
  </si>
  <si>
    <t>gender</t>
  </si>
  <si>
    <t>placeWannaGo</t>
  </si>
  <si>
    <t>greeting</t>
  </si>
  <si>
    <t>searchConditionAge</t>
  </si>
  <si>
    <t>searchConditionLevel</t>
  </si>
  <si>
    <t>searchConditionCountry</t>
  </si>
  <si>
    <t>searchConditionGender</t>
  </si>
  <si>
    <t>profilePhotoNameSuffix</t>
  </si>
  <si>
    <t>profilePhotoUpdateCnt</t>
  </si>
  <si>
    <t>lastLoginTime</t>
  </si>
  <si>
    <t>insertUserDocId</t>
  </si>
  <si>
    <t>insertProgramId</t>
  </si>
  <si>
    <t>insertTime</t>
  </si>
  <si>
    <t>updateUserDocId</t>
  </si>
  <si>
    <t>updateProgramId</t>
  </si>
  <si>
    <t>updateTime</t>
  </si>
  <si>
    <t>readableFlg</t>
  </si>
  <si>
    <t>messageTokenId</t>
    <phoneticPr fontId="1"/>
  </si>
  <si>
    <t>*</t>
    <phoneticPr fontId="1"/>
  </si>
  <si>
    <t>deleteFlg</t>
    <phoneticPr fontId="1"/>
  </si>
  <si>
    <t>onlineStatus</t>
    <phoneticPr fontId="1"/>
  </si>
  <si>
    <t>bool</t>
    <phoneticPr fontId="1"/>
  </si>
  <si>
    <t>userType</t>
    <phoneticPr fontId="1"/>
  </si>
  <si>
    <t>1:learner,2:teacher</t>
    <phoneticPr fontId="1"/>
  </si>
  <si>
    <t>fromTime</t>
    <phoneticPr fontId="1"/>
  </si>
  <si>
    <t>toTime</t>
    <phoneticPr fontId="1"/>
  </si>
  <si>
    <t>interestingCategories</t>
    <phoneticPr fontId="1"/>
  </si>
  <si>
    <t>int</t>
    <phoneticPr fontId="1"/>
  </si>
  <si>
    <t>String?</t>
    <phoneticPr fontId="1"/>
  </si>
  <si>
    <t>int?</t>
    <phoneticPr fontId="1"/>
  </si>
  <si>
    <t>motherTongue</t>
    <phoneticPr fontId="1"/>
  </si>
  <si>
    <t>description</t>
    <phoneticPr fontId="1"/>
  </si>
  <si>
    <t>settingCode</t>
    <phoneticPr fontId="1"/>
  </si>
  <si>
    <t>stringValue1</t>
    <phoneticPr fontId="1"/>
  </si>
  <si>
    <t>stringValue2</t>
  </si>
  <si>
    <t>numberValue1</t>
    <phoneticPr fontId="1"/>
  </si>
  <si>
    <t>numberValue2</t>
    <phoneticPr fontId="1"/>
  </si>
  <si>
    <t>dateTimeValue1</t>
    <phoneticPr fontId="1"/>
  </si>
  <si>
    <t>dateTimeValue2</t>
    <phoneticPr fontId="1"/>
  </si>
  <si>
    <t>boolValue1</t>
    <phoneticPr fontId="1"/>
  </si>
  <si>
    <t>boolValue2</t>
    <phoneticPr fontId="1"/>
  </si>
  <si>
    <t>uint8ListValue2</t>
    <phoneticPr fontId="1"/>
  </si>
  <si>
    <t>概要</t>
    <rPh sb="0" eb="2">
      <t>ガイヨウ</t>
    </rPh>
    <phoneticPr fontId="1"/>
  </si>
  <si>
    <t>前回ログインしたユーザ情報を保持</t>
    <rPh sb="0" eb="2">
      <t>ゼンカイ</t>
    </rPh>
    <rPh sb="11" eb="13">
      <t>ジョウホウ</t>
    </rPh>
    <rPh sb="14" eb="16">
      <t>ホジ</t>
    </rPh>
    <phoneticPr fontId="1"/>
  </si>
  <si>
    <t>localUserInfo</t>
    <phoneticPr fontId="1"/>
  </si>
  <si>
    <t>前回ユーザデータを取得した日時を保持</t>
    <rPh sb="0" eb="2">
      <t>ゼンカイ</t>
    </rPh>
    <rPh sb="9" eb="11">
      <t>シュトク</t>
    </rPh>
    <rPh sb="13" eb="15">
      <t>ニチジ</t>
    </rPh>
    <rPh sb="16" eb="18">
      <t>ホジ</t>
    </rPh>
    <phoneticPr fontId="1"/>
  </si>
  <si>
    <t>userUpdateCheck</t>
    <phoneticPr fontId="1"/>
  </si>
  <si>
    <t>前回取得日時</t>
    <rPh sb="0" eb="2">
      <t>ゼンカイ</t>
    </rPh>
    <rPh sb="2" eb="4">
      <t>シュトク</t>
    </rPh>
    <rPh sb="4" eb="6">
      <t>ニチジ</t>
    </rPh>
    <phoneticPr fontId="1"/>
  </si>
  <si>
    <t>topics</t>
    <phoneticPr fontId="1"/>
  </si>
  <si>
    <t>topicsUpdateCheck</t>
    <phoneticPr fontId="1"/>
  </si>
  <si>
    <t>friendsUpdateCheck</t>
    <phoneticPr fontId="1"/>
  </si>
  <si>
    <t>categoriesUpdateCheck</t>
    <phoneticPr fontId="1"/>
  </si>
  <si>
    <t>countriesUpdateCheck</t>
    <phoneticPr fontId="1"/>
  </si>
  <si>
    <t>String</t>
    <phoneticPr fontId="1"/>
  </si>
  <si>
    <t>Isar型</t>
    <rPh sb="4" eb="5">
      <t>カタ</t>
    </rPh>
    <phoneticPr fontId="1"/>
  </si>
  <si>
    <t>userDocId</t>
    <phoneticPr fontId="1"/>
  </si>
  <si>
    <t>Firebaseでは無し</t>
    <rPh sb="10" eb="11">
      <t>ナ</t>
    </rPh>
    <phoneticPr fontId="1"/>
  </si>
  <si>
    <t>late</t>
    <phoneticPr fontId="1"/>
  </si>
  <si>
    <t>String?</t>
    <phoneticPr fontId="1"/>
  </si>
  <si>
    <t>bool?</t>
    <phoneticPr fontId="1"/>
  </si>
  <si>
    <t>DateTime?</t>
    <phoneticPr fontId="1"/>
  </si>
  <si>
    <t>userDocId</t>
    <phoneticPr fontId="1"/>
  </si>
  <si>
    <t>email</t>
    <phoneticPr fontId="1"/>
  </si>
  <si>
    <t>informationModifiedTime</t>
    <phoneticPr fontId="1"/>
  </si>
  <si>
    <t>Isarでは無し</t>
    <rPh sb="6" eb="7">
      <t>ナ</t>
    </rPh>
    <phoneticPr fontId="1"/>
  </si>
  <si>
    <t>categoryName</t>
    <phoneticPr fontId="1"/>
  </si>
  <si>
    <t>photoFile</t>
    <phoneticPr fontId="1"/>
  </si>
  <si>
    <t>photoNameSuffix</t>
    <phoneticPr fontId="1"/>
  </si>
  <si>
    <t>photoUpdateCnt</t>
    <phoneticPr fontId="1"/>
  </si>
  <si>
    <t>insertUserDocId</t>
    <phoneticPr fontId="1"/>
  </si>
  <si>
    <t>insertProgramId</t>
    <phoneticPr fontId="1"/>
  </si>
  <si>
    <t>insertTime</t>
    <phoneticPr fontId="1"/>
  </si>
  <si>
    <t>updateUserDocId</t>
    <phoneticPr fontId="1"/>
  </si>
  <si>
    <t>updateProgramId</t>
    <phoneticPr fontId="1"/>
  </si>
  <si>
    <t>updateTime</t>
    <phoneticPr fontId="1"/>
  </si>
  <si>
    <t>readableFlg</t>
    <phoneticPr fontId="1"/>
  </si>
  <si>
    <t>DateTime</t>
    <phoneticPr fontId="1"/>
  </si>
  <si>
    <t>Uint8List</t>
    <phoneticPr fontId="1"/>
  </si>
  <si>
    <t>topicDocId</t>
    <phoneticPr fontId="1"/>
  </si>
  <si>
    <t>topicName</t>
    <phoneticPr fontId="1"/>
  </si>
  <si>
    <t>categoryDocId</t>
    <phoneticPr fontId="1"/>
  </si>
  <si>
    <t>interestingCourses</t>
    <phoneticPr fontId="1"/>
  </si>
  <si>
    <t>events</t>
    <phoneticPr fontId="1"/>
  </si>
  <si>
    <t>eventDocId</t>
    <phoneticPr fontId="1"/>
  </si>
  <si>
    <t>eventName</t>
    <phoneticPr fontId="1"/>
  </si>
  <si>
    <t>eventType</t>
    <phoneticPr fontId="1"/>
  </si>
  <si>
    <t>friendUserDocId</t>
    <phoneticPr fontId="1"/>
  </si>
  <si>
    <t>friendUserName</t>
    <phoneticPr fontId="1"/>
  </si>
  <si>
    <t>callChannelId</t>
    <phoneticPr fontId="1"/>
  </si>
  <si>
    <t>isAllDay</t>
    <phoneticPr fontId="1"/>
  </si>
  <si>
    <t>searchConditionMotherTongue</t>
    <phoneticPr fontId="1"/>
  </si>
  <si>
    <t>birthDate</t>
    <phoneticPr fontId="1"/>
  </si>
  <si>
    <t>searchConditionHomeCountry</t>
    <phoneticPr fontId="1"/>
  </si>
  <si>
    <t>searchConditionLoginTime</t>
    <phoneticPr fontId="1"/>
  </si>
  <si>
    <t>searchConditionCategories</t>
    <phoneticPr fontId="1"/>
  </si>
  <si>
    <t>searchConditionCourses</t>
    <phoneticPr fontId="1"/>
  </si>
  <si>
    <t>searchConditionUserType</t>
    <phoneticPr fontId="1"/>
  </si>
  <si>
    <t>lastLogin</t>
    <phoneticPr fontId="1"/>
  </si>
  <si>
    <t>userType</t>
    <phoneticPr fontId="1"/>
  </si>
  <si>
    <t>friends</t>
    <phoneticPr fontId="1"/>
  </si>
  <si>
    <t>friendDocId</t>
    <phoneticPr fontId="1"/>
  </si>
  <si>
    <t>lastMessageContent</t>
    <phoneticPr fontId="1"/>
  </si>
  <si>
    <t>lastMessageDocId</t>
    <phoneticPr fontId="1"/>
  </si>
  <si>
    <t>lastMessageTime</t>
    <phoneticPr fontId="1"/>
  </si>
  <si>
    <t>profilePhotoUpdateCnt</t>
    <phoneticPr fontId="1"/>
  </si>
  <si>
    <t>profilePhotoNameSuffix</t>
    <phoneticPr fontId="1"/>
  </si>
  <si>
    <t>mute</t>
    <phoneticPr fontId="1"/>
  </si>
  <si>
    <t>Uint8List?</t>
    <phoneticPr fontId="1"/>
  </si>
  <si>
    <t>profilePhoto</t>
    <phoneticPr fontId="1"/>
  </si>
  <si>
    <t>masterGroupCode</t>
    <phoneticPr fontId="1"/>
  </si>
  <si>
    <t>optionTime1</t>
    <phoneticPr fontId="1"/>
  </si>
  <si>
    <t>optionNumber1</t>
    <phoneticPr fontId="1"/>
  </si>
  <si>
    <t>optionNumber2</t>
    <phoneticPr fontId="1"/>
  </si>
  <si>
    <t>optionText2</t>
    <phoneticPr fontId="1"/>
  </si>
  <si>
    <t>optionText1</t>
    <phoneticPr fontId="1"/>
  </si>
  <si>
    <t>optionBool1</t>
    <phoneticPr fontId="1"/>
  </si>
  <si>
    <t>optionBool2</t>
    <phoneticPr fontId="1"/>
  </si>
  <si>
    <t>optionFile1</t>
    <phoneticPr fontId="1"/>
  </si>
  <si>
    <t>optionFile2</t>
    <phoneticPr fontId="1"/>
  </si>
  <si>
    <t>uint8ListValue1</t>
    <phoneticPr fontId="1"/>
  </si>
  <si>
    <t>code</t>
    <phoneticPr fontId="1"/>
  </si>
  <si>
    <t>name</t>
    <phoneticPr fontId="1"/>
  </si>
  <si>
    <t>master</t>
    <phoneticPr fontId="1"/>
  </si>
  <si>
    <t>onMemoryFlg</t>
    <phoneticPr fontId="1"/>
  </si>
  <si>
    <t>fileNameSuffix1</t>
    <phoneticPr fontId="1"/>
  </si>
  <si>
    <t>fileNameSuffix2</t>
    <phoneticPr fontId="1"/>
  </si>
  <si>
    <t>masterDocId</t>
    <phoneticPr fontId="1"/>
  </si>
  <si>
    <t>chatHeaderDocId</t>
    <phoneticPr fontId="1"/>
  </si>
  <si>
    <t>chatHeaders</t>
    <phoneticPr fontId="1"/>
  </si>
  <si>
    <t>chatDetails</t>
    <phoneticPr fontId="1"/>
  </si>
  <si>
    <t>chatDetailDocId</t>
    <phoneticPr fontId="1"/>
  </si>
  <si>
    <t>senderUserDocId</t>
    <phoneticPr fontId="1"/>
  </si>
  <si>
    <t>receiverUserDocId</t>
    <phoneticPr fontId="1"/>
  </si>
  <si>
    <t>messageType</t>
    <phoneticPr fontId="1"/>
  </si>
  <si>
    <t>fileNameSuffix</t>
    <phoneticPr fontId="1"/>
  </si>
  <si>
    <t>referDocId</t>
    <phoneticPr fontId="1"/>
  </si>
  <si>
    <t>message</t>
    <phoneticPr fontId="1"/>
  </si>
  <si>
    <t>sendTime</t>
    <phoneticPr fontId="1"/>
  </si>
  <si>
    <t>level</t>
    <phoneticPr fontId="1"/>
  </si>
  <si>
    <t>gender</t>
    <phoneticPr fontId="1"/>
  </si>
  <si>
    <t>language</t>
    <phoneticPr fontId="1"/>
  </si>
  <si>
    <t>country</t>
    <phoneticPr fontId="1"/>
  </si>
  <si>
    <t>category</t>
    <phoneticPr fontId="1"/>
  </si>
  <si>
    <t>course</t>
    <phoneticPr fontId="1"/>
  </si>
  <si>
    <t>optionTime2</t>
    <phoneticPr fontId="1"/>
  </si>
  <si>
    <t>国旗画像を保持</t>
    <rPh sb="0" eb="2">
      <t>コッキ</t>
    </rPh>
    <rPh sb="2" eb="4">
      <t>ガゾウ</t>
    </rPh>
    <rPh sb="5" eb="7">
      <t>ホジ</t>
    </rPh>
    <phoneticPr fontId="1"/>
  </si>
  <si>
    <t>ER(全エンティティ・主要項目) "Firestore Database"</t>
    <rPh sb="3" eb="4">
      <t>ゼン</t>
    </rPh>
    <rPh sb="11" eb="13">
      <t>シュヨウ</t>
    </rPh>
    <rPh sb="13" eb="15">
      <t>コウモク</t>
    </rPh>
    <phoneticPr fontId="1"/>
  </si>
  <si>
    <t>エンティティ名</t>
    <rPh sb="6" eb="7">
      <t>メイ</t>
    </rPh>
    <phoneticPr fontId="1"/>
  </si>
  <si>
    <t>メモリ</t>
    <phoneticPr fontId="1"/>
  </si>
  <si>
    <t>データ同期タイミング</t>
    <rPh sb="3" eb="5">
      <t>ドウキ</t>
    </rPh>
    <phoneticPr fontId="1"/>
  </si>
  <si>
    <t>setting</t>
    <phoneticPr fontId="1"/>
  </si>
  <si>
    <t>○</t>
    <phoneticPr fontId="1"/>
  </si>
  <si>
    <t>masters</t>
    <phoneticPr fontId="1"/>
  </si>
  <si>
    <t>常時</t>
    <rPh sb="0" eb="2">
      <t>ジョウジ</t>
    </rPh>
    <phoneticPr fontId="1"/>
  </si>
  <si>
    <t>ログイン時</t>
    <rPh sb="4" eb="5">
      <t>ジ</t>
    </rPh>
    <phoneticPr fontId="1"/>
  </si>
  <si>
    <t>-</t>
    <phoneticPr fontId="1"/>
  </si>
  <si>
    <t>✕</t>
    <phoneticPr fontId="1"/>
  </si>
  <si>
    <t>ログイン時　※未修正</t>
    <rPh sb="4" eb="5">
      <t>ジ</t>
    </rPh>
    <rPh sb="7" eb="10">
      <t>ミシュウセイ</t>
    </rPh>
    <phoneticPr fontId="1"/>
  </si>
  <si>
    <t>DLしない</t>
    <phoneticPr fontId="1"/>
  </si>
  <si>
    <t>エンティティ一覧</t>
    <rPh sb="6" eb="8">
      <t>イチラン</t>
    </rPh>
    <phoneticPr fontId="1"/>
  </si>
  <si>
    <t>同時対象</t>
    <rPh sb="0" eb="2">
      <t>ドウジ</t>
    </rPh>
    <rPh sb="2" eb="4">
      <t>タイショウ</t>
    </rPh>
    <phoneticPr fontId="1"/>
  </si>
  <si>
    <t>自ユーザのデータのみ</t>
    <rPh sb="0" eb="1">
      <t>ジ</t>
    </rPh>
    <phoneticPr fontId="1"/>
  </si>
  <si>
    <t>すべて？→Mastersに統一してしまうか？</t>
    <rPh sb="13" eb="15">
      <t>トウイツ</t>
    </rPh>
    <phoneticPr fontId="1"/>
  </si>
  <si>
    <t>すべて（ただしメモリに同期するのは、onMemoryFlgがTrueのデータのみ）</t>
    <rPh sb="11" eb="13">
      <t>ドウキ</t>
    </rPh>
    <phoneticPr fontId="1"/>
  </si>
  <si>
    <t>メモリに同期してメモリの値を使用する？</t>
    <rPh sb="4" eb="6">
      <t>ドウキ</t>
    </rPh>
    <rPh sb="12" eb="13">
      <t>アタイ</t>
    </rPh>
    <rPh sb="14" eb="16">
      <t>シヨウ</t>
    </rPh>
    <phoneticPr fontId="1"/>
  </si>
  <si>
    <t>profilePhotoSmall</t>
    <phoneticPr fontId="1"/>
  </si>
  <si>
    <t>chatDetailsUpdateCheck</t>
    <phoneticPr fontId="1"/>
  </si>
  <si>
    <t>repeat</t>
    <phoneticPr fontId="1"/>
  </si>
  <si>
    <t>monday</t>
    <phoneticPr fontId="1"/>
  </si>
  <si>
    <t>tuesday</t>
    <phoneticPr fontId="1"/>
  </si>
  <si>
    <t>wednesday</t>
    <phoneticPr fontId="1"/>
  </si>
  <si>
    <t>thursday</t>
    <phoneticPr fontId="1"/>
  </si>
  <si>
    <t>friday</t>
    <phoneticPr fontId="1"/>
  </si>
  <si>
    <t>saturday</t>
    <phoneticPr fontId="1"/>
  </si>
  <si>
    <t>sunday</t>
    <phoneticPr fontId="1"/>
  </si>
  <si>
    <t>recurrenceRule</t>
    <phoneticPr fontId="1"/>
  </si>
  <si>
    <t>1:空き時間Maybe,2:空き時間,3:候補日(自分から登録),4:候補日(相手から登録)
5:アポ(自分から登録)、6:アポ(相手から登録)</t>
    <rPh sb="2" eb="3">
      <t>ア</t>
    </rPh>
    <rPh sb="4" eb="6">
      <t>ジカン</t>
    </rPh>
    <rPh sb="14" eb="15">
      <t>ア</t>
    </rPh>
    <rPh sb="16" eb="18">
      <t>ジカン</t>
    </rPh>
    <rPh sb="21" eb="23">
      <t>コウホ</t>
    </rPh>
    <rPh sb="23" eb="24">
      <t>ビ</t>
    </rPh>
    <rPh sb="25" eb="27">
      <t>ジブン</t>
    </rPh>
    <rPh sb="29" eb="31">
      <t>トウロク</t>
    </rPh>
    <rPh sb="39" eb="41">
      <t>アイテ</t>
    </rPh>
    <rPh sb="52" eb="54">
      <t>ジブン</t>
    </rPh>
    <rPh sb="56" eb="58">
      <t>トウロク</t>
    </rPh>
    <rPh sb="65" eb="67">
      <t>アイテ</t>
    </rPh>
    <rPh sb="69" eb="71">
      <t>トウロク</t>
    </rPh>
    <phoneticPr fontId="1"/>
  </si>
  <si>
    <t>requests</t>
    <phoneticPr fontId="1"/>
  </si>
  <si>
    <t>requestDocId</t>
    <phoneticPr fontId="1"/>
  </si>
  <si>
    <t>senderDocId</t>
    <phoneticPr fontId="1"/>
  </si>
  <si>
    <t>courseCodeListText</t>
    <phoneticPr fontId="1"/>
  </si>
  <si>
    <t>categoryCodeListText</t>
    <phoneticPr fontId="1"/>
  </si>
  <si>
    <t>appointments</t>
    <phoneticPr fontId="1"/>
  </si>
  <si>
    <t>appointmentDocId</t>
    <phoneticPr fontId="1"/>
  </si>
  <si>
    <t>courseCode</t>
    <phoneticPr fontId="1"/>
  </si>
  <si>
    <t>categoryCode</t>
    <phoneticPr fontId="1"/>
  </si>
  <si>
    <t>使用時にネットから取得</t>
    <rPh sb="0" eb="2">
      <t>シヨウ</t>
    </rPh>
    <rPh sb="2" eb="3">
      <t>ジ</t>
    </rPh>
    <rPh sb="9" eb="11">
      <t>シュトク</t>
    </rPh>
    <phoneticPr fontId="1"/>
  </si>
  <si>
    <t>オフラインでは不要(メッセージだけ見れればいいと思うので)</t>
    <rPh sb="7" eb="9">
      <t>フヨウ</t>
    </rPh>
    <rPh sb="17" eb="18">
      <t>ミ</t>
    </rPh>
    <rPh sb="24" eb="25">
      <t>オモ</t>
    </rPh>
    <phoneticPr fontId="1"/>
  </si>
  <si>
    <t>apointments</t>
    <phoneticPr fontId="1"/>
  </si>
  <si>
    <t>1:call,2:message,3:request,4:appointment,X:voice,X:photo,X:video</t>
    <phoneticPr fontId="1"/>
  </si>
  <si>
    <t>callDetails</t>
    <phoneticPr fontId="1"/>
  </si>
  <si>
    <t>callDetailDocId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</si>
</sst>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16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b/>
      <u/>
      <sz val="11"/>
      <color theme="1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3" borderId="1" xfId="0" applyFill="1" applyBorder="1"/>
    <xf numFmtId="0" fontId="4" fillId="0" borderId="1" xfId="0" applyFont="1" applyBorder="1"/>
    <xf numFmtId="0" fontId="2" fillId="0" borderId="0" xfId="0" quotePrefix="1" applyFont="1"/>
    <xf numFmtId="0" fontId="5" fillId="0" borderId="0" xfId="0" applyFont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7" fillId="0" borderId="0" xfId="0" applyFont="1"/>
    <xf numFmtId="0" fontId="8" fillId="0" borderId="1" xfId="0" applyFont="1" applyBorder="1"/>
    <xf numFmtId="0" fontId="0" fillId="0" borderId="0" xfId="0" applyBorder="1"/>
    <xf numFmtId="0" fontId="0" fillId="0" borderId="2" xfId="0" applyFill="1" applyBorder="1" applyAlignment="1">
      <alignment horizontal="center"/>
    </xf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420689</xdr:colOff>
      <xdr:row>22</xdr:row>
      <xdr:rowOff>152401</xdr:rowOff>
    </xdr:from>
    <xdr:to>
      <xdr:col>1</xdr:col>
      <xdr:colOff>781050</xdr:colOff>
      <xdr:row>31</xdr:row>
      <xdr:rowOff>196852</xdr:rowOff>
    </xdr:to>
    <xdr:grpSp>
      <xdr:nvGrpSpPr>
        <xdr:cNvPr id="2" name="グループ化 22">
          <a:extLst>
            <a:ext uri="{FF2B5EF4-FFF2-40B4-BE49-F238E27FC236}">
              <a16:creationId xmlns:a16="http://schemas.microsoft.com/office/drawing/2014/main" id="{54EB2B0E-BD70-4802-BC11-7454FBED4F0B}"/>
            </a:ext>
          </a:extLst>
        </xdr:cNvPr>
        <xdr:cNvGrpSpPr/>
      </xdr:nvGrpSpPr>
      <xdr:grpSpPr>
        <a:xfrm>
          <a:off x="420689" y="5350330"/>
          <a:ext cx="1516968" cy="2129518"/>
          <a:chOff x="8926512" y="1501775"/>
          <a:chExt cx="920756" cy="1393308"/>
        </a:xfrm>
      </xdr:grpSpPr>
      <xdr:grpSp>
        <xdr:nvGrpSpPr>
          <xdr:cNvPr id="3" name="グループ化 20">
            <a:extLst>
              <a:ext uri="{FF2B5EF4-FFF2-40B4-BE49-F238E27FC236}">
                <a16:creationId xmlns:a16="http://schemas.microsoft.com/office/drawing/2014/main" id="{D0293318-D0F6-4A43-B7E9-D8882FEF867E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5" name="正方形/長方形 18">
              <a:extLst>
                <a:ext uri="{FF2B5EF4-FFF2-40B4-BE49-F238E27FC236}">
                  <a16:creationId xmlns:a16="http://schemas.microsoft.com/office/drawing/2014/main" id="{C71CD04B-6D53-4DA2-92C7-FF593529AD33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chatHeaderId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" name="正方形/長方形 19">
              <a:extLst>
                <a:ext uri="{FF2B5EF4-FFF2-40B4-BE49-F238E27FC236}">
                  <a16:creationId xmlns:a16="http://schemas.microsoft.com/office/drawing/2014/main" id="{F9D8A161-BCC5-4FC5-9985-9E759F556D3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" name="テキスト ボックス 21">
            <a:extLst>
              <a:ext uri="{FF2B5EF4-FFF2-40B4-BE49-F238E27FC236}">
                <a16:creationId xmlns:a16="http://schemas.microsoft.com/office/drawing/2014/main" id="{06AEEB15-E675-44D4-ADF8-D23EEAB75BFB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friends</a:t>
            </a:r>
          </a:p>
        </xdr:txBody>
      </xdr:sp>
    </xdr:grpSp>
    <xdr:clientData/>
  </xdr:twoCellAnchor>
  <xdr:twoCellAnchor>
    <xdr:from>
      <xdr:col>5</xdr:col>
      <xdr:colOff>20639</xdr:colOff>
      <xdr:row>5</xdr:row>
      <xdr:rowOff>114301</xdr:rowOff>
    </xdr:from>
    <xdr:to>
      <xdr:col>6</xdr:col>
      <xdr:colOff>225426</xdr:colOff>
      <xdr:row>14</xdr:row>
      <xdr:rowOff>158751</xdr:rowOff>
    </xdr:to>
    <xdr:grpSp>
      <xdr:nvGrpSpPr>
        <xdr:cNvPr id="7" name="グループ化 23">
          <a:extLst>
            <a:ext uri="{FF2B5EF4-FFF2-40B4-BE49-F238E27FC236}">
              <a16:creationId xmlns:a16="http://schemas.microsoft.com/office/drawing/2014/main" id="{1BE148CD-23A1-4D96-BB74-552110176D8F}"/>
            </a:ext>
          </a:extLst>
        </xdr:cNvPr>
        <xdr:cNvGrpSpPr/>
      </xdr:nvGrpSpPr>
      <xdr:grpSpPr>
        <a:xfrm>
          <a:off x="11083246" y="1379765"/>
          <a:ext cx="1361394" cy="2129518"/>
          <a:chOff x="8926512" y="1501775"/>
          <a:chExt cx="920750" cy="1395412"/>
        </a:xfrm>
      </xdr:grpSpPr>
      <xdr:grpSp>
        <xdr:nvGrpSpPr>
          <xdr:cNvPr id="8" name="グループ化 24">
            <a:extLst>
              <a:ext uri="{FF2B5EF4-FFF2-40B4-BE49-F238E27FC236}">
                <a16:creationId xmlns:a16="http://schemas.microsoft.com/office/drawing/2014/main" id="{3C06A782-C49A-4C10-AC7C-9BC8ECFA6E95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10" name="正方形/長方形 26">
              <a:extLst>
                <a:ext uri="{FF2B5EF4-FFF2-40B4-BE49-F238E27FC236}">
                  <a16:creationId xmlns:a16="http://schemas.microsoft.com/office/drawing/2014/main" id="{D7A8B79B-F26F-4834-841B-60AD61A65EF8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1" name="正方形/長方形 27">
              <a:extLst>
                <a:ext uri="{FF2B5EF4-FFF2-40B4-BE49-F238E27FC236}">
                  <a16:creationId xmlns:a16="http://schemas.microsoft.com/office/drawing/2014/main" id="{3414222C-26B2-4840-912A-7BE14DF52681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9" name="テキスト ボックス 25">
            <a:extLst>
              <a:ext uri="{FF2B5EF4-FFF2-40B4-BE49-F238E27FC236}">
                <a16:creationId xmlns:a16="http://schemas.microsoft.com/office/drawing/2014/main" id="{2A076F55-8780-4C62-8044-4D2FDF75B328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topics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2</xdr:col>
      <xdr:colOff>5073982</xdr:colOff>
      <xdr:row>5</xdr:row>
      <xdr:rowOff>25401</xdr:rowOff>
    </xdr:from>
    <xdr:to>
      <xdr:col>4</xdr:col>
      <xdr:colOff>82563</xdr:colOff>
      <xdr:row>14</xdr:row>
      <xdr:rowOff>73026</xdr:rowOff>
    </xdr:to>
    <xdr:grpSp>
      <xdr:nvGrpSpPr>
        <xdr:cNvPr id="12" name="グループ化 28">
          <a:extLst>
            <a:ext uri="{FF2B5EF4-FFF2-40B4-BE49-F238E27FC236}">
              <a16:creationId xmlns:a16="http://schemas.microsoft.com/office/drawing/2014/main" id="{5A53B1AF-A333-4687-8D15-86583BA86494}"/>
            </a:ext>
          </a:extLst>
        </xdr:cNvPr>
        <xdr:cNvGrpSpPr/>
      </xdr:nvGrpSpPr>
      <xdr:grpSpPr>
        <a:xfrm>
          <a:off x="7608086" y="1294040"/>
          <a:ext cx="2383652" cy="2126343"/>
          <a:chOff x="8926513" y="1501775"/>
          <a:chExt cx="920755" cy="1395412"/>
        </a:xfrm>
      </xdr:grpSpPr>
      <xdr:grpSp>
        <xdr:nvGrpSpPr>
          <xdr:cNvPr id="13" name="グループ化 29">
            <a:extLst>
              <a:ext uri="{FF2B5EF4-FFF2-40B4-BE49-F238E27FC236}">
                <a16:creationId xmlns:a16="http://schemas.microsoft.com/office/drawing/2014/main" id="{96F2B653-1976-401D-8378-FEFF673C6FBB}"/>
              </a:ext>
            </a:extLst>
          </xdr:cNvPr>
          <xdr:cNvGrpSpPr/>
        </xdr:nvGrpSpPr>
        <xdr:grpSpPr>
          <a:xfrm>
            <a:off x="8926513" y="1751012"/>
            <a:ext cx="920755" cy="1146175"/>
            <a:chOff x="8437562" y="3294062"/>
            <a:chExt cx="927105" cy="1146175"/>
          </a:xfrm>
        </xdr:grpSpPr>
        <xdr:sp macro="" textlink="">
          <xdr:nvSpPr>
            <xdr:cNvPr id="15" name="正方形/長方形 31">
              <a:extLst>
                <a:ext uri="{FF2B5EF4-FFF2-40B4-BE49-F238E27FC236}">
                  <a16:creationId xmlns:a16="http://schemas.microsoft.com/office/drawing/2014/main" id="{4AA0AEDC-2FB5-4676-96DD-A71B1B0D31C8}"/>
                </a:ext>
              </a:extLst>
            </xdr:cNvPr>
            <xdr:cNvSpPr/>
          </xdr:nvSpPr>
          <xdr:spPr>
            <a:xfrm>
              <a:off x="8439209" y="3525837"/>
              <a:ext cx="925458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16" name="正方形/長方形 32">
              <a:extLst>
                <a:ext uri="{FF2B5EF4-FFF2-40B4-BE49-F238E27FC236}">
                  <a16:creationId xmlns:a16="http://schemas.microsoft.com/office/drawing/2014/main" id="{7D6D68EE-A368-4471-9079-AE45B0583C1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14" name="テキスト ボックス 30">
            <a:extLst>
              <a:ext uri="{FF2B5EF4-FFF2-40B4-BE49-F238E27FC236}">
                <a16:creationId xmlns:a16="http://schemas.microsoft.com/office/drawing/2014/main" id="{AA1DE33B-C9CE-4521-B99F-97C4C60BE740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categories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4</xdr:col>
      <xdr:colOff>82564</xdr:colOff>
      <xdr:row>11</xdr:row>
      <xdr:rowOff>69126</xdr:rowOff>
    </xdr:from>
    <xdr:to>
      <xdr:col>5</xdr:col>
      <xdr:colOff>20640</xdr:colOff>
      <xdr:row>11</xdr:row>
      <xdr:rowOff>162241</xdr:rowOff>
    </xdr:to>
    <xdr:cxnSp macro="">
      <xdr:nvCxnSpPr>
        <xdr:cNvPr id="17" name="コネクタ: カギ線 34">
          <a:extLst>
            <a:ext uri="{FF2B5EF4-FFF2-40B4-BE49-F238E27FC236}">
              <a16:creationId xmlns:a16="http://schemas.microsoft.com/office/drawing/2014/main" id="{39425933-4344-49ED-9D7E-8E120E1A42AA}"/>
            </a:ext>
          </a:extLst>
        </xdr:cNvPr>
        <xdr:cNvCxnSpPr>
          <a:stCxn id="10" idx="1"/>
          <a:endCxn id="15" idx="3"/>
        </xdr:cNvCxnSpPr>
      </xdr:nvCxnSpPr>
      <xdr:spPr>
        <a:xfrm rot="10800000">
          <a:off x="4695839" y="2580551"/>
          <a:ext cx="1087426" cy="9311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93663</xdr:colOff>
      <xdr:row>9</xdr:row>
      <xdr:rowOff>153987</xdr:rowOff>
    </xdr:from>
    <xdr:to>
      <xdr:col>4</xdr:col>
      <xdr:colOff>396876</xdr:colOff>
      <xdr:row>10</xdr:row>
      <xdr:rowOff>200025</xdr:rowOff>
    </xdr:to>
    <xdr:sp macro="" textlink="">
      <xdr:nvSpPr>
        <xdr:cNvPr id="18" name="テキスト ボックス 38">
          <a:extLst>
            <a:ext uri="{FF2B5EF4-FFF2-40B4-BE49-F238E27FC236}">
              <a16:creationId xmlns:a16="http://schemas.microsoft.com/office/drawing/2014/main" id="{DDAD881A-26EA-4CFF-8DA2-F82A1FA4C738}"/>
            </a:ext>
          </a:extLst>
        </xdr:cNvPr>
        <xdr:cNvSpPr txBox="1"/>
      </xdr:nvSpPr>
      <xdr:spPr>
        <a:xfrm>
          <a:off x="4703763" y="2211387"/>
          <a:ext cx="303213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846138</xdr:colOff>
      <xdr:row>9</xdr:row>
      <xdr:rowOff>150812</xdr:rowOff>
    </xdr:from>
    <xdr:to>
      <xdr:col>5</xdr:col>
      <xdr:colOff>1</xdr:colOff>
      <xdr:row>10</xdr:row>
      <xdr:rowOff>200025</xdr:rowOff>
    </xdr:to>
    <xdr:sp macro="" textlink="">
      <xdr:nvSpPr>
        <xdr:cNvPr id="19" name="テキスト ボックス 39">
          <a:extLst>
            <a:ext uri="{FF2B5EF4-FFF2-40B4-BE49-F238E27FC236}">
              <a16:creationId xmlns:a16="http://schemas.microsoft.com/office/drawing/2014/main" id="{2B65C890-8BA3-4C13-88CC-170D8727920E}"/>
            </a:ext>
          </a:extLst>
        </xdr:cNvPr>
        <xdr:cNvSpPr txBox="1"/>
      </xdr:nvSpPr>
      <xdr:spPr>
        <a:xfrm>
          <a:off x="5459413" y="220821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487363</xdr:colOff>
      <xdr:row>11</xdr:row>
      <xdr:rowOff>25401</xdr:rowOff>
    </xdr:from>
    <xdr:to>
      <xdr:col>2</xdr:col>
      <xdr:colOff>381000</xdr:colOff>
      <xdr:row>20</xdr:row>
      <xdr:rowOff>73026</xdr:rowOff>
    </xdr:to>
    <xdr:grpSp>
      <xdr:nvGrpSpPr>
        <xdr:cNvPr id="20" name="グループ化 40">
          <a:extLst>
            <a:ext uri="{FF2B5EF4-FFF2-40B4-BE49-F238E27FC236}">
              <a16:creationId xmlns:a16="http://schemas.microsoft.com/office/drawing/2014/main" id="{8ACACB09-A3FE-4A78-A876-2DBDF8F5120B}"/>
            </a:ext>
          </a:extLst>
        </xdr:cNvPr>
        <xdr:cNvGrpSpPr/>
      </xdr:nvGrpSpPr>
      <xdr:grpSpPr>
        <a:xfrm>
          <a:off x="484188" y="2681969"/>
          <a:ext cx="2427741" cy="2126343"/>
          <a:chOff x="8926512" y="1501775"/>
          <a:chExt cx="920750" cy="1395412"/>
        </a:xfrm>
      </xdr:grpSpPr>
      <xdr:grpSp>
        <xdr:nvGrpSpPr>
          <xdr:cNvPr id="21" name="グループ化 41">
            <a:extLst>
              <a:ext uri="{FF2B5EF4-FFF2-40B4-BE49-F238E27FC236}">
                <a16:creationId xmlns:a16="http://schemas.microsoft.com/office/drawing/2014/main" id="{3E211116-DAA7-473D-8F3A-25A689C9E071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23" name="正方形/長方形 43">
              <a:extLst>
                <a:ext uri="{FF2B5EF4-FFF2-40B4-BE49-F238E27FC236}">
                  <a16:creationId xmlns:a16="http://schemas.microsoft.com/office/drawing/2014/main" id="{0C5B3C50-8443-402B-96EA-D3BF0D7AAAA5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categoryIds(,</a:t>
              </a:r>
              <a:r>
                <a:rPr kumimoji="1" lang="ja-JP" altLang="en-US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区切り複数？</a:t>
              </a:r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4" name="正方形/長方形 44">
              <a:extLst>
                <a:ext uri="{FF2B5EF4-FFF2-40B4-BE49-F238E27FC236}">
                  <a16:creationId xmlns:a16="http://schemas.microsoft.com/office/drawing/2014/main" id="{E8AD1B75-4EDF-43EA-A1EC-07AF104F09CB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2" name="テキスト ボックス 42">
            <a:extLst>
              <a:ext uri="{FF2B5EF4-FFF2-40B4-BE49-F238E27FC236}">
                <a16:creationId xmlns:a16="http://schemas.microsoft.com/office/drawing/2014/main" id="{8C02A80A-66CA-4FFD-B18E-090565E76AA9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users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0</xdr:col>
      <xdr:colOff>484188</xdr:colOff>
      <xdr:row>0</xdr:row>
      <xdr:rowOff>314325</xdr:rowOff>
    </xdr:from>
    <xdr:to>
      <xdr:col>1</xdr:col>
      <xdr:colOff>963706</xdr:colOff>
      <xdr:row>7</xdr:row>
      <xdr:rowOff>171449</xdr:rowOff>
    </xdr:to>
    <xdr:grpSp>
      <xdr:nvGrpSpPr>
        <xdr:cNvPr id="25" name="グループ化 45">
          <a:extLst>
            <a:ext uri="{FF2B5EF4-FFF2-40B4-BE49-F238E27FC236}">
              <a16:creationId xmlns:a16="http://schemas.microsoft.com/office/drawing/2014/main" id="{909850AE-3CF2-445C-94D3-3F5FAFD9BA1B}"/>
            </a:ext>
          </a:extLst>
        </xdr:cNvPr>
        <xdr:cNvGrpSpPr/>
      </xdr:nvGrpSpPr>
      <xdr:grpSpPr>
        <a:xfrm>
          <a:off x="487363" y="311150"/>
          <a:ext cx="1629775" cy="1588406"/>
          <a:chOff x="8926512" y="1501775"/>
          <a:chExt cx="920750" cy="1036051"/>
        </a:xfrm>
      </xdr:grpSpPr>
      <xdr:grpSp>
        <xdr:nvGrpSpPr>
          <xdr:cNvPr id="26" name="グループ化 46">
            <a:extLst>
              <a:ext uri="{FF2B5EF4-FFF2-40B4-BE49-F238E27FC236}">
                <a16:creationId xmlns:a16="http://schemas.microsoft.com/office/drawing/2014/main" id="{72016385-4D72-457B-9781-61B713C1EC37}"/>
              </a:ext>
            </a:extLst>
          </xdr:cNvPr>
          <xdr:cNvGrpSpPr/>
        </xdr:nvGrpSpPr>
        <xdr:grpSpPr>
          <a:xfrm>
            <a:off x="8926512" y="1751012"/>
            <a:ext cx="920750" cy="786814"/>
            <a:chOff x="8437562" y="3294062"/>
            <a:chExt cx="927100" cy="786814"/>
          </a:xfrm>
        </xdr:grpSpPr>
        <xdr:sp macro="" textlink="">
          <xdr:nvSpPr>
            <xdr:cNvPr id="28" name="正方形/長方形 48">
              <a:extLst>
                <a:ext uri="{FF2B5EF4-FFF2-40B4-BE49-F238E27FC236}">
                  <a16:creationId xmlns:a16="http://schemas.microsoft.com/office/drawing/2014/main" id="{4A5B90EB-157A-45CF-A7D4-40F7C380065B}"/>
                </a:ext>
              </a:extLst>
            </xdr:cNvPr>
            <xdr:cNvSpPr/>
          </xdr:nvSpPr>
          <xdr:spPr>
            <a:xfrm>
              <a:off x="8437562" y="3525837"/>
              <a:ext cx="927100" cy="55503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countryCode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29" name="正方形/長方形 49">
              <a:extLst>
                <a:ext uri="{FF2B5EF4-FFF2-40B4-BE49-F238E27FC236}">
                  <a16:creationId xmlns:a16="http://schemas.microsoft.com/office/drawing/2014/main" id="{1A4E03AF-2968-46BC-99CB-6B5DA4CEC1E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27" name="テキスト ボックス 47">
            <a:extLst>
              <a:ext uri="{FF2B5EF4-FFF2-40B4-BE49-F238E27FC236}">
                <a16:creationId xmlns:a16="http://schemas.microsoft.com/office/drawing/2014/main" id="{7829DD13-98C5-45AB-838E-C33FA651AFA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countryMasters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</xdr:col>
      <xdr:colOff>146844</xdr:colOff>
      <xdr:row>7</xdr:row>
      <xdr:rowOff>171449</xdr:rowOff>
    </xdr:from>
    <xdr:to>
      <xdr:col>1</xdr:col>
      <xdr:colOff>432595</xdr:colOff>
      <xdr:row>11</xdr:row>
      <xdr:rowOff>28576</xdr:rowOff>
    </xdr:to>
    <xdr:cxnSp macro="">
      <xdr:nvCxnSpPr>
        <xdr:cNvPr id="30" name="コネクタ: カギ線 50">
          <a:extLst>
            <a:ext uri="{FF2B5EF4-FFF2-40B4-BE49-F238E27FC236}">
              <a16:creationId xmlns:a16="http://schemas.microsoft.com/office/drawing/2014/main" id="{EEC15F1E-2955-4BFC-A850-3388D9B7AE0E}"/>
            </a:ext>
          </a:extLst>
        </xdr:cNvPr>
        <xdr:cNvCxnSpPr>
          <a:stCxn id="22" idx="0"/>
          <a:endCxn id="28" idx="2"/>
        </xdr:cNvCxnSpPr>
      </xdr:nvCxnSpPr>
      <xdr:spPr>
        <a:xfrm rot="16200000" flipV="1">
          <a:off x="1054894" y="2012949"/>
          <a:ext cx="768352" cy="28575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125412</xdr:colOff>
      <xdr:row>7</xdr:row>
      <xdr:rowOff>220662</xdr:rowOff>
    </xdr:from>
    <xdr:to>
      <xdr:col>1</xdr:col>
      <xdr:colOff>428625</xdr:colOff>
      <xdr:row>9</xdr:row>
      <xdr:rowOff>38100</xdr:rowOff>
    </xdr:to>
    <xdr:sp macro="" textlink="">
      <xdr:nvSpPr>
        <xdr:cNvPr id="31" name="テキスト ボックス 53">
          <a:extLst>
            <a:ext uri="{FF2B5EF4-FFF2-40B4-BE49-F238E27FC236}">
              <a16:creationId xmlns:a16="http://schemas.microsoft.com/office/drawing/2014/main" id="{9C66A42C-E27F-47A3-A843-58434B3E79C0}"/>
            </a:ext>
          </a:extLst>
        </xdr:cNvPr>
        <xdr:cNvSpPr txBox="1"/>
      </xdr:nvSpPr>
      <xdr:spPr>
        <a:xfrm>
          <a:off x="1274762" y="1817687"/>
          <a:ext cx="303213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</xdr:col>
      <xdr:colOff>531812</xdr:colOff>
      <xdr:row>9</xdr:row>
      <xdr:rowOff>179387</xdr:rowOff>
    </xdr:from>
    <xdr:to>
      <xdr:col>1</xdr:col>
      <xdr:colOff>835025</xdr:colOff>
      <xdr:row>11</xdr:row>
      <xdr:rowOff>0</xdr:rowOff>
    </xdr:to>
    <xdr:sp macro="" textlink="">
      <xdr:nvSpPr>
        <xdr:cNvPr id="32" name="テキスト ボックス 54">
          <a:extLst>
            <a:ext uri="{FF2B5EF4-FFF2-40B4-BE49-F238E27FC236}">
              <a16:creationId xmlns:a16="http://schemas.microsoft.com/office/drawing/2014/main" id="{959E344A-E647-4979-8587-58D2DB8195DE}"/>
            </a:ext>
          </a:extLst>
        </xdr:cNvPr>
        <xdr:cNvSpPr txBox="1"/>
      </xdr:nvSpPr>
      <xdr:spPr>
        <a:xfrm>
          <a:off x="1684337" y="2239962"/>
          <a:ext cx="303213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1</xdr:col>
      <xdr:colOff>24605</xdr:colOff>
      <xdr:row>20</xdr:row>
      <xdr:rowOff>73026</xdr:rowOff>
    </xdr:from>
    <xdr:to>
      <xdr:col>1</xdr:col>
      <xdr:colOff>434183</xdr:colOff>
      <xdr:row>22</xdr:row>
      <xdr:rowOff>152401</xdr:rowOff>
    </xdr:to>
    <xdr:cxnSp macro="">
      <xdr:nvCxnSpPr>
        <xdr:cNvPr id="33" name="コネクタ: カギ線 55">
          <a:extLst>
            <a:ext uri="{FF2B5EF4-FFF2-40B4-BE49-F238E27FC236}">
              <a16:creationId xmlns:a16="http://schemas.microsoft.com/office/drawing/2014/main" id="{06B4951E-DD8D-4786-A5B3-6F5D0476D2BF}"/>
            </a:ext>
          </a:extLst>
        </xdr:cNvPr>
        <xdr:cNvCxnSpPr>
          <a:stCxn id="4" idx="0"/>
          <a:endCxn id="23" idx="2"/>
        </xdr:cNvCxnSpPr>
      </xdr:nvCxnSpPr>
      <xdr:spPr>
        <a:xfrm rot="5400000" flipH="1" flipV="1">
          <a:off x="1113631" y="4711700"/>
          <a:ext cx="536575" cy="4032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674687</xdr:colOff>
      <xdr:row>21</xdr:row>
      <xdr:rowOff>103187</xdr:rowOff>
    </xdr:from>
    <xdr:to>
      <xdr:col>0</xdr:col>
      <xdr:colOff>1143000</xdr:colOff>
      <xdr:row>22</xdr:row>
      <xdr:rowOff>149225</xdr:rowOff>
    </xdr:to>
    <xdr:sp macro="" textlink="">
      <xdr:nvSpPr>
        <xdr:cNvPr id="34" name="テキスト ボックス 59">
          <a:extLst>
            <a:ext uri="{FF2B5EF4-FFF2-40B4-BE49-F238E27FC236}">
              <a16:creationId xmlns:a16="http://schemas.microsoft.com/office/drawing/2014/main" id="{BFFB8BD0-1941-4E64-BD2D-1CD43BFCF61E}"/>
            </a:ext>
          </a:extLst>
        </xdr:cNvPr>
        <xdr:cNvSpPr txBox="1"/>
      </xdr:nvSpPr>
      <xdr:spPr>
        <a:xfrm>
          <a:off x="677862" y="4906962"/>
          <a:ext cx="465138" cy="271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N*2</a:t>
          </a:r>
          <a:endParaRPr kumimoji="1" lang="ja-JP" altLang="en-US" sz="1100"/>
        </a:p>
      </xdr:txBody>
    </xdr:sp>
    <xdr:clientData/>
  </xdr:twoCellAnchor>
  <xdr:twoCellAnchor>
    <xdr:from>
      <xdr:col>1</xdr:col>
      <xdr:colOff>549275</xdr:colOff>
      <xdr:row>20</xdr:row>
      <xdr:rowOff>106362</xdr:rowOff>
    </xdr:from>
    <xdr:to>
      <xdr:col>1</xdr:col>
      <xdr:colOff>987426</xdr:colOff>
      <xdr:row>21</xdr:row>
      <xdr:rowOff>152400</xdr:rowOff>
    </xdr:to>
    <xdr:sp macro="" textlink="">
      <xdr:nvSpPr>
        <xdr:cNvPr id="35" name="テキスト ボックス 60">
          <a:extLst>
            <a:ext uri="{FF2B5EF4-FFF2-40B4-BE49-F238E27FC236}">
              <a16:creationId xmlns:a16="http://schemas.microsoft.com/office/drawing/2014/main" id="{B5DB0A05-A903-4CF3-9ED8-636CEA54B239}"/>
            </a:ext>
          </a:extLst>
        </xdr:cNvPr>
        <xdr:cNvSpPr txBox="1"/>
      </xdr:nvSpPr>
      <xdr:spPr>
        <a:xfrm>
          <a:off x="1701800" y="4675187"/>
          <a:ext cx="438151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1*2</a:t>
          </a:r>
          <a:endParaRPr kumimoji="1" lang="ja-JP" altLang="en-US" sz="1100"/>
        </a:p>
      </xdr:txBody>
    </xdr:sp>
    <xdr:clientData/>
  </xdr:twoCellAnchor>
  <xdr:twoCellAnchor>
    <xdr:from>
      <xdr:col>2</xdr:col>
      <xdr:colOff>1658939</xdr:colOff>
      <xdr:row>22</xdr:row>
      <xdr:rowOff>101601</xdr:rowOff>
    </xdr:from>
    <xdr:to>
      <xdr:col>2</xdr:col>
      <xdr:colOff>3509818</xdr:colOff>
      <xdr:row>31</xdr:row>
      <xdr:rowOff>152402</xdr:rowOff>
    </xdr:to>
    <xdr:grpSp>
      <xdr:nvGrpSpPr>
        <xdr:cNvPr id="36" name="グループ化 61">
          <a:extLst>
            <a:ext uri="{FF2B5EF4-FFF2-40B4-BE49-F238E27FC236}">
              <a16:creationId xmlns:a16="http://schemas.microsoft.com/office/drawing/2014/main" id="{AB71E6F0-FF18-48C1-AEF4-BA5D1B8672BA}"/>
            </a:ext>
          </a:extLst>
        </xdr:cNvPr>
        <xdr:cNvGrpSpPr/>
      </xdr:nvGrpSpPr>
      <xdr:grpSpPr>
        <a:xfrm>
          <a:off x="4189868" y="5302705"/>
          <a:ext cx="1854054" cy="2129518"/>
          <a:chOff x="8926512" y="1501775"/>
          <a:chExt cx="920756" cy="1393308"/>
        </a:xfrm>
      </xdr:grpSpPr>
      <xdr:grpSp>
        <xdr:nvGrpSpPr>
          <xdr:cNvPr id="37" name="グループ化 62">
            <a:extLst>
              <a:ext uri="{FF2B5EF4-FFF2-40B4-BE49-F238E27FC236}">
                <a16:creationId xmlns:a16="http://schemas.microsoft.com/office/drawing/2014/main" id="{1645F71B-9D52-4246-9ECB-F44898446974}"/>
              </a:ext>
            </a:extLst>
          </xdr:cNvPr>
          <xdr:cNvGrpSpPr/>
        </xdr:nvGrpSpPr>
        <xdr:grpSpPr>
          <a:xfrm>
            <a:off x="8926512" y="1751012"/>
            <a:ext cx="920756" cy="1144071"/>
            <a:chOff x="8437562" y="3294062"/>
            <a:chExt cx="927106" cy="1144071"/>
          </a:xfrm>
        </xdr:grpSpPr>
        <xdr:sp macro="" textlink="">
          <xdr:nvSpPr>
            <xdr:cNvPr id="39" name="正方形/長方形 64">
              <a:extLst>
                <a:ext uri="{FF2B5EF4-FFF2-40B4-BE49-F238E27FC236}">
                  <a16:creationId xmlns:a16="http://schemas.microsoft.com/office/drawing/2014/main" id="{2020658E-83EF-4BE7-B0D5-38BC96366ABE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lastChatTime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lastMessageContent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0" name="正方形/長方形 65">
              <a:extLst>
                <a:ext uri="{FF2B5EF4-FFF2-40B4-BE49-F238E27FC236}">
                  <a16:creationId xmlns:a16="http://schemas.microsoft.com/office/drawing/2014/main" id="{ED0F6CA2-0F57-4893-A550-83FFB1178D8C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38" name="テキスト ボックス 63">
            <a:extLst>
              <a:ext uri="{FF2B5EF4-FFF2-40B4-BE49-F238E27FC236}">
                <a16:creationId xmlns:a16="http://schemas.microsoft.com/office/drawing/2014/main" id="{635DB211-A329-4B0F-856C-FB62C83B546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chatHeaders</a:t>
            </a:r>
          </a:p>
        </xdr:txBody>
      </xdr:sp>
    </xdr:grpSp>
    <xdr:clientData/>
  </xdr:twoCellAnchor>
  <xdr:twoCellAnchor>
    <xdr:from>
      <xdr:col>1</xdr:col>
      <xdr:colOff>781050</xdr:colOff>
      <xdr:row>28</xdr:row>
      <xdr:rowOff>147283</xdr:rowOff>
    </xdr:from>
    <xdr:to>
      <xdr:col>2</xdr:col>
      <xdr:colOff>1658949</xdr:colOff>
      <xdr:row>28</xdr:row>
      <xdr:rowOff>195949</xdr:rowOff>
    </xdr:to>
    <xdr:cxnSp macro="">
      <xdr:nvCxnSpPr>
        <xdr:cNvPr id="41" name="コネクタ: カギ線 66">
          <a:extLst>
            <a:ext uri="{FF2B5EF4-FFF2-40B4-BE49-F238E27FC236}">
              <a16:creationId xmlns:a16="http://schemas.microsoft.com/office/drawing/2014/main" id="{86C32341-165F-4CF1-A5E9-CC2E8F633274}"/>
            </a:ext>
          </a:extLst>
        </xdr:cNvPr>
        <xdr:cNvCxnSpPr>
          <a:stCxn id="5" idx="3"/>
          <a:endCxn id="39" idx="1"/>
        </xdr:cNvCxnSpPr>
      </xdr:nvCxnSpPr>
      <xdr:spPr>
        <a:xfrm flipV="1">
          <a:off x="1933575" y="6544908"/>
          <a:ext cx="1525599" cy="5501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4766979</xdr:colOff>
      <xdr:row>22</xdr:row>
      <xdr:rowOff>152401</xdr:rowOff>
    </xdr:from>
    <xdr:to>
      <xdr:col>4</xdr:col>
      <xdr:colOff>428626</xdr:colOff>
      <xdr:row>36</xdr:row>
      <xdr:rowOff>152400</xdr:rowOff>
    </xdr:to>
    <xdr:grpSp>
      <xdr:nvGrpSpPr>
        <xdr:cNvPr id="42" name="グループ化 69">
          <a:extLst>
            <a:ext uri="{FF2B5EF4-FFF2-40B4-BE49-F238E27FC236}">
              <a16:creationId xmlns:a16="http://schemas.microsoft.com/office/drawing/2014/main" id="{836DE401-9BB3-49E2-8C3A-757F12C96204}"/>
            </a:ext>
          </a:extLst>
        </xdr:cNvPr>
        <xdr:cNvGrpSpPr/>
      </xdr:nvGrpSpPr>
      <xdr:grpSpPr>
        <a:xfrm>
          <a:off x="7301083" y="5350330"/>
          <a:ext cx="3030368" cy="3238499"/>
          <a:chOff x="8926515" y="1501775"/>
          <a:chExt cx="920753" cy="1393308"/>
        </a:xfrm>
      </xdr:grpSpPr>
      <xdr:grpSp>
        <xdr:nvGrpSpPr>
          <xdr:cNvPr id="43" name="グループ化 70">
            <a:extLst>
              <a:ext uri="{FF2B5EF4-FFF2-40B4-BE49-F238E27FC236}">
                <a16:creationId xmlns:a16="http://schemas.microsoft.com/office/drawing/2014/main" id="{7BA1B462-2F1A-4EBE-8071-0F443D388E52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45" name="正方形/長方形 72">
              <a:extLst>
                <a:ext uri="{FF2B5EF4-FFF2-40B4-BE49-F238E27FC236}">
                  <a16:creationId xmlns:a16="http://schemas.microsoft.com/office/drawing/2014/main" id="{0A485F49-ECD3-4249-89FC-BC6B1F0B93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senderUserDocId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receiverUserDocId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fileNameSuffix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referDocId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46" name="正方形/長方形 73">
              <a:extLst>
                <a:ext uri="{FF2B5EF4-FFF2-40B4-BE49-F238E27FC236}">
                  <a16:creationId xmlns:a16="http://schemas.microsoft.com/office/drawing/2014/main" id="{48A4645C-1DA7-483B-BE86-D74D7855E67F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44" name="テキスト ボックス 71">
            <a:extLst>
              <a:ext uri="{FF2B5EF4-FFF2-40B4-BE49-F238E27FC236}">
                <a16:creationId xmlns:a16="http://schemas.microsoft.com/office/drawing/2014/main" id="{9F2F8B77-C820-4012-ACD0-39BABB77030D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chatDetails</a:t>
            </a:r>
          </a:p>
        </xdr:txBody>
      </xdr:sp>
    </xdr:grpSp>
    <xdr:clientData/>
  </xdr:twoCellAnchor>
  <xdr:twoCellAnchor>
    <xdr:from>
      <xdr:col>2</xdr:col>
      <xdr:colOff>3512994</xdr:colOff>
      <xdr:row>28</xdr:row>
      <xdr:rowOff>144286</xdr:rowOff>
    </xdr:from>
    <xdr:to>
      <xdr:col>2</xdr:col>
      <xdr:colOff>4766984</xdr:colOff>
      <xdr:row>32</xdr:row>
      <xdr:rowOff>18205</xdr:rowOff>
    </xdr:to>
    <xdr:cxnSp macro="">
      <xdr:nvCxnSpPr>
        <xdr:cNvPr id="47" name="コネクタ: カギ線 80">
          <a:extLst>
            <a:ext uri="{FF2B5EF4-FFF2-40B4-BE49-F238E27FC236}">
              <a16:creationId xmlns:a16="http://schemas.microsoft.com/office/drawing/2014/main" id="{5B5FC792-31D9-4E4F-B289-052FDEED9BC5}"/>
            </a:ext>
          </a:extLst>
        </xdr:cNvPr>
        <xdr:cNvCxnSpPr>
          <a:stCxn id="45" idx="1"/>
          <a:endCxn id="39" idx="3"/>
        </xdr:cNvCxnSpPr>
      </xdr:nvCxnSpPr>
      <xdr:spPr>
        <a:xfrm rot="10800000">
          <a:off x="3459019" y="6541911"/>
          <a:ext cx="0" cy="79149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873125</xdr:colOff>
      <xdr:row>29</xdr:row>
      <xdr:rowOff>49212</xdr:rowOff>
    </xdr:from>
    <xdr:to>
      <xdr:col>2</xdr:col>
      <xdr:colOff>158751</xdr:colOff>
      <xdr:row>30</xdr:row>
      <xdr:rowOff>95250</xdr:rowOff>
    </xdr:to>
    <xdr:sp macro="" textlink="">
      <xdr:nvSpPr>
        <xdr:cNvPr id="48" name="テキスト ボックス 84">
          <a:extLst>
            <a:ext uri="{FF2B5EF4-FFF2-40B4-BE49-F238E27FC236}">
              <a16:creationId xmlns:a16="http://schemas.microsoft.com/office/drawing/2014/main" id="{7738944B-71FD-4CB9-9DF9-60BEA21D83CB}"/>
            </a:ext>
          </a:extLst>
        </xdr:cNvPr>
        <xdr:cNvSpPr txBox="1"/>
      </xdr:nvSpPr>
      <xdr:spPr>
        <a:xfrm>
          <a:off x="2025650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</xdr:col>
      <xdr:colOff>701675</xdr:colOff>
      <xdr:row>29</xdr:row>
      <xdr:rowOff>49212</xdr:rowOff>
    </xdr:from>
    <xdr:to>
      <xdr:col>2</xdr:col>
      <xdr:colOff>1143001</xdr:colOff>
      <xdr:row>30</xdr:row>
      <xdr:rowOff>95250</xdr:rowOff>
    </xdr:to>
    <xdr:sp macro="" textlink="">
      <xdr:nvSpPr>
        <xdr:cNvPr id="49" name="テキスト ボックス 85">
          <a:extLst>
            <a:ext uri="{FF2B5EF4-FFF2-40B4-BE49-F238E27FC236}">
              <a16:creationId xmlns:a16="http://schemas.microsoft.com/office/drawing/2014/main" id="{03788C71-5A6A-4322-B749-08D5F1B31C9C}"/>
            </a:ext>
          </a:extLst>
        </xdr:cNvPr>
        <xdr:cNvSpPr txBox="1"/>
      </xdr:nvSpPr>
      <xdr:spPr>
        <a:xfrm>
          <a:off x="3006725" y="6675437"/>
          <a:ext cx="44132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3595543</xdr:colOff>
      <xdr:row>27</xdr:row>
      <xdr:rowOff>17462</xdr:rowOff>
    </xdr:from>
    <xdr:to>
      <xdr:col>2</xdr:col>
      <xdr:colOff>4041487</xdr:colOff>
      <xdr:row>28</xdr:row>
      <xdr:rowOff>63500</xdr:rowOff>
    </xdr:to>
    <xdr:sp macro="" textlink="">
      <xdr:nvSpPr>
        <xdr:cNvPr id="50" name="テキスト ボックス 86">
          <a:extLst>
            <a:ext uri="{FF2B5EF4-FFF2-40B4-BE49-F238E27FC236}">
              <a16:creationId xmlns:a16="http://schemas.microsoft.com/office/drawing/2014/main" id="{F9E4616A-64F1-4059-B981-B8E526520014}"/>
            </a:ext>
          </a:extLst>
        </xdr:cNvPr>
        <xdr:cNvSpPr txBox="1"/>
      </xdr:nvSpPr>
      <xdr:spPr>
        <a:xfrm>
          <a:off x="3459018" y="6189662"/>
          <a:ext cx="14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</xdr:col>
      <xdr:colOff>4273261</xdr:colOff>
      <xdr:row>27</xdr:row>
      <xdr:rowOff>11112</xdr:rowOff>
    </xdr:from>
    <xdr:to>
      <xdr:col>2</xdr:col>
      <xdr:colOff>4708237</xdr:colOff>
      <xdr:row>28</xdr:row>
      <xdr:rowOff>57150</xdr:rowOff>
    </xdr:to>
    <xdr:sp macro="" textlink="">
      <xdr:nvSpPr>
        <xdr:cNvPr id="51" name="テキスト ボックス 87">
          <a:extLst>
            <a:ext uri="{FF2B5EF4-FFF2-40B4-BE49-F238E27FC236}">
              <a16:creationId xmlns:a16="http://schemas.microsoft.com/office/drawing/2014/main" id="{46095446-46EF-4B28-A148-5A62B1E46CC3}"/>
            </a:ext>
          </a:extLst>
        </xdr:cNvPr>
        <xdr:cNvSpPr txBox="1"/>
      </xdr:nvSpPr>
      <xdr:spPr>
        <a:xfrm>
          <a:off x="3457286" y="6180137"/>
          <a:ext cx="31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endParaRPr kumimoji="1" lang="ja-JP" altLang="en-US" sz="1100"/>
        </a:p>
      </xdr:txBody>
    </xdr:sp>
    <xdr:clientData/>
  </xdr:twoCellAnchor>
  <xdr:twoCellAnchor>
    <xdr:from>
      <xdr:col>2</xdr:col>
      <xdr:colOff>381000</xdr:colOff>
      <xdr:row>11</xdr:row>
      <xdr:rowOff>68948</xdr:rowOff>
    </xdr:from>
    <xdr:to>
      <xdr:col>2</xdr:col>
      <xdr:colOff>5076406</xdr:colOff>
      <xdr:row>17</xdr:row>
      <xdr:rowOff>69988</xdr:rowOff>
    </xdr:to>
    <xdr:cxnSp macro="">
      <xdr:nvCxnSpPr>
        <xdr:cNvPr id="52" name="コネクタ: カギ線 88">
          <a:extLst>
            <a:ext uri="{FF2B5EF4-FFF2-40B4-BE49-F238E27FC236}">
              <a16:creationId xmlns:a16="http://schemas.microsoft.com/office/drawing/2014/main" id="{CA50AC87-FCD3-4E8E-ADB0-64543DE601EE}"/>
            </a:ext>
          </a:extLst>
        </xdr:cNvPr>
        <xdr:cNvCxnSpPr>
          <a:stCxn id="23" idx="3"/>
          <a:endCxn id="15" idx="1"/>
        </xdr:cNvCxnSpPr>
      </xdr:nvCxnSpPr>
      <xdr:spPr>
        <a:xfrm flipV="1">
          <a:off x="2686050" y="2580373"/>
          <a:ext cx="774281" cy="13726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4397086</xdr:colOff>
      <xdr:row>9</xdr:row>
      <xdr:rowOff>173037</xdr:rowOff>
    </xdr:from>
    <xdr:to>
      <xdr:col>2</xdr:col>
      <xdr:colOff>4940011</xdr:colOff>
      <xdr:row>10</xdr:row>
      <xdr:rowOff>215900</xdr:rowOff>
    </xdr:to>
    <xdr:sp macro="" textlink="">
      <xdr:nvSpPr>
        <xdr:cNvPr id="53" name="テキスト ボックス 91">
          <a:extLst>
            <a:ext uri="{FF2B5EF4-FFF2-40B4-BE49-F238E27FC236}">
              <a16:creationId xmlns:a16="http://schemas.microsoft.com/office/drawing/2014/main" id="{F35AB293-94BB-4DFB-9F88-07789F44A79E}"/>
            </a:ext>
          </a:extLst>
        </xdr:cNvPr>
        <xdr:cNvSpPr txBox="1"/>
      </xdr:nvSpPr>
      <xdr:spPr>
        <a:xfrm>
          <a:off x="3460461" y="2230437"/>
          <a:ext cx="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2</xdr:col>
      <xdr:colOff>447675</xdr:colOff>
      <xdr:row>15</xdr:row>
      <xdr:rowOff>125412</xdr:rowOff>
    </xdr:from>
    <xdr:to>
      <xdr:col>2</xdr:col>
      <xdr:colOff>990600</xdr:colOff>
      <xdr:row>16</xdr:row>
      <xdr:rowOff>168275</xdr:rowOff>
    </xdr:to>
    <xdr:sp macro="" textlink="">
      <xdr:nvSpPr>
        <xdr:cNvPr id="54" name="テキスト ボックス 92">
          <a:extLst>
            <a:ext uri="{FF2B5EF4-FFF2-40B4-BE49-F238E27FC236}">
              <a16:creationId xmlns:a16="http://schemas.microsoft.com/office/drawing/2014/main" id="{9894E169-BABD-4A36-8B04-D52CC061AA94}"/>
            </a:ext>
          </a:extLst>
        </xdr:cNvPr>
        <xdr:cNvSpPr txBox="1"/>
      </xdr:nvSpPr>
      <xdr:spPr>
        <a:xfrm>
          <a:off x="2749550" y="3551237"/>
          <a:ext cx="546100" cy="2746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N</a:t>
          </a:r>
          <a:r>
            <a:rPr kumimoji="1" lang="ja-JP" altLang="en-US" sz="1100"/>
            <a:t>＊</a:t>
          </a:r>
          <a:r>
            <a:rPr kumimoji="1" lang="en-US" altLang="ja-JP" sz="1100"/>
            <a:t>M</a:t>
          </a:r>
          <a:endParaRPr kumimoji="1" lang="ja-JP" altLang="en-US" sz="1100"/>
        </a:p>
      </xdr:txBody>
    </xdr:sp>
    <xdr:clientData/>
  </xdr:twoCellAnchor>
  <xdr:twoCellAnchor>
    <xdr:from>
      <xdr:col>5</xdr:col>
      <xdr:colOff>582619</xdr:colOff>
      <xdr:row>22</xdr:row>
      <xdr:rowOff>171451</xdr:rowOff>
    </xdr:from>
    <xdr:to>
      <xdr:col>7</xdr:col>
      <xdr:colOff>276225</xdr:colOff>
      <xdr:row>33</xdr:row>
      <xdr:rowOff>19050</xdr:rowOff>
    </xdr:to>
    <xdr:grpSp>
      <xdr:nvGrpSpPr>
        <xdr:cNvPr id="55" name="グループ化 93">
          <a:extLst>
            <a:ext uri="{FF2B5EF4-FFF2-40B4-BE49-F238E27FC236}">
              <a16:creationId xmlns:a16="http://schemas.microsoft.com/office/drawing/2014/main" id="{F1A7F765-E1EE-4C2C-B4A3-CAA2C152D398}"/>
            </a:ext>
          </a:extLst>
        </xdr:cNvPr>
        <xdr:cNvGrpSpPr/>
      </xdr:nvGrpSpPr>
      <xdr:grpSpPr>
        <a:xfrm>
          <a:off x="11642051" y="5369380"/>
          <a:ext cx="2006820" cy="2392134"/>
          <a:chOff x="8926515" y="1501775"/>
          <a:chExt cx="920753" cy="1393308"/>
        </a:xfrm>
      </xdr:grpSpPr>
      <xdr:grpSp>
        <xdr:nvGrpSpPr>
          <xdr:cNvPr id="56" name="グループ化 94">
            <a:extLst>
              <a:ext uri="{FF2B5EF4-FFF2-40B4-BE49-F238E27FC236}">
                <a16:creationId xmlns:a16="http://schemas.microsoft.com/office/drawing/2014/main" id="{241D6320-A90D-4738-96C8-A1E1B82E7CE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58" name="正方形/長方形 96">
              <a:extLst>
                <a:ext uri="{FF2B5EF4-FFF2-40B4-BE49-F238E27FC236}">
                  <a16:creationId xmlns:a16="http://schemas.microsoft.com/office/drawing/2014/main" id="{383E3488-5413-4E9A-B9C6-F35A87565E0D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friendUserDocId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messageType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(call,message,voice,photo,video)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59" name="正方形/長方形 97">
              <a:extLst>
                <a:ext uri="{FF2B5EF4-FFF2-40B4-BE49-F238E27FC236}">
                  <a16:creationId xmlns:a16="http://schemas.microsoft.com/office/drawing/2014/main" id="{B23DD689-142E-4865-908A-4956E896C201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57" name="テキスト ボックス 95">
            <a:extLst>
              <a:ext uri="{FF2B5EF4-FFF2-40B4-BE49-F238E27FC236}">
                <a16:creationId xmlns:a16="http://schemas.microsoft.com/office/drawing/2014/main" id="{03EBD2EC-4BF4-4D80-9B4D-580FED10CB05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calls</a:t>
            </a:r>
          </a:p>
        </xdr:txBody>
      </xdr:sp>
    </xdr:grpSp>
    <xdr:clientData/>
  </xdr:twoCellAnchor>
  <xdr:twoCellAnchor>
    <xdr:from>
      <xdr:col>4</xdr:col>
      <xdr:colOff>428627</xdr:colOff>
      <xdr:row>29</xdr:row>
      <xdr:rowOff>162662</xdr:rowOff>
    </xdr:from>
    <xdr:to>
      <xdr:col>5</xdr:col>
      <xdr:colOff>579449</xdr:colOff>
      <xdr:row>32</xdr:row>
      <xdr:rowOff>18205</xdr:rowOff>
    </xdr:to>
    <xdr:cxnSp macro="">
      <xdr:nvCxnSpPr>
        <xdr:cNvPr id="60" name="コネクタ: カギ線 98">
          <a:extLst>
            <a:ext uri="{FF2B5EF4-FFF2-40B4-BE49-F238E27FC236}">
              <a16:creationId xmlns:a16="http://schemas.microsoft.com/office/drawing/2014/main" id="{9DCF65DC-A3AD-45B6-A4CA-53F77D9176F3}"/>
            </a:ext>
          </a:extLst>
        </xdr:cNvPr>
        <xdr:cNvCxnSpPr>
          <a:stCxn id="58" idx="1"/>
          <a:endCxn id="45" idx="3"/>
        </xdr:cNvCxnSpPr>
      </xdr:nvCxnSpPr>
      <xdr:spPr>
        <a:xfrm rot="10800000" flipV="1">
          <a:off x="5035552" y="6788887"/>
          <a:ext cx="1309697" cy="5445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539751</xdr:colOff>
      <xdr:row>27</xdr:row>
      <xdr:rowOff>17462</xdr:rowOff>
    </xdr:from>
    <xdr:to>
      <xdr:col>4</xdr:col>
      <xdr:colOff>988870</xdr:colOff>
      <xdr:row>28</xdr:row>
      <xdr:rowOff>63500</xdr:rowOff>
    </xdr:to>
    <xdr:sp macro="" textlink="">
      <xdr:nvSpPr>
        <xdr:cNvPr id="61" name="テキスト ボックス 101">
          <a:extLst>
            <a:ext uri="{FF2B5EF4-FFF2-40B4-BE49-F238E27FC236}">
              <a16:creationId xmlns:a16="http://schemas.microsoft.com/office/drawing/2014/main" id="{0BD7C6CA-D097-47F3-AB19-8EF2830490CC}"/>
            </a:ext>
          </a:extLst>
        </xdr:cNvPr>
        <xdr:cNvSpPr txBox="1"/>
      </xdr:nvSpPr>
      <xdr:spPr>
        <a:xfrm>
          <a:off x="5153026" y="6189662"/>
          <a:ext cx="445944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57151</xdr:colOff>
      <xdr:row>27</xdr:row>
      <xdr:rowOff>11112</xdr:rowOff>
    </xdr:from>
    <xdr:to>
      <xdr:col>5</xdr:col>
      <xdr:colOff>492127</xdr:colOff>
      <xdr:row>28</xdr:row>
      <xdr:rowOff>57150</xdr:rowOff>
    </xdr:to>
    <xdr:sp macro="" textlink="">
      <xdr:nvSpPr>
        <xdr:cNvPr id="62" name="テキスト ボックス 102">
          <a:extLst>
            <a:ext uri="{FF2B5EF4-FFF2-40B4-BE49-F238E27FC236}">
              <a16:creationId xmlns:a16="http://schemas.microsoft.com/office/drawing/2014/main" id="{47B34006-40CE-444A-9E93-17ECEBF97D79}"/>
            </a:ext>
          </a:extLst>
        </xdr:cNvPr>
        <xdr:cNvSpPr txBox="1"/>
      </xdr:nvSpPr>
      <xdr:spPr>
        <a:xfrm>
          <a:off x="5819776" y="6180137"/>
          <a:ext cx="434976" cy="2778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0,1</a:t>
          </a:r>
          <a:endParaRPr kumimoji="1" lang="ja-JP" altLang="en-US" sz="1100"/>
        </a:p>
      </xdr:txBody>
    </xdr:sp>
    <xdr:clientData/>
  </xdr:twoCellAnchor>
  <xdr:twoCellAnchor>
    <xdr:from>
      <xdr:col>8</xdr:col>
      <xdr:colOff>478399</xdr:colOff>
      <xdr:row>1</xdr:row>
      <xdr:rowOff>66303</xdr:rowOff>
    </xdr:from>
    <xdr:to>
      <xdr:col>10</xdr:col>
      <xdr:colOff>288180</xdr:colOff>
      <xdr:row>10</xdr:row>
      <xdr:rowOff>117103</xdr:rowOff>
    </xdr:to>
    <xdr:grpSp>
      <xdr:nvGrpSpPr>
        <xdr:cNvPr id="63" name="グループ化 109">
          <a:extLst>
            <a:ext uri="{FF2B5EF4-FFF2-40B4-BE49-F238E27FC236}">
              <a16:creationId xmlns:a16="http://schemas.microsoft.com/office/drawing/2014/main" id="{910405A8-A089-4F81-B8EB-62224C02FA41}"/>
            </a:ext>
          </a:extLst>
        </xdr:cNvPr>
        <xdr:cNvGrpSpPr/>
      </xdr:nvGrpSpPr>
      <xdr:grpSpPr>
        <a:xfrm>
          <a:off x="15010828" y="409657"/>
          <a:ext cx="2122995" cy="2129517"/>
          <a:chOff x="8926512" y="1501775"/>
          <a:chExt cx="920750" cy="1395412"/>
        </a:xfrm>
      </xdr:grpSpPr>
      <xdr:grpSp>
        <xdr:nvGrpSpPr>
          <xdr:cNvPr id="64" name="グループ化 110">
            <a:extLst>
              <a:ext uri="{FF2B5EF4-FFF2-40B4-BE49-F238E27FC236}">
                <a16:creationId xmlns:a16="http://schemas.microsoft.com/office/drawing/2014/main" id="{15BD0874-5D34-41FC-A96D-9606D00F96DA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66" name="正方形/長方形 112">
              <a:extLst>
                <a:ext uri="{FF2B5EF4-FFF2-40B4-BE49-F238E27FC236}">
                  <a16:creationId xmlns:a16="http://schemas.microsoft.com/office/drawing/2014/main" id="{FB8FE36C-E3F5-4C00-831D-F53909B29656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itemName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itemValue</a:t>
              </a:r>
            </a:p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displayedItemValue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67" name="正方形/長方形 113">
              <a:extLst>
                <a:ext uri="{FF2B5EF4-FFF2-40B4-BE49-F238E27FC236}">
                  <a16:creationId xmlns:a16="http://schemas.microsoft.com/office/drawing/2014/main" id="{74E2159E-87A5-494D-A124-8227FEBD02FE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65" name="テキスト ボックス 111">
            <a:extLst>
              <a:ext uri="{FF2B5EF4-FFF2-40B4-BE49-F238E27FC236}">
                <a16:creationId xmlns:a16="http://schemas.microsoft.com/office/drawing/2014/main" id="{ACE742EE-BC19-4686-B546-AA557CBB6274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nameMasters</a:t>
            </a:r>
            <a:endParaRPr kumimoji="1" lang="ja-JP" altLang="en-US" sz="1400" b="1" u="sng"/>
          </a:p>
        </xdr:txBody>
      </xdr:sp>
    </xdr:grpSp>
    <xdr:clientData/>
  </xdr:twoCellAnchor>
  <xdr:twoCellAnchor>
    <xdr:from>
      <xdr:col>10</xdr:col>
      <xdr:colOff>587086</xdr:colOff>
      <xdr:row>17</xdr:row>
      <xdr:rowOff>190499</xdr:rowOff>
    </xdr:from>
    <xdr:to>
      <xdr:col>13</xdr:col>
      <xdr:colOff>226492</xdr:colOff>
      <xdr:row>26</xdr:row>
      <xdr:rowOff>160110</xdr:rowOff>
    </xdr:to>
    <xdr:sp macro="" textlink="">
      <xdr:nvSpPr>
        <xdr:cNvPr id="68" name="正方形/長方形 114">
          <a:extLst>
            <a:ext uri="{FF2B5EF4-FFF2-40B4-BE49-F238E27FC236}">
              <a16:creationId xmlns:a16="http://schemas.microsoft.com/office/drawing/2014/main" id="{2067D869-ABC5-46F5-B96F-8CED704E479F}"/>
            </a:ext>
          </a:extLst>
        </xdr:cNvPr>
        <xdr:cNvSpPr/>
      </xdr:nvSpPr>
      <xdr:spPr>
        <a:xfrm>
          <a:off x="12109161" y="4076699"/>
          <a:ext cx="3100156" cy="2030186"/>
        </a:xfrm>
        <a:prstGeom prst="rect">
          <a:avLst/>
        </a:prstGeom>
        <a:ln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wrap="square" rtlCol="0" anchor="ctr"/>
        <a:lstStyle/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別途下記のデータ保持方針は検討必要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Algolia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</a:t>
          </a:r>
          <a:r>
            <a:rPr kumimoji="1" lang="en-US" altLang="ja-JP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Isar</a:t>
          </a: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・メモリ</a:t>
          </a:r>
          <a:endParaRPr kumimoji="1" lang="en-US" altLang="ja-JP" sz="1200">
            <a:solidFill>
              <a:sysClr val="windowText" lastClr="00000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1200">
              <a:solidFill>
                <a:sysClr val="windowText" lastClr="00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・ローカルディレクトリ</a:t>
          </a:r>
        </a:p>
      </xdr:txBody>
    </xdr:sp>
    <xdr:clientData/>
  </xdr:twoCellAnchor>
  <xdr:twoCellAnchor>
    <xdr:from>
      <xdr:col>8</xdr:col>
      <xdr:colOff>126353</xdr:colOff>
      <xdr:row>22</xdr:row>
      <xdr:rowOff>171451</xdr:rowOff>
    </xdr:from>
    <xdr:to>
      <xdr:col>9</xdr:col>
      <xdr:colOff>980279</xdr:colOff>
      <xdr:row>33</xdr:row>
      <xdr:rowOff>19050</xdr:rowOff>
    </xdr:to>
    <xdr:grpSp>
      <xdr:nvGrpSpPr>
        <xdr:cNvPr id="69" name="グループ化 115">
          <a:extLst>
            <a:ext uri="{FF2B5EF4-FFF2-40B4-BE49-F238E27FC236}">
              <a16:creationId xmlns:a16="http://schemas.microsoft.com/office/drawing/2014/main" id="{B73311D6-8DCE-405F-9B34-F04DAA10AE86}"/>
            </a:ext>
          </a:extLst>
        </xdr:cNvPr>
        <xdr:cNvGrpSpPr/>
      </xdr:nvGrpSpPr>
      <xdr:grpSpPr>
        <a:xfrm>
          <a:off x="14655607" y="5369380"/>
          <a:ext cx="2016883" cy="2392134"/>
          <a:chOff x="8926515" y="1501775"/>
          <a:chExt cx="920753" cy="1393308"/>
        </a:xfrm>
      </xdr:grpSpPr>
      <xdr:grpSp>
        <xdr:nvGrpSpPr>
          <xdr:cNvPr id="70" name="グループ化 116">
            <a:extLst>
              <a:ext uri="{FF2B5EF4-FFF2-40B4-BE49-F238E27FC236}">
                <a16:creationId xmlns:a16="http://schemas.microsoft.com/office/drawing/2014/main" id="{23F073BB-461A-41D3-B4FE-E786DA8B13D3}"/>
              </a:ext>
            </a:extLst>
          </xdr:cNvPr>
          <xdr:cNvGrpSpPr/>
        </xdr:nvGrpSpPr>
        <xdr:grpSpPr>
          <a:xfrm>
            <a:off x="8926515" y="1752735"/>
            <a:ext cx="920753" cy="1142348"/>
            <a:chOff x="8437565" y="3295785"/>
            <a:chExt cx="927103" cy="1142348"/>
          </a:xfrm>
        </xdr:grpSpPr>
        <xdr:sp macro="" textlink="">
          <xdr:nvSpPr>
            <xdr:cNvPr id="72" name="正方形/長方形 118">
              <a:extLst>
                <a:ext uri="{FF2B5EF4-FFF2-40B4-BE49-F238E27FC236}">
                  <a16:creationId xmlns:a16="http://schemas.microsoft.com/office/drawing/2014/main" id="{86A8DA6F-14DC-4411-8FBC-0257B101B667}"/>
                </a:ext>
              </a:extLst>
            </xdr:cNvPr>
            <xdr:cNvSpPr/>
          </xdr:nvSpPr>
          <xdr:spPr>
            <a:xfrm>
              <a:off x="8437567" y="3525112"/>
              <a:ext cx="927101" cy="913021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speakerUserDocId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3" name="正方形/長方形 119">
              <a:extLst>
                <a:ext uri="{FF2B5EF4-FFF2-40B4-BE49-F238E27FC236}">
                  <a16:creationId xmlns:a16="http://schemas.microsoft.com/office/drawing/2014/main" id="{7588F926-21EA-4C3A-85DF-DCDE7E4EC1D9}"/>
                </a:ext>
              </a:extLst>
            </xdr:cNvPr>
            <xdr:cNvSpPr/>
          </xdr:nvSpPr>
          <xdr:spPr>
            <a:xfrm>
              <a:off x="8437565" y="3295785"/>
              <a:ext cx="927100" cy="234318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</a:t>
              </a:r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1" name="テキスト ボックス 117">
            <a:extLst>
              <a:ext uri="{FF2B5EF4-FFF2-40B4-BE49-F238E27FC236}">
                <a16:creationId xmlns:a16="http://schemas.microsoft.com/office/drawing/2014/main" id="{DA579D5C-4B43-43BE-9093-65DF52C96053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chanks</a:t>
            </a:r>
          </a:p>
        </xdr:txBody>
      </xdr:sp>
    </xdr:grpSp>
    <xdr:clientData/>
  </xdr:twoCellAnchor>
  <xdr:twoCellAnchor>
    <xdr:from>
      <xdr:col>7</xdr:col>
      <xdr:colOff>273051</xdr:colOff>
      <xdr:row>29</xdr:row>
      <xdr:rowOff>160887</xdr:rowOff>
    </xdr:from>
    <xdr:to>
      <xdr:col>8</xdr:col>
      <xdr:colOff>123183</xdr:colOff>
      <xdr:row>29</xdr:row>
      <xdr:rowOff>170412</xdr:rowOff>
    </xdr:to>
    <xdr:cxnSp macro="">
      <xdr:nvCxnSpPr>
        <xdr:cNvPr id="74" name="コネクタ: カギ線 120">
          <a:extLst>
            <a:ext uri="{FF2B5EF4-FFF2-40B4-BE49-F238E27FC236}">
              <a16:creationId xmlns:a16="http://schemas.microsoft.com/office/drawing/2014/main" id="{1D88EE30-AE24-4F4B-8FE4-63B9B1E55E67}"/>
            </a:ext>
          </a:extLst>
        </xdr:cNvPr>
        <xdr:cNvCxnSpPr>
          <a:stCxn id="72" idx="1"/>
          <a:endCxn id="58" idx="3"/>
        </xdr:cNvCxnSpPr>
      </xdr:nvCxnSpPr>
      <xdr:spPr>
        <a:xfrm rot="10800000">
          <a:off x="8343901" y="6793462"/>
          <a:ext cx="1002657" cy="63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1356858</xdr:colOff>
      <xdr:row>47</xdr:row>
      <xdr:rowOff>44449</xdr:rowOff>
    </xdr:to>
    <xdr:grpSp>
      <xdr:nvGrpSpPr>
        <xdr:cNvPr id="75" name="グループ化 74">
          <a:extLst>
            <a:ext uri="{FF2B5EF4-FFF2-40B4-BE49-F238E27FC236}">
              <a16:creationId xmlns:a16="http://schemas.microsoft.com/office/drawing/2014/main" id="{829B9D0A-EE60-46A0-BF5A-0B0F0EB59918}"/>
            </a:ext>
          </a:extLst>
        </xdr:cNvPr>
        <xdr:cNvGrpSpPr/>
      </xdr:nvGrpSpPr>
      <xdr:grpSpPr>
        <a:xfrm>
          <a:off x="1156607" y="8899071"/>
          <a:ext cx="1360033" cy="2129517"/>
          <a:chOff x="8926512" y="1501775"/>
          <a:chExt cx="920750" cy="1395412"/>
        </a:xfrm>
      </xdr:grpSpPr>
      <xdr:grpSp>
        <xdr:nvGrpSpPr>
          <xdr:cNvPr id="76" name="グループ化 75">
            <a:extLst>
              <a:ext uri="{FF2B5EF4-FFF2-40B4-BE49-F238E27FC236}">
                <a16:creationId xmlns:a16="http://schemas.microsoft.com/office/drawing/2014/main" id="{EFDB2A8B-27E9-4977-A55F-2775547F4567}"/>
              </a:ext>
            </a:extLst>
          </xdr:cNvPr>
          <xdr:cNvGrpSpPr/>
        </xdr:nvGrpSpPr>
        <xdr:grpSpPr>
          <a:xfrm>
            <a:off x="8926512" y="1751012"/>
            <a:ext cx="920750" cy="1146175"/>
            <a:chOff x="8437562" y="3294062"/>
            <a:chExt cx="927100" cy="1146175"/>
          </a:xfrm>
        </xdr:grpSpPr>
        <xdr:sp macro="" textlink="">
          <xdr:nvSpPr>
            <xdr:cNvPr id="78" name="正方形/長方形 77">
              <a:extLst>
                <a:ext uri="{FF2B5EF4-FFF2-40B4-BE49-F238E27FC236}">
                  <a16:creationId xmlns:a16="http://schemas.microsoft.com/office/drawing/2014/main" id="{264F7C27-35C9-435D-8FD9-68D990FCBFC2}"/>
                </a:ext>
              </a:extLst>
            </xdr:cNvPr>
            <xdr:cNvSpPr/>
          </xdr:nvSpPr>
          <xdr:spPr>
            <a:xfrm>
              <a:off x="8437562" y="3525837"/>
              <a:ext cx="927100" cy="914400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t"/>
            <a:lstStyle/>
            <a:p>
              <a:pPr algn="l"/>
              <a:r>
                <a:rPr kumimoji="1" lang="en-US" altLang="ja-JP" sz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courseName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  <xdr:sp macro="" textlink="">
          <xdr:nvSpPr>
            <xdr:cNvPr id="79" name="正方形/長方形 78">
              <a:extLst>
                <a:ext uri="{FF2B5EF4-FFF2-40B4-BE49-F238E27FC236}">
                  <a16:creationId xmlns:a16="http://schemas.microsoft.com/office/drawing/2014/main" id="{D727D647-CDDA-4946-BDF0-D80C0F576800}"/>
                </a:ext>
              </a:extLst>
            </xdr:cNvPr>
            <xdr:cNvSpPr/>
          </xdr:nvSpPr>
          <xdr:spPr>
            <a:xfrm>
              <a:off x="8437562" y="3294062"/>
              <a:ext cx="927100" cy="23467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/>
            <a:p>
              <a:pPr algn="l"/>
              <a:r>
                <a:rPr kumimoji="1" lang="en-US" altLang="ja-JP" sz="120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</a:rPr>
                <a:t>document id</a:t>
              </a:r>
              <a:endParaRPr kumimoji="1" lang="ja-JP" altLang="en-US" sz="120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</a:endParaRPr>
            </a:p>
          </xdr:txBody>
        </xdr:sp>
      </xdr:grp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E83AA43-0785-4732-B3C7-B2D46A6077DE}"/>
              </a:ext>
            </a:extLst>
          </xdr:cNvPr>
          <xdr:cNvSpPr txBox="1"/>
        </xdr:nvSpPr>
        <xdr:spPr>
          <a:xfrm>
            <a:off x="8972550" y="1501775"/>
            <a:ext cx="828675" cy="2381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400" b="1" u="sng"/>
              <a:t>courses</a:t>
            </a:r>
            <a:endParaRPr kumimoji="1" lang="ja-JP" altLang="en-US" sz="1400" b="1" u="sng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225425</xdr:colOff>
      <xdr:row>19</xdr:row>
      <xdr:rowOff>180975</xdr:rowOff>
    </xdr:from>
    <xdr:to>
      <xdr:col>7</xdr:col>
      <xdr:colOff>1663700</xdr:colOff>
      <xdr:row>36</xdr:row>
      <xdr:rowOff>196850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B7B4189-C431-43EF-95D9-8CDCCA1E83F0}"/>
            </a:ext>
          </a:extLst>
        </xdr:cNvPr>
        <xdr:cNvSpPr/>
      </xdr:nvSpPr>
      <xdr:spPr>
        <a:xfrm>
          <a:off x="2082800" y="4581525"/>
          <a:ext cx="7134225" cy="39020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・メモリと</a:t>
          </a:r>
          <a:r>
            <a:rPr kumimoji="1" lang="en-US" altLang="ja-JP" sz="1100"/>
            <a:t>Isar</a:t>
          </a:r>
          <a:r>
            <a:rPr kumimoji="1" lang="ja-JP" altLang="en-US" sz="1100"/>
            <a:t>両方に保持しているデータの場合、</a:t>
          </a:r>
          <a:endParaRPr kumimoji="1" lang="en-US" altLang="ja-JP" sz="1100"/>
        </a:p>
        <a:p>
          <a:pPr algn="l"/>
          <a:r>
            <a:rPr kumimoji="1" lang="ja-JP" altLang="en-US" sz="1100"/>
            <a:t>　</a:t>
          </a:r>
          <a:r>
            <a:rPr kumimoji="1" lang="en-US" altLang="ja-JP" sz="1100"/>
            <a:t>Isar</a:t>
          </a:r>
          <a:r>
            <a:rPr kumimoji="1" lang="ja-JP" altLang="en-US" sz="1100"/>
            <a:t>の処理は非同期であとから行う</a:t>
          </a:r>
          <a:endParaRPr kumimoji="1" lang="en-US" altLang="ja-JP" sz="1100"/>
        </a:p>
        <a:p>
          <a:pPr algn="l"/>
          <a:r>
            <a:rPr kumimoji="1" lang="ja-JP" altLang="en-US" sz="1100"/>
            <a:t>　→途中で終了したらまずいのでは？</a:t>
          </a:r>
          <a:endParaRPr kumimoji="1" lang="en-US" altLang="ja-JP" sz="1100"/>
        </a:p>
        <a:p>
          <a:pPr algn="l"/>
          <a:r>
            <a:rPr kumimoji="1" lang="ja-JP" altLang="en-US" sz="1100"/>
            <a:t>　　</a:t>
          </a:r>
          <a:r>
            <a:rPr kumimoji="1" lang="en-US" altLang="ja-JP" sz="1100"/>
            <a:t>Setting</a:t>
          </a:r>
          <a:r>
            <a:rPr kumimoji="1" lang="ja-JP" altLang="en-US" sz="1100"/>
            <a:t>の更新処理を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の更新処理のあとに付ける？そうすると再リッスンもその後にする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そもそも重いのは</a:t>
          </a:r>
          <a:r>
            <a:rPr kumimoji="1" lang="en-US" altLang="ja-JP" sz="1100"/>
            <a:t>Master</a:t>
          </a:r>
          <a:r>
            <a:rPr kumimoji="1" lang="ja-JP" altLang="en-US" sz="1100"/>
            <a:t>の画像取得処理？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全体的に</a:t>
          </a:r>
          <a:r>
            <a:rPr kumimoji="1" lang="en-US" altLang="ja-JP" sz="1100"/>
            <a:t>Isar</a:t>
          </a:r>
          <a:r>
            <a:rPr kumimoji="1" lang="ja-JP" altLang="en-US" sz="1100"/>
            <a:t>の更新処理は</a:t>
          </a:r>
          <a:r>
            <a:rPr kumimoji="1" lang="en-US" altLang="ja-JP" sz="1100"/>
            <a:t>Dlete</a:t>
          </a:r>
          <a:r>
            <a:rPr kumimoji="1" lang="ja-JP" altLang="en-US" sz="1100"/>
            <a:t>→</a:t>
          </a:r>
          <a:r>
            <a:rPr kumimoji="1" lang="en-US" altLang="ja-JP" sz="1100"/>
            <a:t>Insert</a:t>
          </a:r>
          <a:r>
            <a:rPr kumimoji="1" lang="ja-JP" altLang="en-US" sz="1100"/>
            <a:t>になっているが、</a:t>
          </a:r>
          <a:r>
            <a:rPr kumimoji="1" lang="en-US" altLang="ja-JP" sz="1100"/>
            <a:t>Delete</a:t>
          </a:r>
          <a:r>
            <a:rPr kumimoji="1" lang="ja-JP" altLang="en-US" sz="1100"/>
            <a:t>時に処理が中断したらどうなる？</a:t>
          </a:r>
          <a:endParaRPr kumimoji="1" lang="en-US" altLang="ja-JP" sz="1100"/>
        </a:p>
        <a:p>
          <a:pPr algn="l"/>
          <a:r>
            <a:rPr kumimoji="1" lang="en-US" altLang="ja-JP" sz="1100"/>
            <a:t>Insert</a:t>
          </a:r>
          <a:r>
            <a:rPr kumimoji="1" lang="ja-JP" altLang="en-US" sz="1100"/>
            <a:t>を先にすると、データがダブってしまう可能性あり</a:t>
          </a:r>
          <a:endParaRPr kumimoji="1" lang="en-US" altLang="ja-JP" sz="1100"/>
        </a:p>
        <a:p>
          <a:pPr algn="l"/>
          <a:r>
            <a:rPr kumimoji="1" lang="en-US" altLang="ja-JP" sz="1100"/>
            <a:t>Transaction</a:t>
          </a:r>
          <a:r>
            <a:rPr kumimoji="1" lang="ja-JP" altLang="en-US" sz="1100"/>
            <a:t>機能を探すか、もとの</a:t>
          </a:r>
          <a:r>
            <a:rPr kumimoji="1" lang="en-US" altLang="ja-JP" sz="1100"/>
            <a:t>Update</a:t>
          </a:r>
          <a:r>
            <a:rPr kumimoji="1" lang="ja-JP" altLang="en-US" sz="1100"/>
            <a:t>処理に戻す？？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0DDB-9649-4753-861E-44561410BFF5}">
  <sheetPr>
    <tabColor rgb="FFFFFF00"/>
  </sheetPr>
  <dimension ref="A1"/>
  <sheetViews>
    <sheetView showGridLines="0" zoomScale="70" zoomScaleNormal="70" workbookViewId="0">
      <selection activeCell="H20" sqref="H20"/>
    </sheetView>
  </sheetViews>
  <sheetFormatPr defaultColWidth="15.08203125" defaultRowHeight="18"/>
  <cols>
    <col min="2" max="2" width="18" customWidth="1"/>
    <col min="3" max="3" width="68.25" customWidth="1"/>
    <col min="4" max="4" width="28.58203125" customWidth="1"/>
  </cols>
  <sheetData>
    <row r="1" spans="1:1" ht="26.5">
      <c r="A1" s="9" t="s">
        <v>160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79B4E-C3CC-48E3-A6BC-F991CF50E151}">
  <dimension ref="A1:Q50"/>
  <sheetViews>
    <sheetView showGridLines="0" tabSelected="1" zoomScaleNormal="100" workbookViewId="0">
      <pane ySplit="4" topLeftCell="A5" activePane="bottomLeft" state="frozen"/>
      <selection pane="bottomLeft" activeCell="B8" sqref="B8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204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205</v>
      </c>
      <c r="C5" s="4" t="s">
        <v>67</v>
      </c>
      <c r="D5" s="4" t="s">
        <v>71</v>
      </c>
      <c r="E5" s="4" t="s">
        <v>70</v>
      </c>
      <c r="G5" s="1" t="str">
        <f>"this."&amp;B5&amp;","</f>
        <v>this.callDetailDocId,</v>
      </c>
      <c r="H5" s="1" t="str">
        <f>B5&amp;":"&amp;B5&amp;","</f>
        <v>callDetailDocId:callDetailDocId,</v>
      </c>
      <c r="I5" s="1" t="str">
        <f>C5&amp;" "&amp;B5&amp;";"</f>
        <v>String callDetailDocId;</v>
      </c>
      <c r="K5" s="1" t="str">
        <f>"_userData['"&amp;B5&amp;"'] = snapshot.docs[0].get('"&amp;B5&amp;"');"</f>
        <v>_userData['callDetailDocId'] = snapshot.docs[0].get('callDetailDocId');</v>
      </c>
      <c r="L5" s="1" t="str">
        <f>B5&amp;": snapshot.docs[0].get('"&amp;B5&amp;"'),"</f>
        <v>callDetailDocId: snapshot.docs[0].get('callDetailDocId'),</v>
      </c>
      <c r="M5" s="1" t="str">
        <f>"tmpUser."&amp;B5&amp;"="&amp;B5&amp;";"</f>
        <v>tmpUser.callDetailDocId=callDetailDocId;</v>
      </c>
      <c r="N5" s="1" t="str">
        <f>B5&amp;","</f>
        <v>callDetailDocId,</v>
      </c>
      <c r="O5" s="1" t="str">
        <f t="shared" ref="O5:O7" si="0">B5&amp;": "&amp;B5&amp;","</f>
        <v>callDetailDocId: callDetailDocId,</v>
      </c>
      <c r="P5" s="1" t="str">
        <f t="shared" ref="P5:P7" si="1">IF(D5="late","required ","")&amp;C5&amp;" "&amp;B5&amp;","</f>
        <v>required String callDetailDocId,</v>
      </c>
    </row>
    <row r="6" spans="1:17">
      <c r="A6" s="4">
        <v>1</v>
      </c>
      <c r="B6" s="19" t="s">
        <v>197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this.appointmentDocId,</v>
      </c>
      <c r="H6" s="1" t="str">
        <f t="shared" ref="H6:H7" si="3">B6&amp;":"&amp;B6&amp;","</f>
        <v>appointmentDocId:appointmentDocId,</v>
      </c>
      <c r="I6" s="1" t="str">
        <f t="shared" ref="I6:I7" si="4">C6&amp;" "&amp;B6&amp;";"</f>
        <v>String appointmentDocId;</v>
      </c>
      <c r="J6" s="8" t="str">
        <f>"returnMap['"&amp;B5&amp;"']=snapshot.get('"&amp;B5&amp;"');"</f>
        <v>returnMap['callDetailDocId']=snapshot.get('callDetailDocId');</v>
      </c>
      <c r="K6" s="1" t="str">
        <f t="shared" ref="K6:K7" si="5">"_userData['"&amp;B6&amp;"'] = snapshot.docs[0].get('"&amp;B6&amp;"');"</f>
        <v>_userData['appointmentDocId'] = snapshot.docs[0].get('appointmentDocId');</v>
      </c>
      <c r="L6" s="1" t="str">
        <f t="shared" ref="L6:L7" si="6">B6&amp;": snapshot.docs[0].get('"&amp;B6&amp;"'),"</f>
        <v>appointmentDocId: snapshot.docs[0].get('appointmentDocId'),</v>
      </c>
      <c r="M6" s="1" t="str">
        <f t="shared" ref="M6:M7" si="7">"tmpUser."&amp;B6&amp;"="&amp;B6&amp;";"</f>
        <v>tmpUser.appointmentDocId=appointmentDocId;</v>
      </c>
      <c r="N6" s="1" t="str">
        <f t="shared" ref="N6:N7" si="8">B6&amp;","</f>
        <v>appointmentDocId,</v>
      </c>
      <c r="O6" s="1" t="str">
        <f t="shared" si="0"/>
        <v>appointmentDocId: appointmentDocId,</v>
      </c>
      <c r="P6" s="1" t="str">
        <f t="shared" si="1"/>
        <v>required String appointmentDocId,</v>
      </c>
      <c r="Q6" s="1" t="str">
        <f>"_userData['"&amp;B6&amp;"'] =tmpUser!."&amp;B6&amp;";"</f>
        <v>_userData['appointmentDocId'] =tmpUser!.appointmentDocId;</v>
      </c>
    </row>
    <row r="7" spans="1:17">
      <c r="A7" s="4">
        <v>2</v>
      </c>
      <c r="B7" s="19" t="s">
        <v>69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this.userDocId,</v>
      </c>
      <c r="H7" s="1" t="str">
        <f t="shared" si="3"/>
        <v>userDocId:userDocId,</v>
      </c>
      <c r="I7" s="1" t="str">
        <f t="shared" si="4"/>
        <v>String userDocId;</v>
      </c>
      <c r="J7" s="8" t="str">
        <f t="shared" ref="J7:J8" si="9">"returnMap['"&amp;B6&amp;"']=snapshot.get('"&amp;B6&amp;"');"</f>
        <v>returnMap['appointmentDocId']=snapshot.get('appointmentDocId');</v>
      </c>
      <c r="K7" s="1" t="str">
        <f t="shared" si="5"/>
        <v>_userData['userDocId'] = snapshot.docs[0].get('userDocId');</v>
      </c>
      <c r="L7" s="1" t="str">
        <f t="shared" si="6"/>
        <v>userDocId: snapshot.docs[0].get('userDocId'),</v>
      </c>
      <c r="M7" s="1" t="str">
        <f t="shared" si="7"/>
        <v>tmpUser.userDocId=userDocId;</v>
      </c>
      <c r="N7" s="1" t="str">
        <f t="shared" si="8"/>
        <v>userDocId,</v>
      </c>
      <c r="O7" s="1" t="str">
        <f t="shared" si="0"/>
        <v>userDocId: userDocId,</v>
      </c>
      <c r="P7" s="1" t="str">
        <f t="shared" si="1"/>
        <v>required String userDocId,</v>
      </c>
      <c r="Q7" s="1" t="str">
        <f t="shared" ref="Q7" si="10">"_userData['"&amp;B7&amp;"'] =tmpUser!."&amp;B7&amp;";"</f>
        <v>_userData['userDocId'] =tmpUser!.userDocId;</v>
      </c>
    </row>
    <row r="8" spans="1:17">
      <c r="A8" s="4">
        <v>3</v>
      </c>
      <c r="B8" s="19" t="s">
        <v>147</v>
      </c>
      <c r="C8" s="4" t="s">
        <v>67</v>
      </c>
      <c r="D8" s="4" t="s">
        <v>71</v>
      </c>
      <c r="E8" s="4" t="s">
        <v>203</v>
      </c>
      <c r="F8" s="1" t="s">
        <v>32</v>
      </c>
      <c r="G8" s="1" t="str">
        <f>"this."&amp;B9&amp;","</f>
        <v>this.fileNameSuffix,</v>
      </c>
      <c r="H8" s="1" t="str">
        <f>B9&amp;":"&amp;B9&amp;","</f>
        <v>fileNameSuffix:fileNameSuffix,</v>
      </c>
      <c r="I8" s="1" t="str">
        <f>C9&amp;" "&amp;B9&amp;";"</f>
        <v>String fileNameSuffix;</v>
      </c>
      <c r="J8" s="8" t="str">
        <f t="shared" si="9"/>
        <v>returnMap['userDocId']=snapshot.get('userDocId');</v>
      </c>
      <c r="K8" s="1" t="str">
        <f>"_userData['"&amp;B9&amp;"'] = snapshot.docs[0].get('"&amp;B9&amp;"');"</f>
        <v>_userData['fileNameSuffix'] = snapshot.docs[0].get('fileNameSuffix');</v>
      </c>
      <c r="L8" s="1" t="str">
        <f>B9&amp;": snapshot.docs[0].get('"&amp;B9&amp;"'),"</f>
        <v>fileNameSuffix: snapshot.docs[0].get('fileNameSuffix'),</v>
      </c>
      <c r="M8" s="1" t="str">
        <f>"tmpUser."&amp;B9&amp;"="&amp;B9&amp;";"</f>
        <v>tmpUser.fileNameSuffix=fileNameSuffix;</v>
      </c>
      <c r="N8" s="1" t="str">
        <f>B9&amp;","</f>
        <v>fileNameSuffix,</v>
      </c>
      <c r="O8" s="1" t="str">
        <f>B9&amp;": "&amp;B9&amp;","</f>
        <v>fileNameSuffix: fileNameSuffix,</v>
      </c>
      <c r="P8" s="1" t="str">
        <f>IF(D9="late","required ","")&amp;C9&amp;" "&amp;B9&amp;","</f>
        <v>required String fileNameSuffix,</v>
      </c>
      <c r="Q8" s="1" t="str">
        <f>"_userData['"&amp;B9&amp;"'] =tmpUser!."&amp;B9&amp;";"</f>
        <v>_userData['fileNameSuffix'] =tmpUser!.fileNameSuffix;</v>
      </c>
    </row>
    <row r="9" spans="1:17">
      <c r="A9" s="4">
        <v>4</v>
      </c>
      <c r="B9" s="19" t="s">
        <v>148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this.messageType,</v>
      </c>
      <c r="H9" s="1" t="str">
        <f>B8&amp;":"&amp;B8&amp;","</f>
        <v>messageType:messageType,</v>
      </c>
      <c r="I9" s="1" t="str">
        <f>C8&amp;" "&amp;B8&amp;";"</f>
        <v>String messageType;</v>
      </c>
      <c r="J9" s="8" t="str">
        <f>"returnMap['"&amp;B9&amp;"']=snapshot.get('"&amp;B9&amp;"');"</f>
        <v>returnMap['fileNameSuffix']=snapshot.get('fileNameSuffix');</v>
      </c>
      <c r="K9" s="1" t="str">
        <f>"_userData['"&amp;B8&amp;"'] = snapshot.docs[0].get('"&amp;B8&amp;"');"</f>
        <v>_userData['messageType'] = snapshot.docs[0].get('messageType');</v>
      </c>
      <c r="L9" s="1" t="str">
        <f>B8&amp;": snapshot.docs[0].get('"&amp;B8&amp;"'),"</f>
        <v>messageType: snapshot.docs[0].get('messageType'),</v>
      </c>
      <c r="M9" s="1" t="str">
        <f>"tmpUser."&amp;B8&amp;"="&amp;B8&amp;";"</f>
        <v>tmpUser.messageType=messageType;</v>
      </c>
      <c r="N9" s="1" t="str">
        <f>B8&amp;","</f>
        <v>messageType,</v>
      </c>
      <c r="O9" s="1" t="str">
        <f>B8&amp;": "&amp;B8&amp;","</f>
        <v>messageType: messageType,</v>
      </c>
      <c r="P9" s="1" t="str">
        <f>IF(D8="late","required ","")&amp;C8&amp;" "&amp;B8&amp;","</f>
        <v>required String messageType,</v>
      </c>
      <c r="Q9" s="1" t="str">
        <f>"_userData['"&amp;B8&amp;"'] =tmpUser!."&amp;B8&amp;";"</f>
        <v>_userData['messageType'] =tmpUser!.messageType;</v>
      </c>
    </row>
    <row r="10" spans="1:17">
      <c r="A10" s="4">
        <v>5</v>
      </c>
      <c r="B10" s="19" t="s">
        <v>149</v>
      </c>
      <c r="C10" s="4" t="s">
        <v>67</v>
      </c>
      <c r="D10" s="4" t="s">
        <v>71</v>
      </c>
      <c r="E10" s="4"/>
      <c r="F10" s="1" t="s">
        <v>32</v>
      </c>
      <c r="G10" s="1" t="str">
        <f t="shared" ref="G10:G19" si="11">"this."&amp;B10&amp;","</f>
        <v>this.referDocId,</v>
      </c>
      <c r="H10" s="1" t="str">
        <f t="shared" ref="H10:H22" si="12">B10&amp;":"&amp;B10&amp;","</f>
        <v>referDocId:referDocId,</v>
      </c>
      <c r="I10" s="1" t="str">
        <f t="shared" ref="I10:I19" si="13">C10&amp;" "&amp;B10&amp;";"</f>
        <v>String referDocId;</v>
      </c>
      <c r="J10" s="8" t="str">
        <f>"returnMap['"&amp;B8&amp;"']=snapshot.get('"&amp;B8&amp;"');"</f>
        <v>returnMap['messageType']=snapshot.get('messageType');</v>
      </c>
      <c r="K10" s="1" t="str">
        <f t="shared" ref="K10:K46" si="14">"_userData['"&amp;B10&amp;"'] = snapshot.docs[0].get('"&amp;B10&amp;"');"</f>
        <v>_userData['referDocId'] = snapshot.docs[0].get('referDocId');</v>
      </c>
      <c r="L10" s="1" t="str">
        <f t="shared" ref="L10:L46" si="15">B10&amp;": snapshot.docs[0].get('"&amp;B10&amp;"'),"</f>
        <v>referDocId: snapshot.docs[0].get('referDocId'),</v>
      </c>
      <c r="M10" s="1" t="str">
        <f t="shared" ref="M10:M46" si="16">"tmpUser."&amp;B10&amp;"="&amp;B10&amp;";"</f>
        <v>tmpUser.referDocId=referDocId;</v>
      </c>
      <c r="N10" s="1" t="str">
        <f t="shared" ref="N10:N46" si="17">B10&amp;","</f>
        <v>referDocId,</v>
      </c>
      <c r="O10" s="1" t="str">
        <f t="shared" ref="O10:O46" si="18">B10&amp;": "&amp;B10&amp;","</f>
        <v>referDocId: referDocId,</v>
      </c>
      <c r="P10" s="1" t="str">
        <f t="shared" ref="P10:P22" si="19">IF(D10="late","required ","")&amp;C10&amp;" "&amp;B10&amp;","</f>
        <v>required String referDocId,</v>
      </c>
      <c r="Q10" s="1" t="str">
        <f t="shared" ref="Q10:Q46" si="20">"_userData['"&amp;B10&amp;"'] =tmpUser!."&amp;B10&amp;";"</f>
        <v>_userData['referDocId'] =tmpUser!.referDocId;</v>
      </c>
    </row>
    <row r="11" spans="1:17">
      <c r="A11" s="4">
        <v>6</v>
      </c>
      <c r="B11" s="19" t="s">
        <v>150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this.message,</v>
      </c>
      <c r="H11" s="1" t="str">
        <f t="shared" si="12"/>
        <v>message:message,</v>
      </c>
      <c r="I11" s="1" t="str">
        <f t="shared" si="13"/>
        <v>String message;</v>
      </c>
      <c r="J11" s="8" t="str">
        <f t="shared" ref="J11:J46" si="21">"returnMap['"&amp;B10&amp;"']=snapshot.get('"&amp;B10&amp;"');"</f>
        <v>returnMap['referDocId']=snapshot.get('referDocId');</v>
      </c>
      <c r="K11" s="1" t="str">
        <f t="shared" si="14"/>
        <v>_userData['message'] = snapshot.docs[0].get('message');</v>
      </c>
      <c r="L11" s="1" t="str">
        <f t="shared" si="15"/>
        <v>message: snapshot.docs[0].get('message'),</v>
      </c>
      <c r="M11" s="1" t="str">
        <f t="shared" si="16"/>
        <v>tmpUser.message=message;</v>
      </c>
      <c r="N11" s="1" t="str">
        <f t="shared" si="17"/>
        <v>message,</v>
      </c>
      <c r="O11" s="1" t="str">
        <f t="shared" si="18"/>
        <v>message: message,</v>
      </c>
      <c r="P11" s="1" t="str">
        <f t="shared" si="19"/>
        <v>required String message,</v>
      </c>
      <c r="Q11" s="1" t="str">
        <f t="shared" si="20"/>
        <v>_userData['message'] =tmpUser!.message;</v>
      </c>
    </row>
    <row r="12" spans="1:17">
      <c r="A12" s="4">
        <v>7</v>
      </c>
      <c r="B12" s="19" t="s">
        <v>151</v>
      </c>
      <c r="C12" s="4" t="s">
        <v>90</v>
      </c>
      <c r="D12" s="4" t="s">
        <v>71</v>
      </c>
      <c r="E12" s="4"/>
      <c r="F12" s="1" t="s">
        <v>32</v>
      </c>
      <c r="G12" s="1" t="str">
        <f t="shared" si="11"/>
        <v>this.sendTime,</v>
      </c>
      <c r="H12" s="1" t="str">
        <f t="shared" si="12"/>
        <v>sendTime:sendTime,</v>
      </c>
      <c r="I12" s="1" t="str">
        <f t="shared" si="13"/>
        <v>DateTime sendTime;</v>
      </c>
      <c r="J12" s="8" t="str">
        <f t="shared" si="21"/>
        <v>returnMap['message']=snapshot.get('message');</v>
      </c>
      <c r="K12" s="1" t="str">
        <f t="shared" si="14"/>
        <v>_userData['sendTime'] = snapshot.docs[0].get('sendTime');</v>
      </c>
      <c r="L12" s="1" t="str">
        <f t="shared" si="15"/>
        <v>sendTime: snapshot.docs[0].get('sendTime'),</v>
      </c>
      <c r="M12" s="1" t="str">
        <f t="shared" si="16"/>
        <v>tmpUser.sendTime=sendTime;</v>
      </c>
      <c r="N12" s="1" t="str">
        <f t="shared" si="17"/>
        <v>sendTime,</v>
      </c>
      <c r="O12" s="1" t="str">
        <f t="shared" si="18"/>
        <v>sendTime: sendTime,</v>
      </c>
      <c r="P12" s="1" t="str">
        <f t="shared" si="19"/>
        <v>required DateTime sendTime,</v>
      </c>
      <c r="Q12" s="1" t="str">
        <f t="shared" si="20"/>
        <v>_userData['sendTime'] =tmpUser!.sendTime;</v>
      </c>
    </row>
    <row r="13" spans="1:17">
      <c r="A13" s="4">
        <v>8</v>
      </c>
      <c r="B13" s="19" t="s">
        <v>24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this.insertUserDocId,</v>
      </c>
      <c r="H13" s="1" t="str">
        <f t="shared" si="12"/>
        <v>insertUserDocId:insertUserDocId,</v>
      </c>
      <c r="I13" s="1" t="str">
        <f t="shared" si="13"/>
        <v>String insertUserDocId;</v>
      </c>
      <c r="J13" s="8" t="str">
        <f t="shared" si="21"/>
        <v>returnMap['sendTime']=snapshot.get('sendTime');</v>
      </c>
      <c r="K13" s="1" t="str">
        <f t="shared" si="14"/>
        <v>_userData['insertUserDocId'] = snapshot.docs[0].get('insertUserDocId');</v>
      </c>
      <c r="L13" s="1" t="str">
        <f t="shared" si="15"/>
        <v>insertUserDocId: snapshot.docs[0].get('insertUserDocId'),</v>
      </c>
      <c r="M13" s="1" t="str">
        <f t="shared" si="16"/>
        <v>tmpUser.insertUserDocId=insertUserDocId;</v>
      </c>
      <c r="N13" s="1" t="str">
        <f t="shared" si="17"/>
        <v>insertUserDocId,</v>
      </c>
      <c r="O13" s="1" t="str">
        <f t="shared" si="18"/>
        <v>insertUserDocId: insertUserDocId,</v>
      </c>
      <c r="P13" s="1" t="str">
        <f t="shared" si="19"/>
        <v>required String insertUserDocId,</v>
      </c>
      <c r="Q13" s="1" t="str">
        <f t="shared" si="20"/>
        <v>_userData['insertUserDocId'] =tmpUser!.insertUserDocId;</v>
      </c>
    </row>
    <row r="14" spans="1:17">
      <c r="A14" s="4">
        <v>9</v>
      </c>
      <c r="B14" s="19" t="s">
        <v>25</v>
      </c>
      <c r="C14" s="4" t="s">
        <v>67</v>
      </c>
      <c r="D14" s="4" t="s">
        <v>71</v>
      </c>
      <c r="E14" s="4"/>
      <c r="F14" s="1" t="s">
        <v>32</v>
      </c>
      <c r="G14" s="1" t="str">
        <f t="shared" si="11"/>
        <v>this.insertProgramId,</v>
      </c>
      <c r="H14" s="1" t="str">
        <f t="shared" si="12"/>
        <v>insertProgramId:insertProgramId,</v>
      </c>
      <c r="I14" s="1" t="str">
        <f t="shared" si="13"/>
        <v>String insertProgramId;</v>
      </c>
      <c r="J14" s="8" t="str">
        <f t="shared" si="21"/>
        <v>returnMap['insertUserDocId']=snapshot.get('insertUserDocId');</v>
      </c>
      <c r="K14" s="1" t="str">
        <f t="shared" si="14"/>
        <v>_userData['insertProgramId'] = snapshot.docs[0].get('insertProgramId');</v>
      </c>
      <c r="L14" s="1" t="str">
        <f t="shared" si="15"/>
        <v>insertProgramId: snapshot.docs[0].get('insertProgramId'),</v>
      </c>
      <c r="M14" s="1" t="str">
        <f t="shared" si="16"/>
        <v>tmpUser.insertProgramId=insertProgramId;</v>
      </c>
      <c r="N14" s="1" t="str">
        <f t="shared" si="17"/>
        <v>insertProgramId,</v>
      </c>
      <c r="O14" s="1" t="str">
        <f t="shared" si="18"/>
        <v>insertProgramId: insertProgramId,</v>
      </c>
      <c r="P14" s="1" t="str">
        <f t="shared" si="19"/>
        <v>required String insertProgramId,</v>
      </c>
      <c r="Q14" s="1" t="str">
        <f t="shared" si="20"/>
        <v>_userData['insertProgramId'] =tmpUser!.insertProgramId;</v>
      </c>
    </row>
    <row r="15" spans="1:17">
      <c r="A15" s="4">
        <v>10</v>
      </c>
      <c r="B15" s="19" t="s">
        <v>26</v>
      </c>
      <c r="C15" s="4" t="s">
        <v>90</v>
      </c>
      <c r="D15" s="4" t="s">
        <v>71</v>
      </c>
      <c r="E15" s="4"/>
      <c r="F15" s="1" t="s">
        <v>32</v>
      </c>
      <c r="G15" s="1" t="str">
        <f t="shared" si="11"/>
        <v>this.insertTime,</v>
      </c>
      <c r="H15" s="1" t="str">
        <f t="shared" si="12"/>
        <v>insertTime:insertTime,</v>
      </c>
      <c r="I15" s="1" t="str">
        <f t="shared" si="13"/>
        <v>DateTime insertTime;</v>
      </c>
      <c r="J15" s="8" t="str">
        <f t="shared" si="21"/>
        <v>returnMap['insertProgramId']=snapshot.get('insertProgramId');</v>
      </c>
      <c r="K15" s="1" t="str">
        <f t="shared" si="14"/>
        <v>_userData['insertTime'] = snapshot.docs[0].get('insertTime');</v>
      </c>
      <c r="L15" s="1" t="str">
        <f t="shared" si="15"/>
        <v>insertTime: snapshot.docs[0].get('insertTime'),</v>
      </c>
      <c r="M15" s="1" t="str">
        <f t="shared" si="16"/>
        <v>tmpUser.insertTime=insertTime;</v>
      </c>
      <c r="N15" s="1" t="str">
        <f t="shared" si="17"/>
        <v>insertTime,</v>
      </c>
      <c r="O15" s="1" t="str">
        <f t="shared" si="18"/>
        <v>insertTime: insertTime,</v>
      </c>
      <c r="P15" s="1" t="str">
        <f t="shared" si="19"/>
        <v>required DateTime insertTime,</v>
      </c>
      <c r="Q15" s="1" t="str">
        <f t="shared" si="20"/>
        <v>_userData['insertTime'] =tmpUser!.insertTime;</v>
      </c>
    </row>
    <row r="16" spans="1:17">
      <c r="A16" s="4">
        <v>11</v>
      </c>
      <c r="B16" s="19" t="s">
        <v>27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this.updateUserDocId,</v>
      </c>
      <c r="H16" s="1" t="str">
        <f t="shared" si="12"/>
        <v>updateUserDocId:updateUserDocId,</v>
      </c>
      <c r="I16" s="1" t="str">
        <f t="shared" si="13"/>
        <v>String updateUserDocId;</v>
      </c>
      <c r="J16" s="8" t="str">
        <f t="shared" si="21"/>
        <v>returnMap['insertTime']=snapshot.get('insertTime');</v>
      </c>
      <c r="K16" s="1" t="str">
        <f t="shared" si="14"/>
        <v>_userData['updateUserDocId'] = snapshot.docs[0].get('updateUserDocId');</v>
      </c>
      <c r="L16" s="1" t="str">
        <f t="shared" si="15"/>
        <v>updateUserDocId: snapshot.docs[0].get('updateUserDocId'),</v>
      </c>
      <c r="M16" s="1" t="str">
        <f t="shared" si="16"/>
        <v>tmpUser.updateUserDocId=updateUserDocId;</v>
      </c>
      <c r="N16" s="1" t="str">
        <f t="shared" si="17"/>
        <v>updateUserDocId,</v>
      </c>
      <c r="O16" s="1" t="str">
        <f t="shared" si="18"/>
        <v>updateUserDocId: updateUserDocId,</v>
      </c>
      <c r="P16" s="1" t="str">
        <f t="shared" si="19"/>
        <v>required String updateUserDocId,</v>
      </c>
      <c r="Q16" s="1" t="str">
        <f t="shared" si="20"/>
        <v>_userData['updateUserDocId'] =tmpUser!.updateUserDocId;</v>
      </c>
    </row>
    <row r="17" spans="1:17">
      <c r="A17" s="4">
        <v>12</v>
      </c>
      <c r="B17" s="19" t="s">
        <v>28</v>
      </c>
      <c r="C17" s="4" t="s">
        <v>67</v>
      </c>
      <c r="D17" s="4" t="s">
        <v>71</v>
      </c>
      <c r="E17" s="4"/>
      <c r="F17" s="1" t="s">
        <v>32</v>
      </c>
      <c r="G17" s="1" t="str">
        <f t="shared" si="11"/>
        <v>this.updateProgramId,</v>
      </c>
      <c r="H17" s="1" t="str">
        <f t="shared" si="12"/>
        <v>updateProgramId:updateProgramId,</v>
      </c>
      <c r="I17" s="1" t="str">
        <f t="shared" si="13"/>
        <v>String updateProgramId;</v>
      </c>
      <c r="J17" s="8" t="str">
        <f t="shared" si="21"/>
        <v>returnMap['updateUserDocId']=snapshot.get('updateUserDocId');</v>
      </c>
      <c r="K17" s="1" t="str">
        <f t="shared" si="14"/>
        <v>_userData['updateProgramId'] = snapshot.docs[0].get('updateProgramId');</v>
      </c>
      <c r="L17" s="1" t="str">
        <f t="shared" si="15"/>
        <v>updateProgramId: snapshot.docs[0].get('updateProgramId'),</v>
      </c>
      <c r="M17" s="1" t="str">
        <f t="shared" si="16"/>
        <v>tmpUser.updateProgramId=updateProgramId;</v>
      </c>
      <c r="N17" s="1" t="str">
        <f t="shared" si="17"/>
        <v>updateProgramId,</v>
      </c>
      <c r="O17" s="1" t="str">
        <f t="shared" si="18"/>
        <v>updateProgramId: updateProgramId,</v>
      </c>
      <c r="P17" s="1" t="str">
        <f t="shared" si="19"/>
        <v>required String updateProgramId,</v>
      </c>
      <c r="Q17" s="1" t="str">
        <f t="shared" si="20"/>
        <v>_userData['updateProgramId'] =tmpUser!.updateProgramId;</v>
      </c>
    </row>
    <row r="18" spans="1:17">
      <c r="A18" s="4">
        <v>13</v>
      </c>
      <c r="B18" s="19" t="s">
        <v>29</v>
      </c>
      <c r="C18" s="4" t="s">
        <v>90</v>
      </c>
      <c r="D18" s="4" t="s">
        <v>71</v>
      </c>
      <c r="E18" s="4"/>
      <c r="F18" s="1" t="s">
        <v>32</v>
      </c>
      <c r="G18" s="1" t="str">
        <f t="shared" si="11"/>
        <v>this.updateTime,</v>
      </c>
      <c r="H18" s="1" t="str">
        <f t="shared" si="12"/>
        <v>updateTime:updateTime,</v>
      </c>
      <c r="I18" s="1" t="str">
        <f t="shared" si="13"/>
        <v>DateTime updateTime;</v>
      </c>
      <c r="J18" s="8" t="str">
        <f t="shared" si="21"/>
        <v>returnMap['updateProgramId']=snapshot.get('updateProgramId');</v>
      </c>
      <c r="K18" s="1" t="str">
        <f t="shared" si="14"/>
        <v>_userData['updateTime'] = snapshot.docs[0].get('updateTime');</v>
      </c>
      <c r="L18" s="1" t="str">
        <f t="shared" si="15"/>
        <v>updateTime: snapshot.docs[0].get('updateTime'),</v>
      </c>
      <c r="M18" s="1" t="str">
        <f t="shared" si="16"/>
        <v>tmpUser.updateTime=updateTime;</v>
      </c>
      <c r="N18" s="1" t="str">
        <f t="shared" si="17"/>
        <v>updateTime,</v>
      </c>
      <c r="O18" s="1" t="str">
        <f t="shared" si="18"/>
        <v>updateTime: updateTime,</v>
      </c>
      <c r="P18" s="1" t="str">
        <f t="shared" si="19"/>
        <v>required DateTime updateTime,</v>
      </c>
      <c r="Q18" s="1" t="str">
        <f t="shared" si="20"/>
        <v>_userData['updateTime'] =tmpUser!.updateTime;</v>
      </c>
    </row>
    <row r="19" spans="1:17">
      <c r="A19" s="4">
        <v>14</v>
      </c>
      <c r="B19" s="19" t="s">
        <v>30</v>
      </c>
      <c r="C19" s="4" t="s">
        <v>35</v>
      </c>
      <c r="D19" s="4" t="s">
        <v>71</v>
      </c>
      <c r="E19" s="4"/>
      <c r="F19" s="1" t="s">
        <v>32</v>
      </c>
      <c r="G19" s="1" t="str">
        <f t="shared" si="11"/>
        <v>this.readableFlg,</v>
      </c>
      <c r="H19" s="1" t="str">
        <f t="shared" si="12"/>
        <v>readableFlg:readableFlg,</v>
      </c>
      <c r="I19" s="1" t="str">
        <f t="shared" si="13"/>
        <v>bool readableFlg;</v>
      </c>
      <c r="J19" s="8" t="str">
        <f t="shared" si="21"/>
        <v>returnMap['updateTime']=snapshot.get('updateTime');</v>
      </c>
      <c r="K19" s="1" t="str">
        <f t="shared" si="14"/>
        <v>_userData['readableFlg'] = snapshot.docs[0].get('readableFlg');</v>
      </c>
      <c r="L19" s="1" t="str">
        <f t="shared" si="15"/>
        <v>readableFlg: snapshot.docs[0].get('readableFlg'),</v>
      </c>
      <c r="M19" s="1" t="str">
        <f t="shared" si="16"/>
        <v>tmpUser.readableFlg=readableFlg;</v>
      </c>
      <c r="N19" s="1" t="str">
        <f t="shared" si="17"/>
        <v>readableFlg,</v>
      </c>
      <c r="O19" s="1" t="str">
        <f t="shared" si="18"/>
        <v>readableFlg: readableFlg,</v>
      </c>
      <c r="P19" s="1" t="str">
        <f t="shared" si="19"/>
        <v>required bool readableFlg,</v>
      </c>
      <c r="Q19" s="1" t="str">
        <f t="shared" si="20"/>
        <v>_userData['readableFlg'] =tmpUser!.readableFlg;</v>
      </c>
    </row>
    <row r="20" spans="1:17">
      <c r="A20" s="4">
        <v>15</v>
      </c>
      <c r="B20" s="4" t="s">
        <v>33</v>
      </c>
      <c r="C20" s="4" t="s">
        <v>35</v>
      </c>
      <c r="D20" s="4" t="s">
        <v>71</v>
      </c>
      <c r="E20" s="4"/>
      <c r="F20" s="1" t="s">
        <v>32</v>
      </c>
      <c r="H20" s="1" t="str">
        <f t="shared" si="12"/>
        <v>deleteFlg:deleteFlg,</v>
      </c>
      <c r="J20" s="8" t="str">
        <f t="shared" si="21"/>
        <v>returnMap['readableFlg']=snapshot.get('readableFlg');</v>
      </c>
      <c r="K20" s="1" t="str">
        <f t="shared" si="14"/>
        <v>_userData['deleteFlg'] = snapshot.docs[0].get('deleteFlg');</v>
      </c>
      <c r="L20" s="1" t="str">
        <f t="shared" si="15"/>
        <v>deleteFlg: snapshot.docs[0].get('deleteFlg'),</v>
      </c>
      <c r="M20" s="1" t="str">
        <f t="shared" si="16"/>
        <v>tmpUser.deleteFlg=deleteFlg;</v>
      </c>
      <c r="N20" s="1" t="str">
        <f t="shared" si="17"/>
        <v>deleteFlg,</v>
      </c>
      <c r="O20" s="1" t="str">
        <f t="shared" si="18"/>
        <v>deleteFlg: deleteFlg,</v>
      </c>
      <c r="P20" s="1" t="str">
        <f t="shared" si="19"/>
        <v>required bool deleteFlg,</v>
      </c>
      <c r="Q20" s="1" t="str">
        <f t="shared" si="20"/>
        <v>_userData['deleteFlg'] =tmpUser!.deleteFlg;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12"/>
        <v>:,</v>
      </c>
      <c r="J21" s="8" t="str">
        <f t="shared" si="21"/>
        <v>returnMap['deleteFlg']=snapshot.get('deleteFlg');</v>
      </c>
      <c r="K21" s="1" t="str">
        <f t="shared" si="14"/>
        <v>_userData[''] = snapshot.docs[0].get('');</v>
      </c>
      <c r="L21" s="1" t="str">
        <f t="shared" si="15"/>
        <v>: snapshot.docs[0].get(''),</v>
      </c>
      <c r="M21" s="1" t="str">
        <f t="shared" si="16"/>
        <v>tmpUser.=;</v>
      </c>
      <c r="N21" s="1" t="str">
        <f t="shared" si="17"/>
        <v>,</v>
      </c>
      <c r="O21" s="1" t="str">
        <f t="shared" si="18"/>
        <v>: ,</v>
      </c>
      <c r="P21" s="1" t="str">
        <f t="shared" si="19"/>
        <v xml:space="preserve"> ,</v>
      </c>
      <c r="Q21" s="1" t="str">
        <f t="shared" si="2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12"/>
        <v>:,</v>
      </c>
      <c r="J22" s="8" t="str">
        <f t="shared" si="21"/>
        <v>returnMap['']=snapshot.get('');</v>
      </c>
      <c r="K22" s="1" t="str">
        <f t="shared" si="14"/>
        <v>_userData[''] = snapshot.docs[0].get('');</v>
      </c>
      <c r="L22" s="1" t="str">
        <f t="shared" si="15"/>
        <v>: snapshot.docs[0].get(''),</v>
      </c>
      <c r="M22" s="1" t="str">
        <f t="shared" si="16"/>
        <v>tmpUser.=;</v>
      </c>
      <c r="N22" s="1" t="str">
        <f t="shared" si="17"/>
        <v>,</v>
      </c>
      <c r="O22" s="1" t="str">
        <f t="shared" si="18"/>
        <v>: ,</v>
      </c>
      <c r="P22" s="1" t="str">
        <f t="shared" si="19"/>
        <v xml:space="preserve"> ,</v>
      </c>
      <c r="Q22" s="1" t="str">
        <f t="shared" si="2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21"/>
        <v>returnMap['']=snapshot.get('');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0AAE3-ED4B-48CC-BBE1-539218AE5406}">
  <dimension ref="A1:N45"/>
  <sheetViews>
    <sheetView showGridLines="0" zoomScaleNormal="100" workbookViewId="0">
      <pane ySplit="4" topLeftCell="A5" activePane="bottomLeft" state="frozen"/>
      <selection pane="bottomLeft" activeCell="B11" sqref="B11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7" width="8.6640625" style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62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92</v>
      </c>
      <c r="C5" s="4" t="s">
        <v>67</v>
      </c>
      <c r="D5" s="4" t="s">
        <v>71</v>
      </c>
      <c r="E5" s="4" t="s">
        <v>70</v>
      </c>
      <c r="G5" s="1" t="str">
        <f>B5&amp;","</f>
        <v>topicDocId,</v>
      </c>
      <c r="H5" s="1" t="str">
        <f>"_userData['"&amp;B5&amp;"'] = snapshot.docs[0].get('"&amp;B5&amp;"');"</f>
        <v>_userData['topicDocId'] = snapshot.docs[0].get('topicDocId');</v>
      </c>
      <c r="I5" s="1" t="str">
        <f>B5&amp;": snapshot.docs[0].get('"&amp;B5&amp;"'),"</f>
        <v>topicDocId: snapshot.docs[0].get('topicDocId'),</v>
      </c>
      <c r="J5" s="1" t="str">
        <f>"tmpTopic."&amp;B5&amp;"="&amp;B5&amp;";"</f>
        <v>tmpTopic.topicDocId=topicDocId;</v>
      </c>
      <c r="K5" s="1" t="str">
        <f>B5&amp;","</f>
        <v>topicDocId,</v>
      </c>
      <c r="L5" s="1" t="str">
        <f t="shared" ref="L5:L41" si="0">B5&amp;": "&amp;B5&amp;","</f>
        <v>topicDocId: topicDocId,</v>
      </c>
      <c r="M5" s="1" t="str">
        <f>IF(D5="late","required ","")&amp;C5&amp;" "&amp;B5&amp;","</f>
        <v>required String topicDocId,</v>
      </c>
    </row>
    <row r="6" spans="1:14">
      <c r="A6" s="4">
        <v>1</v>
      </c>
      <c r="B6" s="4" t="s">
        <v>93</v>
      </c>
      <c r="C6" s="4" t="s">
        <v>67</v>
      </c>
      <c r="D6" s="4" t="s">
        <v>71</v>
      </c>
      <c r="E6" s="4"/>
      <c r="F6" s="1" t="s">
        <v>32</v>
      </c>
      <c r="G6" s="1" t="str">
        <f t="shared" ref="G6:G19" si="1">B6&amp;","</f>
        <v>topicName,</v>
      </c>
      <c r="H6" s="1" t="str">
        <f t="shared" ref="H6:H41" si="2">"_userData['"&amp;B6&amp;"'] = snapshot.docs[0].get('"&amp;B6&amp;"');"</f>
        <v>_userData['topicName'] = snapshot.docs[0].get('topicName');</v>
      </c>
      <c r="I6" s="1" t="str">
        <f t="shared" ref="I6:I41" si="3">B6&amp;": snapshot.docs[0].get('"&amp;B6&amp;"'),"</f>
        <v>topicName: snapshot.docs[0].get('topicName'),</v>
      </c>
      <c r="J6" s="1" t="str">
        <f t="shared" ref="J6:J19" si="4">"tmpTopic."&amp;B6&amp;"="&amp;B6&amp;";"</f>
        <v>tmpTopic.topicName=topicName;</v>
      </c>
      <c r="K6" s="1" t="str">
        <f t="shared" ref="K6:K41" si="5">B6&amp;","</f>
        <v>topicName,</v>
      </c>
      <c r="L6" s="1" t="str">
        <f t="shared" si="0"/>
        <v>topicName: topicName,</v>
      </c>
      <c r="M6" s="1" t="str">
        <f t="shared" ref="M6:M41" si="6">IF(D6="late","required ","")&amp;C6&amp;" "&amp;B6&amp;","</f>
        <v>required String topicName,</v>
      </c>
      <c r="N6" s="1" t="str">
        <f>"_userData['"&amp;B6&amp;"'] =tmpUser!."&amp;B6&amp;";"</f>
        <v>_userData['topicName'] =tmpUser!.topicName;</v>
      </c>
    </row>
    <row r="7" spans="1:14">
      <c r="A7" s="4">
        <v>2</v>
      </c>
      <c r="B7" s="4" t="s">
        <v>94</v>
      </c>
      <c r="C7" s="4" t="s">
        <v>67</v>
      </c>
      <c r="D7" s="4" t="s">
        <v>71</v>
      </c>
      <c r="E7" s="4"/>
      <c r="F7" s="1" t="s">
        <v>32</v>
      </c>
      <c r="G7" s="1" t="str">
        <f t="shared" si="1"/>
        <v>categoryDocId,</v>
      </c>
      <c r="H7" s="1" t="str">
        <f t="shared" si="2"/>
        <v>_userData['categoryDocId'] = snapshot.docs[0].get('categoryDocId');</v>
      </c>
      <c r="I7" s="1" t="str">
        <f t="shared" si="3"/>
        <v>categoryDocId: snapshot.docs[0].get('categoryDocId'),</v>
      </c>
      <c r="J7" s="1" t="str">
        <f t="shared" si="4"/>
        <v>tmpTopic.categoryDocId=categoryDocId;</v>
      </c>
      <c r="K7" s="1" t="str">
        <f t="shared" si="5"/>
        <v>categoryDocId,</v>
      </c>
      <c r="L7" s="1" t="str">
        <f t="shared" si="0"/>
        <v>categoryDocId: categoryDocId,</v>
      </c>
      <c r="M7" s="1" t="str">
        <f t="shared" si="6"/>
        <v>required String categoryDocId,</v>
      </c>
      <c r="N7" s="1" t="str">
        <f t="shared" ref="N7:N41" si="7">"_userData['"&amp;B7&amp;"'] =tmpUser!."&amp;B7&amp;";"</f>
        <v>_userData['categoryDocId'] =tmpUser!.categoryDocId;</v>
      </c>
    </row>
    <row r="8" spans="1:14">
      <c r="A8" s="4">
        <v>3</v>
      </c>
      <c r="B8" s="4" t="s">
        <v>79</v>
      </c>
      <c r="C8" s="4" t="s">
        <v>67</v>
      </c>
      <c r="D8" s="4" t="s">
        <v>71</v>
      </c>
      <c r="E8" s="4"/>
      <c r="F8" s="1" t="s">
        <v>32</v>
      </c>
      <c r="G8" s="1" t="str">
        <f t="shared" si="1"/>
        <v>categoryName,</v>
      </c>
      <c r="H8" s="1" t="str">
        <f t="shared" si="2"/>
        <v>_userData['categoryName'] = snapshot.docs[0].get('categoryName');</v>
      </c>
      <c r="I8" s="1" t="str">
        <f t="shared" si="3"/>
        <v>categoryName: snapshot.docs[0].get('categoryName'),</v>
      </c>
      <c r="J8" s="1" t="str">
        <f t="shared" si="4"/>
        <v>tmpTopic.categoryName=categoryName;</v>
      </c>
      <c r="K8" s="1" t="str">
        <f t="shared" si="5"/>
        <v>categoryName,</v>
      </c>
      <c r="L8" s="1" t="str">
        <f t="shared" si="0"/>
        <v>categoryName: categoryName,</v>
      </c>
      <c r="M8" s="1" t="str">
        <f t="shared" si="6"/>
        <v>required String categoryName,</v>
      </c>
      <c r="N8" s="1" t="str">
        <f t="shared" si="7"/>
        <v>_userData['categoryName'] =tmpUser!.categoryName;</v>
      </c>
    </row>
    <row r="9" spans="1:14">
      <c r="A9" s="4">
        <v>4</v>
      </c>
      <c r="B9" s="4" t="s">
        <v>80</v>
      </c>
      <c r="C9" s="4" t="s">
        <v>91</v>
      </c>
      <c r="D9" s="4" t="s">
        <v>71</v>
      </c>
      <c r="E9" s="4"/>
      <c r="F9" s="1" t="s">
        <v>32</v>
      </c>
      <c r="G9" s="1" t="str">
        <f t="shared" si="1"/>
        <v>photoFile,</v>
      </c>
      <c r="H9" s="1" t="str">
        <f t="shared" si="2"/>
        <v>_userData['photoFile'] = snapshot.docs[0].get('photoFile');</v>
      </c>
      <c r="I9" s="1" t="str">
        <f t="shared" si="3"/>
        <v>photoFile: snapshot.docs[0].get('photoFile'),</v>
      </c>
      <c r="J9" s="1" t="str">
        <f t="shared" si="4"/>
        <v>tmpTopic.photoFile=photoFile;</v>
      </c>
      <c r="K9" s="1" t="str">
        <f t="shared" si="5"/>
        <v>photoFile,</v>
      </c>
      <c r="L9" s="1" t="str">
        <f t="shared" si="0"/>
        <v>photoFile: photoFile,</v>
      </c>
      <c r="M9" s="1" t="str">
        <f t="shared" si="6"/>
        <v>required Uint8List photoFile,</v>
      </c>
      <c r="N9" s="1" t="str">
        <f t="shared" si="7"/>
        <v>_userData['photoFile'] =tmpUser!.photoFile;</v>
      </c>
    </row>
    <row r="10" spans="1:14">
      <c r="A10" s="4">
        <v>5</v>
      </c>
      <c r="B10" s="4" t="s">
        <v>81</v>
      </c>
      <c r="C10" s="4" t="s">
        <v>67</v>
      </c>
      <c r="D10" s="4" t="s">
        <v>71</v>
      </c>
      <c r="E10" s="4"/>
      <c r="F10" s="1" t="s">
        <v>32</v>
      </c>
      <c r="G10" s="1" t="str">
        <f t="shared" si="1"/>
        <v>photoNameSuffix,</v>
      </c>
      <c r="H10" s="1" t="str">
        <f t="shared" si="2"/>
        <v>_userData['photoNameSuffix'] = snapshot.docs[0].get('photoNameSuffix');</v>
      </c>
      <c r="I10" s="1" t="str">
        <f t="shared" si="3"/>
        <v>photoNameSuffix: snapshot.docs[0].get('photoNameSuffix'),</v>
      </c>
      <c r="J10" s="1" t="str">
        <f t="shared" si="4"/>
        <v>tmpTopic.photoNameSuffix=photoNameSuffix;</v>
      </c>
      <c r="K10" s="1" t="str">
        <f t="shared" si="5"/>
        <v>photoNameSuffix,</v>
      </c>
      <c r="L10" s="1" t="str">
        <f t="shared" si="0"/>
        <v>photoNameSuffix: photoNameSuffix,</v>
      </c>
      <c r="M10" s="1" t="str">
        <f t="shared" si="6"/>
        <v>required String photoNameSuffix,</v>
      </c>
      <c r="N10" s="1" t="str">
        <f t="shared" si="7"/>
        <v>_userData['photoNameSuffix'] =tmpUser!.photoNameSuffix;</v>
      </c>
    </row>
    <row r="11" spans="1:14">
      <c r="A11" s="4">
        <v>6</v>
      </c>
      <c r="B11" s="4" t="s">
        <v>82</v>
      </c>
      <c r="C11" s="4" t="s">
        <v>41</v>
      </c>
      <c r="D11" s="4" t="s">
        <v>71</v>
      </c>
      <c r="E11" s="4"/>
      <c r="F11" s="1" t="s">
        <v>32</v>
      </c>
      <c r="G11" s="1" t="str">
        <f t="shared" si="1"/>
        <v>photoUpdateCnt,</v>
      </c>
      <c r="H11" s="1" t="str">
        <f t="shared" si="2"/>
        <v>_userData['photoUpdateCnt'] = snapshot.docs[0].get('photoUpdateCnt');</v>
      </c>
      <c r="I11" s="1" t="str">
        <f t="shared" si="3"/>
        <v>photoUpdateCnt: snapshot.docs[0].get('photoUpdateCnt'),</v>
      </c>
      <c r="J11" s="1" t="str">
        <f t="shared" si="4"/>
        <v>tmpTopic.photoUpdateCnt=photoUpdateCnt;</v>
      </c>
      <c r="K11" s="1" t="str">
        <f t="shared" si="5"/>
        <v>photoUpdateCnt,</v>
      </c>
      <c r="L11" s="1" t="str">
        <f t="shared" si="0"/>
        <v>photoUpdateCnt: photoUpdateCnt,</v>
      </c>
      <c r="M11" s="1" t="str">
        <f t="shared" si="6"/>
        <v>required int photoUpdateCnt,</v>
      </c>
      <c r="N11" s="1" t="str">
        <f t="shared" si="7"/>
        <v>_userData['photoUpdateCnt'] =tmpUser!.photoUpdateCnt;</v>
      </c>
    </row>
    <row r="12" spans="1:14">
      <c r="A12" s="4">
        <v>7</v>
      </c>
      <c r="B12" s="4" t="s">
        <v>83</v>
      </c>
      <c r="C12" s="4" t="s">
        <v>67</v>
      </c>
      <c r="D12" s="4" t="s">
        <v>71</v>
      </c>
      <c r="E12" s="4"/>
      <c r="F12" s="1" t="s">
        <v>32</v>
      </c>
      <c r="G12" s="1" t="str">
        <f t="shared" si="1"/>
        <v>insertUserDocId,</v>
      </c>
      <c r="H12" s="1" t="str">
        <f t="shared" si="2"/>
        <v>_userData['insertUserDocId'] = snapshot.docs[0].get('insertUserDocId');</v>
      </c>
      <c r="I12" s="1" t="str">
        <f t="shared" si="3"/>
        <v>insertUserDocId: snapshot.docs[0].get('insertUserDocId'),</v>
      </c>
      <c r="J12" s="1" t="str">
        <f t="shared" si="4"/>
        <v>tmpTopic.insertUserDocId=insertUserDocId;</v>
      </c>
      <c r="K12" s="1" t="str">
        <f t="shared" si="5"/>
        <v>insertUserDocId,</v>
      </c>
      <c r="L12" s="1" t="str">
        <f t="shared" si="0"/>
        <v>insertUserDocId: insertUserDocId,</v>
      </c>
      <c r="M12" s="1" t="str">
        <f t="shared" si="6"/>
        <v>required String insertUserDocId,</v>
      </c>
      <c r="N12" s="1" t="str">
        <f t="shared" si="7"/>
        <v>_userData['insertUserDocId'] =tmpUser!.insertUserDocId;</v>
      </c>
    </row>
    <row r="13" spans="1:14">
      <c r="A13" s="4">
        <v>8</v>
      </c>
      <c r="B13" s="4" t="s">
        <v>84</v>
      </c>
      <c r="C13" s="4" t="s">
        <v>67</v>
      </c>
      <c r="D13" s="4" t="s">
        <v>71</v>
      </c>
      <c r="E13" s="4"/>
      <c r="F13" s="1" t="s">
        <v>32</v>
      </c>
      <c r="G13" s="1" t="str">
        <f t="shared" si="1"/>
        <v>insertProgramId,</v>
      </c>
      <c r="H13" s="1" t="str">
        <f t="shared" si="2"/>
        <v>_userData['insertProgramId'] = snapshot.docs[0].get('insertProgramId');</v>
      </c>
      <c r="I13" s="1" t="str">
        <f t="shared" si="3"/>
        <v>insertProgramId: snapshot.docs[0].get('insertProgramId'),</v>
      </c>
      <c r="J13" s="1" t="str">
        <f t="shared" si="4"/>
        <v>tmpTopic.insertProgramId=insertProgramId;</v>
      </c>
      <c r="K13" s="1" t="str">
        <f t="shared" si="5"/>
        <v>insertProgramId,</v>
      </c>
      <c r="L13" s="1" t="str">
        <f t="shared" si="0"/>
        <v>insertProgramId: insertProgramId,</v>
      </c>
      <c r="M13" s="1" t="str">
        <f t="shared" si="6"/>
        <v>required String insertProgramId,</v>
      </c>
      <c r="N13" s="1" t="str">
        <f t="shared" si="7"/>
        <v>_userData['insertProgramId'] =tmpUser!.insertProgramId;</v>
      </c>
    </row>
    <row r="14" spans="1:14">
      <c r="A14" s="4">
        <v>9</v>
      </c>
      <c r="B14" s="4" t="s">
        <v>85</v>
      </c>
      <c r="C14" s="4" t="s">
        <v>90</v>
      </c>
      <c r="D14" s="4" t="s">
        <v>71</v>
      </c>
      <c r="E14" s="4"/>
      <c r="F14" s="1" t="s">
        <v>32</v>
      </c>
      <c r="G14" s="1" t="str">
        <f t="shared" si="1"/>
        <v>insertTime,</v>
      </c>
      <c r="H14" s="1" t="str">
        <f t="shared" si="2"/>
        <v>_userData['insertTime'] = snapshot.docs[0].get('insertTime');</v>
      </c>
      <c r="I14" s="1" t="str">
        <f t="shared" si="3"/>
        <v>insertTime: snapshot.docs[0].get('insertTime'),</v>
      </c>
      <c r="J14" s="1" t="str">
        <f t="shared" si="4"/>
        <v>tmpTopic.insertTime=insertTime;</v>
      </c>
      <c r="K14" s="1" t="str">
        <f t="shared" si="5"/>
        <v>insertTime,</v>
      </c>
      <c r="L14" s="1" t="str">
        <f t="shared" si="0"/>
        <v>insertTime: insertTime,</v>
      </c>
      <c r="M14" s="1" t="str">
        <f t="shared" si="6"/>
        <v>required DateTime insertTime,</v>
      </c>
      <c r="N14" s="1" t="str">
        <f t="shared" si="7"/>
        <v>_userData['insertTime'] =tmpUser!.insertTime;</v>
      </c>
    </row>
    <row r="15" spans="1:14">
      <c r="A15" s="4">
        <v>10</v>
      </c>
      <c r="B15" s="4" t="s">
        <v>86</v>
      </c>
      <c r="C15" s="4" t="s">
        <v>67</v>
      </c>
      <c r="D15" s="4" t="s">
        <v>71</v>
      </c>
      <c r="E15" s="4"/>
      <c r="F15" s="1" t="s">
        <v>32</v>
      </c>
      <c r="G15" s="1" t="str">
        <f t="shared" si="1"/>
        <v>updateUserDocId,</v>
      </c>
      <c r="H15" s="1" t="str">
        <f t="shared" si="2"/>
        <v>_userData['updateUserDocId'] = snapshot.docs[0].get('updateUserDocId');</v>
      </c>
      <c r="I15" s="1" t="str">
        <f t="shared" si="3"/>
        <v>updateUserDocId: snapshot.docs[0].get('updateUserDocId'),</v>
      </c>
      <c r="J15" s="1" t="str">
        <f t="shared" si="4"/>
        <v>tmpTopic.updateUserDocId=updateUserDocId;</v>
      </c>
      <c r="K15" s="1" t="str">
        <f t="shared" si="5"/>
        <v>updateUserDocId,</v>
      </c>
      <c r="L15" s="1" t="str">
        <f t="shared" si="0"/>
        <v>updateUserDocId: updateUserDocId,</v>
      </c>
      <c r="M15" s="1" t="str">
        <f t="shared" si="6"/>
        <v>required String updateUserDocId,</v>
      </c>
      <c r="N15" s="1" t="str">
        <f t="shared" si="7"/>
        <v>_userData['updateUserDocId'] =tmpUser!.updateUserDocId;</v>
      </c>
    </row>
    <row r="16" spans="1:14">
      <c r="A16" s="4">
        <v>11</v>
      </c>
      <c r="B16" s="4" t="s">
        <v>87</v>
      </c>
      <c r="C16" s="4" t="s">
        <v>67</v>
      </c>
      <c r="D16" s="4" t="s">
        <v>71</v>
      </c>
      <c r="E16" s="4"/>
      <c r="F16" s="1" t="s">
        <v>32</v>
      </c>
      <c r="G16" s="1" t="str">
        <f t="shared" si="1"/>
        <v>updateProgramId,</v>
      </c>
      <c r="H16" s="1" t="str">
        <f t="shared" si="2"/>
        <v>_userData['updateProgramId'] = snapshot.docs[0].get('updateProgramId');</v>
      </c>
      <c r="I16" s="1" t="str">
        <f t="shared" si="3"/>
        <v>updateProgramId: snapshot.docs[0].get('updateProgramId'),</v>
      </c>
      <c r="J16" s="1" t="str">
        <f t="shared" si="4"/>
        <v>tmpTopic.updateProgramId=updateProgramId;</v>
      </c>
      <c r="K16" s="1" t="str">
        <f t="shared" si="5"/>
        <v>updateProgramId,</v>
      </c>
      <c r="L16" s="1" t="str">
        <f t="shared" si="0"/>
        <v>updateProgramId: updateProgramId,</v>
      </c>
      <c r="M16" s="1" t="str">
        <f t="shared" si="6"/>
        <v>required String updateProgramId,</v>
      </c>
      <c r="N16" s="1" t="str">
        <f t="shared" si="7"/>
        <v>_userData['updateProgramId'] =tmpUser!.updateProgramId;</v>
      </c>
    </row>
    <row r="17" spans="1:14">
      <c r="A17" s="4">
        <v>12</v>
      </c>
      <c r="B17" s="4" t="s">
        <v>88</v>
      </c>
      <c r="C17" s="4" t="s">
        <v>90</v>
      </c>
      <c r="D17" s="4" t="s">
        <v>71</v>
      </c>
      <c r="E17" s="4"/>
      <c r="F17" s="1" t="s">
        <v>32</v>
      </c>
      <c r="G17" s="1" t="str">
        <f t="shared" si="1"/>
        <v>updateTime,</v>
      </c>
      <c r="H17" s="1" t="str">
        <f t="shared" si="2"/>
        <v>_userData['updateTime'] = snapshot.docs[0].get('updateTime');</v>
      </c>
      <c r="I17" s="1" t="str">
        <f t="shared" si="3"/>
        <v>updateTime: snapshot.docs[0].get('updateTime'),</v>
      </c>
      <c r="J17" s="1" t="str">
        <f t="shared" si="4"/>
        <v>tmpTopic.updateTime=updateTime;</v>
      </c>
      <c r="K17" s="1" t="str">
        <f t="shared" si="5"/>
        <v>updateTime,</v>
      </c>
      <c r="L17" s="1" t="str">
        <f t="shared" si="0"/>
        <v>updateTime: updateTime,</v>
      </c>
      <c r="M17" s="1" t="str">
        <f t="shared" si="6"/>
        <v>required DateTime updateTime,</v>
      </c>
      <c r="N17" s="1" t="str">
        <f t="shared" si="7"/>
        <v>_userData['updateTime'] =tmpUser!.updateTime;</v>
      </c>
    </row>
    <row r="18" spans="1:14">
      <c r="A18" s="4">
        <v>13</v>
      </c>
      <c r="B18" s="4" t="s">
        <v>89</v>
      </c>
      <c r="C18" s="4" t="s">
        <v>35</v>
      </c>
      <c r="D18" s="4" t="s">
        <v>71</v>
      </c>
      <c r="E18" s="4"/>
      <c r="F18" s="1" t="s">
        <v>32</v>
      </c>
      <c r="G18" s="1" t="str">
        <f t="shared" si="1"/>
        <v>readableFlg,</v>
      </c>
      <c r="H18" s="1" t="str">
        <f t="shared" si="2"/>
        <v>_userData['readableFlg'] = snapshot.docs[0].get('readableFlg');</v>
      </c>
      <c r="I18" s="1" t="str">
        <f t="shared" si="3"/>
        <v>readableFlg: snapshot.docs[0].get('readableFlg'),</v>
      </c>
      <c r="J18" s="1" t="str">
        <f t="shared" si="4"/>
        <v>tmpTopic.readableFlg=readableFlg;</v>
      </c>
      <c r="K18" s="1" t="str">
        <f t="shared" si="5"/>
        <v>readableFlg,</v>
      </c>
      <c r="L18" s="1" t="str">
        <f t="shared" si="0"/>
        <v>readableFlg: readableFlg,</v>
      </c>
      <c r="M18" s="1" t="str">
        <f t="shared" si="6"/>
        <v>required bool readableFlg,</v>
      </c>
      <c r="N18" s="1" t="str">
        <f t="shared" si="7"/>
        <v>_userData['readableFlg'] =tmpUser!.readableFlg;</v>
      </c>
    </row>
    <row r="19" spans="1:14">
      <c r="A19" s="4">
        <v>14</v>
      </c>
      <c r="B19" s="4" t="s">
        <v>33</v>
      </c>
      <c r="C19" s="4" t="s">
        <v>35</v>
      </c>
      <c r="D19" s="4" t="s">
        <v>71</v>
      </c>
      <c r="E19" s="4"/>
      <c r="F19" s="1" t="s">
        <v>32</v>
      </c>
      <c r="G19" s="1" t="str">
        <f t="shared" si="1"/>
        <v>deleteFlg,</v>
      </c>
      <c r="H19" s="1" t="str">
        <f t="shared" si="2"/>
        <v>_userData['deleteFlg'] = snapshot.docs[0].get('deleteFlg');</v>
      </c>
      <c r="I19" s="1" t="str">
        <f t="shared" si="3"/>
        <v>deleteFlg: snapshot.docs[0].get('deleteFlg'),</v>
      </c>
      <c r="J19" s="1" t="str">
        <f t="shared" si="4"/>
        <v>tmpTopic.deleteFlg=deleteFlg;</v>
      </c>
      <c r="K19" s="1" t="str">
        <f t="shared" si="5"/>
        <v>deleteFlg,</v>
      </c>
      <c r="L19" s="1" t="str">
        <f t="shared" si="0"/>
        <v>deleteFlg: deleteFlg,</v>
      </c>
      <c r="M19" s="1" t="str">
        <f t="shared" si="6"/>
        <v>required bool deleteFlg,</v>
      </c>
      <c r="N19" s="1" t="str">
        <f t="shared" si="7"/>
        <v>_userData['deleteFlg'] =tmpUser!.deleteFlg;</v>
      </c>
    </row>
    <row r="20" spans="1:14">
      <c r="A20" s="4">
        <v>15</v>
      </c>
      <c r="B20" s="4"/>
      <c r="C20" s="4"/>
      <c r="D20" s="4"/>
      <c r="E20" s="4"/>
      <c r="F20" s="1" t="s">
        <v>32</v>
      </c>
      <c r="H20" s="1" t="str">
        <f t="shared" si="2"/>
        <v>_userData[''] = snapshot.docs[0].get('');</v>
      </c>
      <c r="I20" s="1" t="str">
        <f t="shared" si="3"/>
        <v>: snapshot.docs[0].get(''),</v>
      </c>
      <c r="J20" s="1" t="str">
        <f t="shared" ref="J20:J41" si="8">"tmpUser."&amp;B20&amp;"="&amp;B20&amp;";"</f>
        <v>tmpUser.=;</v>
      </c>
      <c r="K20" s="1" t="str">
        <f t="shared" si="5"/>
        <v>,</v>
      </c>
      <c r="L20" s="1" t="str">
        <f t="shared" si="0"/>
        <v>: ,</v>
      </c>
      <c r="M20" s="1" t="str">
        <f t="shared" si="6"/>
        <v xml:space="preserve"> ,</v>
      </c>
      <c r="N20" s="1" t="str">
        <f t="shared" si="7"/>
        <v>_userData[''] =tmpUser!.;</v>
      </c>
    </row>
    <row r="21" spans="1:14">
      <c r="A21" s="4">
        <v>16</v>
      </c>
      <c r="B21" s="4"/>
      <c r="C21" s="4"/>
      <c r="D21" s="4"/>
      <c r="E21" s="4"/>
      <c r="F21" s="1" t="s">
        <v>32</v>
      </c>
      <c r="H21" s="1" t="str">
        <f t="shared" si="2"/>
        <v>_userData[''] = snapshot.docs[0].get('');</v>
      </c>
      <c r="I21" s="1" t="str">
        <f t="shared" si="3"/>
        <v>: snapshot.docs[0].get(''),</v>
      </c>
      <c r="J21" s="1" t="str">
        <f t="shared" si="8"/>
        <v>tmpUser.=;</v>
      </c>
      <c r="K21" s="1" t="str">
        <f t="shared" si="5"/>
        <v>,</v>
      </c>
      <c r="L21" s="1" t="str">
        <f t="shared" si="0"/>
        <v>: ,</v>
      </c>
      <c r="M21" s="1" t="str">
        <f t="shared" si="6"/>
        <v xml:space="preserve"> ,</v>
      </c>
      <c r="N21" s="1" t="str">
        <f t="shared" si="7"/>
        <v>_userData[''] =tmpUser!.;</v>
      </c>
    </row>
    <row r="22" spans="1:14">
      <c r="A22" s="4">
        <v>17</v>
      </c>
      <c r="B22" s="4"/>
      <c r="C22" s="4"/>
      <c r="D22" s="4"/>
      <c r="E22" s="4"/>
      <c r="F22" s="1" t="s">
        <v>32</v>
      </c>
      <c r="H22" s="1" t="str">
        <f t="shared" si="2"/>
        <v>_userData[''] = snapshot.docs[0].get('');</v>
      </c>
      <c r="I22" s="1" t="str">
        <f t="shared" si="3"/>
        <v>: snapshot.docs[0].get(''),</v>
      </c>
      <c r="J22" s="1" t="str">
        <f t="shared" si="8"/>
        <v>tmpUser.=;</v>
      </c>
      <c r="K22" s="1" t="str">
        <f t="shared" si="5"/>
        <v>,</v>
      </c>
      <c r="L22" s="1" t="str">
        <f t="shared" si="0"/>
        <v>: ,</v>
      </c>
      <c r="M22" s="1" t="str">
        <f t="shared" si="6"/>
        <v xml:space="preserve"> ,</v>
      </c>
      <c r="N22" s="1" t="str">
        <f t="shared" si="7"/>
        <v>_userData[''] =tmpUser!.;</v>
      </c>
    </row>
    <row r="23" spans="1:14">
      <c r="A23" s="4">
        <v>18</v>
      </c>
      <c r="B23" s="4"/>
      <c r="C23" s="4"/>
      <c r="D23" s="4"/>
      <c r="E23" s="4"/>
      <c r="F23" s="1" t="s">
        <v>32</v>
      </c>
      <c r="H23" s="1" t="str">
        <f t="shared" si="2"/>
        <v>_userData[''] = snapshot.docs[0].get('');</v>
      </c>
      <c r="I23" s="1" t="str">
        <f t="shared" si="3"/>
        <v>: snapshot.docs[0].get(''),</v>
      </c>
      <c r="J23" s="1" t="str">
        <f t="shared" si="8"/>
        <v>tmpUser.=;</v>
      </c>
      <c r="K23" s="1" t="str">
        <f t="shared" si="5"/>
        <v>,</v>
      </c>
      <c r="L23" s="1" t="str">
        <f t="shared" si="0"/>
        <v>: ,</v>
      </c>
      <c r="M23" s="1" t="str">
        <f t="shared" si="6"/>
        <v xml:space="preserve"> ,</v>
      </c>
      <c r="N23" s="1" t="str">
        <f t="shared" si="7"/>
        <v>_userData[''] =tmpUser!.;</v>
      </c>
    </row>
    <row r="24" spans="1:14">
      <c r="A24" s="4">
        <v>19</v>
      </c>
      <c r="B24" s="4"/>
      <c r="C24" s="4"/>
      <c r="D24" s="4"/>
      <c r="E24" s="4"/>
      <c r="F24" s="1" t="s">
        <v>32</v>
      </c>
      <c r="H24" s="1" t="str">
        <f t="shared" si="2"/>
        <v>_userData[''] = snapshot.docs[0].get('');</v>
      </c>
      <c r="I24" s="1" t="str">
        <f t="shared" si="3"/>
        <v>: snapshot.docs[0].get(''),</v>
      </c>
      <c r="J24" s="1" t="str">
        <f t="shared" si="8"/>
        <v>tmpUser.=;</v>
      </c>
      <c r="K24" s="1" t="str">
        <f t="shared" si="5"/>
        <v>,</v>
      </c>
      <c r="L24" s="1" t="str">
        <f t="shared" si="0"/>
        <v>: ,</v>
      </c>
      <c r="M24" s="1" t="str">
        <f t="shared" si="6"/>
        <v xml:space="preserve"> ,</v>
      </c>
      <c r="N24" s="1" t="str">
        <f t="shared" si="7"/>
        <v>_userData[''] =tmpUser!.;</v>
      </c>
    </row>
    <row r="25" spans="1:14">
      <c r="A25" s="4">
        <v>20</v>
      </c>
      <c r="B25" s="4"/>
      <c r="C25" s="4"/>
      <c r="D25" s="4"/>
      <c r="E25" s="4"/>
      <c r="F25" s="1" t="s">
        <v>32</v>
      </c>
      <c r="H25" s="1" t="str">
        <f t="shared" si="2"/>
        <v>_userData[''] = snapshot.docs[0].get('');</v>
      </c>
      <c r="I25" s="1" t="str">
        <f t="shared" si="3"/>
        <v>: snapshot.docs[0].get(''),</v>
      </c>
      <c r="J25" s="1" t="str">
        <f t="shared" si="8"/>
        <v>tmpUser.=;</v>
      </c>
      <c r="K25" s="1" t="str">
        <f t="shared" si="5"/>
        <v>,</v>
      </c>
      <c r="L25" s="1" t="str">
        <f t="shared" si="0"/>
        <v>: ,</v>
      </c>
      <c r="M25" s="1" t="str">
        <f t="shared" si="6"/>
        <v xml:space="preserve"> ,</v>
      </c>
      <c r="N25" s="1" t="str">
        <f t="shared" si="7"/>
        <v>_userData[''] =tmpUser!.;</v>
      </c>
    </row>
    <row r="26" spans="1:14">
      <c r="A26" s="4">
        <v>21</v>
      </c>
      <c r="B26" s="4"/>
      <c r="C26" s="4"/>
      <c r="D26" s="4"/>
      <c r="E26" s="4"/>
      <c r="F26" s="1" t="s">
        <v>32</v>
      </c>
      <c r="H26" s="1" t="str">
        <f t="shared" si="2"/>
        <v>_userData[''] = snapshot.docs[0].get('');</v>
      </c>
      <c r="I26" s="1" t="str">
        <f t="shared" si="3"/>
        <v>: snapshot.docs[0].get(''),</v>
      </c>
      <c r="J26" s="1" t="str">
        <f t="shared" si="8"/>
        <v>tmpUser.=;</v>
      </c>
      <c r="K26" s="1" t="str">
        <f t="shared" si="5"/>
        <v>,</v>
      </c>
      <c r="L26" s="1" t="str">
        <f t="shared" si="0"/>
        <v>: ,</v>
      </c>
      <c r="M26" s="1" t="str">
        <f t="shared" si="6"/>
        <v xml:space="preserve"> ,</v>
      </c>
      <c r="N26" s="1" t="str">
        <f t="shared" si="7"/>
        <v>_userData[''] =tmpUser!.;</v>
      </c>
    </row>
    <row r="27" spans="1:14">
      <c r="A27" s="4">
        <v>22</v>
      </c>
      <c r="B27" s="4"/>
      <c r="C27" s="4"/>
      <c r="D27" s="4"/>
      <c r="E27" s="4"/>
      <c r="F27" s="1" t="s">
        <v>32</v>
      </c>
      <c r="H27" s="1" t="str">
        <f t="shared" si="2"/>
        <v>_userData[''] = snapshot.docs[0].get('');</v>
      </c>
      <c r="I27" s="1" t="str">
        <f t="shared" si="3"/>
        <v>: snapshot.docs[0].get(''),</v>
      </c>
      <c r="J27" s="1" t="str">
        <f t="shared" si="8"/>
        <v>tmpUser.=;</v>
      </c>
      <c r="K27" s="1" t="str">
        <f t="shared" si="5"/>
        <v>,</v>
      </c>
      <c r="L27" s="1" t="str">
        <f t="shared" si="0"/>
        <v>: ,</v>
      </c>
      <c r="M27" s="1" t="str">
        <f t="shared" si="6"/>
        <v xml:space="preserve"> ,</v>
      </c>
      <c r="N27" s="1" t="str">
        <f t="shared" si="7"/>
        <v>_userData[''] =tmpUser!.;</v>
      </c>
    </row>
    <row r="28" spans="1:14">
      <c r="A28" s="4">
        <v>23</v>
      </c>
      <c r="B28" s="4"/>
      <c r="C28" s="4"/>
      <c r="D28" s="4"/>
      <c r="E28" s="4"/>
      <c r="F28" s="1" t="s">
        <v>32</v>
      </c>
      <c r="H28" s="1" t="str">
        <f t="shared" si="2"/>
        <v>_userData[''] = snapshot.docs[0].get('');</v>
      </c>
      <c r="I28" s="1" t="str">
        <f t="shared" si="3"/>
        <v>: snapshot.docs[0].get(''),</v>
      </c>
      <c r="J28" s="1" t="str">
        <f t="shared" si="8"/>
        <v>tmpUser.=;</v>
      </c>
      <c r="K28" s="1" t="str">
        <f t="shared" si="5"/>
        <v>,</v>
      </c>
      <c r="L28" s="1" t="str">
        <f t="shared" si="0"/>
        <v>: ,</v>
      </c>
      <c r="M28" s="1" t="str">
        <f t="shared" si="6"/>
        <v xml:space="preserve"> ,</v>
      </c>
      <c r="N28" s="1" t="str">
        <f t="shared" si="7"/>
        <v>_userData[''] =tmpUser!.;</v>
      </c>
    </row>
    <row r="29" spans="1:14">
      <c r="A29" s="4">
        <v>24</v>
      </c>
      <c r="B29" s="4"/>
      <c r="C29" s="4"/>
      <c r="D29" s="4"/>
      <c r="E29" s="4"/>
      <c r="F29" s="1" t="s">
        <v>32</v>
      </c>
      <c r="H29" s="1" t="str">
        <f t="shared" si="2"/>
        <v>_userData[''] = snapshot.docs[0].get('');</v>
      </c>
      <c r="I29" s="1" t="str">
        <f t="shared" si="3"/>
        <v>: snapshot.docs[0].get(''),</v>
      </c>
      <c r="J29" s="1" t="str">
        <f t="shared" si="8"/>
        <v>tmpUser.=;</v>
      </c>
      <c r="K29" s="1" t="str">
        <f t="shared" si="5"/>
        <v>,</v>
      </c>
      <c r="L29" s="1" t="str">
        <f t="shared" si="0"/>
        <v>: ,</v>
      </c>
      <c r="M29" s="1" t="str">
        <f t="shared" si="6"/>
        <v xml:space="preserve"> ,</v>
      </c>
      <c r="N29" s="1" t="str">
        <f t="shared" si="7"/>
        <v>_userData[''] =tmpUser!.;</v>
      </c>
    </row>
    <row r="30" spans="1:14">
      <c r="A30" s="4">
        <v>25</v>
      </c>
      <c r="B30" s="4"/>
      <c r="C30" s="4"/>
      <c r="D30" s="4"/>
      <c r="E30" s="4"/>
      <c r="F30" s="1" t="s">
        <v>32</v>
      </c>
      <c r="H30" s="1" t="str">
        <f t="shared" si="2"/>
        <v>_userData[''] = snapshot.docs[0].get('');</v>
      </c>
      <c r="I30" s="1" t="str">
        <f t="shared" si="3"/>
        <v>: snapshot.docs[0].get(''),</v>
      </c>
      <c r="J30" s="1" t="str">
        <f t="shared" si="8"/>
        <v>tmpUser.=;</v>
      </c>
      <c r="K30" s="1" t="str">
        <f t="shared" si="5"/>
        <v>,</v>
      </c>
      <c r="L30" s="1" t="str">
        <f t="shared" si="0"/>
        <v>: ,</v>
      </c>
      <c r="M30" s="1" t="str">
        <f t="shared" si="6"/>
        <v xml:space="preserve"> ,</v>
      </c>
      <c r="N30" s="1" t="str">
        <f t="shared" si="7"/>
        <v>_userData[''] =tmpUser!.;</v>
      </c>
    </row>
    <row r="31" spans="1:14">
      <c r="A31" s="4">
        <v>26</v>
      </c>
      <c r="B31" s="4"/>
      <c r="C31" s="4"/>
      <c r="D31" s="4"/>
      <c r="E31" s="4"/>
      <c r="F31" s="1" t="s">
        <v>32</v>
      </c>
      <c r="H31" s="1" t="str">
        <f t="shared" si="2"/>
        <v>_userData[''] = snapshot.docs[0].get('');</v>
      </c>
      <c r="I31" s="1" t="str">
        <f t="shared" si="3"/>
        <v>: snapshot.docs[0].get(''),</v>
      </c>
      <c r="J31" s="1" t="str">
        <f t="shared" si="8"/>
        <v>tmpUser.=;</v>
      </c>
      <c r="K31" s="1" t="str">
        <f t="shared" si="5"/>
        <v>,</v>
      </c>
      <c r="L31" s="1" t="str">
        <f t="shared" si="0"/>
        <v>: ,</v>
      </c>
      <c r="M31" s="1" t="str">
        <f t="shared" si="6"/>
        <v xml:space="preserve"> ,</v>
      </c>
      <c r="N31" s="1" t="str">
        <f t="shared" si="7"/>
        <v>_userData[''] =tmpUser!.;</v>
      </c>
    </row>
    <row r="32" spans="1:14">
      <c r="A32" s="4">
        <v>27</v>
      </c>
      <c r="B32" s="4"/>
      <c r="C32" s="4"/>
      <c r="D32" s="4"/>
      <c r="E32" s="4"/>
      <c r="F32" s="1" t="s">
        <v>32</v>
      </c>
      <c r="H32" s="1" t="str">
        <f t="shared" si="2"/>
        <v>_userData[''] = snapshot.docs[0].get('');</v>
      </c>
      <c r="I32" s="1" t="str">
        <f t="shared" si="3"/>
        <v>: snapshot.docs[0].get(''),</v>
      </c>
      <c r="J32" s="1" t="str">
        <f t="shared" si="8"/>
        <v>tmpUser.=;</v>
      </c>
      <c r="K32" s="1" t="str">
        <f t="shared" si="5"/>
        <v>,</v>
      </c>
      <c r="L32" s="1" t="str">
        <f t="shared" si="0"/>
        <v>: ,</v>
      </c>
      <c r="M32" s="1" t="str">
        <f t="shared" si="6"/>
        <v xml:space="preserve"> ,</v>
      </c>
      <c r="N32" s="1" t="str">
        <f t="shared" si="7"/>
        <v>_userData[''] =tmpUser!.;</v>
      </c>
    </row>
    <row r="33" spans="1:14">
      <c r="A33" s="4">
        <v>28</v>
      </c>
      <c r="B33" s="4"/>
      <c r="C33" s="4"/>
      <c r="D33" s="4"/>
      <c r="E33" s="4"/>
      <c r="F33" s="1" t="s">
        <v>32</v>
      </c>
      <c r="H33" s="1" t="str">
        <f t="shared" si="2"/>
        <v>_userData[''] = snapshot.docs[0].get('');</v>
      </c>
      <c r="I33" s="1" t="str">
        <f t="shared" si="3"/>
        <v>: snapshot.docs[0].get(''),</v>
      </c>
      <c r="J33" s="1" t="str">
        <f t="shared" si="8"/>
        <v>tmpUser.=;</v>
      </c>
      <c r="K33" s="1" t="str">
        <f t="shared" si="5"/>
        <v>,</v>
      </c>
      <c r="L33" s="1" t="str">
        <f t="shared" si="0"/>
        <v>: ,</v>
      </c>
      <c r="M33" s="1" t="str">
        <f t="shared" si="6"/>
        <v xml:space="preserve"> ,</v>
      </c>
      <c r="N33" s="1" t="str">
        <f t="shared" si="7"/>
        <v>_userData[''] =tmpUser!.;</v>
      </c>
    </row>
    <row r="34" spans="1:14">
      <c r="A34" s="4">
        <v>29</v>
      </c>
      <c r="B34" s="4"/>
      <c r="C34" s="4"/>
      <c r="D34" s="4"/>
      <c r="E34" s="4"/>
      <c r="F34" s="1" t="s">
        <v>32</v>
      </c>
      <c r="H34" s="1" t="str">
        <f t="shared" si="2"/>
        <v>_userData[''] = snapshot.docs[0].get('');</v>
      </c>
      <c r="I34" s="1" t="str">
        <f t="shared" si="3"/>
        <v>: snapshot.docs[0].get(''),</v>
      </c>
      <c r="J34" s="1" t="str">
        <f t="shared" si="8"/>
        <v>tmpUser.=;</v>
      </c>
      <c r="K34" s="1" t="str">
        <f t="shared" si="5"/>
        <v>,</v>
      </c>
      <c r="L34" s="1" t="str">
        <f t="shared" si="0"/>
        <v>: ,</v>
      </c>
      <c r="M34" s="1" t="str">
        <f t="shared" si="6"/>
        <v xml:space="preserve"> ,</v>
      </c>
      <c r="N34" s="1" t="str">
        <f t="shared" si="7"/>
        <v>_userData[''] =tmpUser!.;</v>
      </c>
    </row>
    <row r="35" spans="1:14">
      <c r="A35" s="4">
        <v>30</v>
      </c>
      <c r="B35" s="4"/>
      <c r="C35" s="4"/>
      <c r="D35" s="4"/>
      <c r="E35" s="4"/>
      <c r="F35" s="1" t="s">
        <v>32</v>
      </c>
      <c r="H35" s="1" t="str">
        <f t="shared" si="2"/>
        <v>_userData[''] = snapshot.docs[0].get('');</v>
      </c>
      <c r="I35" s="1" t="str">
        <f t="shared" si="3"/>
        <v>: snapshot.docs[0].get(''),</v>
      </c>
      <c r="J35" s="1" t="str">
        <f t="shared" si="8"/>
        <v>tmpUser.=;</v>
      </c>
      <c r="K35" s="1" t="str">
        <f t="shared" si="5"/>
        <v>,</v>
      </c>
      <c r="L35" s="1" t="str">
        <f t="shared" si="0"/>
        <v>: ,</v>
      </c>
      <c r="M35" s="1" t="str">
        <f t="shared" si="6"/>
        <v xml:space="preserve"> ,</v>
      </c>
      <c r="N35" s="1" t="str">
        <f t="shared" si="7"/>
        <v>_userData[''] =tmpUser!.;</v>
      </c>
    </row>
    <row r="36" spans="1:14">
      <c r="A36" s="4">
        <v>31</v>
      </c>
      <c r="B36" s="4"/>
      <c r="C36" s="4"/>
      <c r="D36" s="4"/>
      <c r="E36" s="4"/>
      <c r="F36" s="1" t="s">
        <v>32</v>
      </c>
      <c r="H36" s="1" t="str">
        <f t="shared" si="2"/>
        <v>_userData[''] = snapshot.docs[0].get('');</v>
      </c>
      <c r="I36" s="1" t="str">
        <f t="shared" si="3"/>
        <v>: snapshot.docs[0].get(''),</v>
      </c>
      <c r="J36" s="1" t="str">
        <f t="shared" si="8"/>
        <v>tmpUser.=;</v>
      </c>
      <c r="K36" s="1" t="str">
        <f t="shared" si="5"/>
        <v>,</v>
      </c>
      <c r="L36" s="1" t="str">
        <f t="shared" si="0"/>
        <v>: ,</v>
      </c>
      <c r="M36" s="1" t="str">
        <f t="shared" si="6"/>
        <v xml:space="preserve"> ,</v>
      </c>
      <c r="N36" s="1" t="str">
        <f t="shared" si="7"/>
        <v>_userData[''] =tmpUser!.;</v>
      </c>
    </row>
    <row r="37" spans="1:14">
      <c r="A37" s="4">
        <v>32</v>
      </c>
      <c r="B37" s="4"/>
      <c r="C37" s="4"/>
      <c r="D37" s="4"/>
      <c r="E37" s="4"/>
      <c r="F37" s="1" t="s">
        <v>32</v>
      </c>
      <c r="H37" s="1" t="str">
        <f t="shared" si="2"/>
        <v>_userData[''] = snapshot.docs[0].get('');</v>
      </c>
      <c r="I37" s="1" t="str">
        <f t="shared" si="3"/>
        <v>: snapshot.docs[0].get(''),</v>
      </c>
      <c r="J37" s="1" t="str">
        <f t="shared" si="8"/>
        <v>tmpUser.=;</v>
      </c>
      <c r="K37" s="1" t="str">
        <f t="shared" si="5"/>
        <v>,</v>
      </c>
      <c r="L37" s="1" t="str">
        <f t="shared" si="0"/>
        <v>: ,</v>
      </c>
      <c r="M37" s="1" t="str">
        <f t="shared" si="6"/>
        <v xml:space="preserve"> ,</v>
      </c>
      <c r="N37" s="1" t="str">
        <f t="shared" si="7"/>
        <v>_userData[''] =tmpUser!.;</v>
      </c>
    </row>
    <row r="38" spans="1:14">
      <c r="A38" s="4">
        <v>33</v>
      </c>
      <c r="B38" s="4"/>
      <c r="C38" s="4"/>
      <c r="D38" s="4"/>
      <c r="E38" s="4"/>
      <c r="F38" s="1" t="s">
        <v>32</v>
      </c>
      <c r="H38" s="1" t="str">
        <f t="shared" si="2"/>
        <v>_userData[''] = snapshot.docs[0].get('');</v>
      </c>
      <c r="I38" s="1" t="str">
        <f t="shared" si="3"/>
        <v>: snapshot.docs[0].get(''),</v>
      </c>
      <c r="J38" s="1" t="str">
        <f t="shared" si="8"/>
        <v>tmpUser.=;</v>
      </c>
      <c r="K38" s="1" t="str">
        <f t="shared" si="5"/>
        <v>,</v>
      </c>
      <c r="L38" s="1" t="str">
        <f t="shared" si="0"/>
        <v>: ,</v>
      </c>
      <c r="M38" s="1" t="str">
        <f t="shared" si="6"/>
        <v xml:space="preserve"> ,</v>
      </c>
      <c r="N38" s="1" t="str">
        <f t="shared" si="7"/>
        <v>_userData[''] =tmpUser!.;</v>
      </c>
    </row>
    <row r="39" spans="1:14">
      <c r="A39" s="4">
        <v>34</v>
      </c>
      <c r="B39" s="4"/>
      <c r="C39" s="4"/>
      <c r="D39" s="4"/>
      <c r="E39" s="4"/>
      <c r="F39" s="1" t="s">
        <v>32</v>
      </c>
      <c r="H39" s="1" t="str">
        <f t="shared" si="2"/>
        <v>_userData[''] = snapshot.docs[0].get('');</v>
      </c>
      <c r="I39" s="1" t="str">
        <f t="shared" si="3"/>
        <v>: snapshot.docs[0].get(''),</v>
      </c>
      <c r="J39" s="1" t="str">
        <f t="shared" si="8"/>
        <v>tmpUser.=;</v>
      </c>
      <c r="K39" s="1" t="str">
        <f t="shared" si="5"/>
        <v>,</v>
      </c>
      <c r="L39" s="1" t="str">
        <f t="shared" si="0"/>
        <v>: ,</v>
      </c>
      <c r="M39" s="1" t="str">
        <f t="shared" si="6"/>
        <v xml:space="preserve"> ,</v>
      </c>
      <c r="N39" s="1" t="str">
        <f t="shared" si="7"/>
        <v>_userData[''] =tmpUser!.;</v>
      </c>
    </row>
    <row r="40" spans="1:14">
      <c r="A40" s="4">
        <v>35</v>
      </c>
      <c r="B40" s="4"/>
      <c r="C40" s="4"/>
      <c r="D40" s="4"/>
      <c r="E40" s="4"/>
      <c r="F40" s="1" t="s">
        <v>32</v>
      </c>
      <c r="H40" s="1" t="str">
        <f t="shared" si="2"/>
        <v>_userData[''] = snapshot.docs[0].get('');</v>
      </c>
      <c r="I40" s="1" t="str">
        <f t="shared" si="3"/>
        <v>: snapshot.docs[0].get(''),</v>
      </c>
      <c r="J40" s="1" t="str">
        <f t="shared" si="8"/>
        <v>tmpUser.=;</v>
      </c>
      <c r="K40" s="1" t="str">
        <f t="shared" si="5"/>
        <v>,</v>
      </c>
      <c r="L40" s="1" t="str">
        <f t="shared" si="0"/>
        <v>: ,</v>
      </c>
      <c r="M40" s="1" t="str">
        <f t="shared" si="6"/>
        <v xml:space="preserve"> ,</v>
      </c>
      <c r="N40" s="1" t="str">
        <f t="shared" si="7"/>
        <v>_userData[''] =tmpUser!.;</v>
      </c>
    </row>
    <row r="41" spans="1:14">
      <c r="A41" s="4">
        <v>36</v>
      </c>
      <c r="B41" s="4"/>
      <c r="C41" s="4"/>
      <c r="D41" s="4"/>
      <c r="E41" s="4"/>
      <c r="F41" s="1" t="s">
        <v>32</v>
      </c>
      <c r="H41" s="1" t="str">
        <f t="shared" si="2"/>
        <v>_userData[''] = snapshot.docs[0].get('');</v>
      </c>
      <c r="I41" s="1" t="str">
        <f t="shared" si="3"/>
        <v>: snapshot.docs[0].get(''),</v>
      </c>
      <c r="J41" s="1" t="str">
        <f t="shared" si="8"/>
        <v>tmpUser.=;</v>
      </c>
      <c r="K41" s="1" t="str">
        <f t="shared" si="5"/>
        <v>,</v>
      </c>
      <c r="L41" s="1" t="str">
        <f t="shared" si="0"/>
        <v>: ,</v>
      </c>
      <c r="M41" s="1" t="str">
        <f t="shared" si="6"/>
        <v xml:space="preserve"> ,</v>
      </c>
      <c r="N41" s="1" t="str">
        <f t="shared" si="7"/>
        <v>_userData[''] =tmpUser!.;</v>
      </c>
    </row>
    <row r="42" spans="1:14">
      <c r="A42" s="4">
        <v>37</v>
      </c>
      <c r="B42" s="4"/>
      <c r="C42" s="4"/>
      <c r="D42" s="4"/>
      <c r="E42" s="4"/>
      <c r="F42" s="1" t="s">
        <v>32</v>
      </c>
    </row>
    <row r="43" spans="1:14">
      <c r="A43" s="4">
        <v>38</v>
      </c>
      <c r="B43" s="4"/>
      <c r="C43" s="4"/>
      <c r="D43" s="4"/>
      <c r="E43" s="4"/>
      <c r="F43" s="1" t="s">
        <v>32</v>
      </c>
    </row>
    <row r="44" spans="1:14">
      <c r="A44" s="4">
        <v>39</v>
      </c>
      <c r="B44" s="4"/>
      <c r="C44" s="4"/>
      <c r="D44" s="4"/>
      <c r="E44" s="4"/>
      <c r="F44" s="1" t="s">
        <v>32</v>
      </c>
    </row>
    <row r="45" spans="1:14">
      <c r="A45" s="1" t="s">
        <v>32</v>
      </c>
      <c r="B45" s="1" t="s">
        <v>32</v>
      </c>
      <c r="C45" s="1" t="s">
        <v>32</v>
      </c>
      <c r="E45" s="1" t="s">
        <v>32</v>
      </c>
      <c r="F45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3CA-6655-40C9-BA37-B0962EF32610}">
  <dimension ref="A5:M32"/>
  <sheetViews>
    <sheetView showGridLines="0" workbookViewId="0">
      <selection activeCell="C27" sqref="C27"/>
    </sheetView>
  </sheetViews>
  <sheetFormatPr defaultRowHeight="18"/>
  <cols>
    <col min="1" max="1" width="5.4140625" customWidth="1"/>
    <col min="2" max="2" width="31.83203125" customWidth="1"/>
    <col min="3" max="13" width="16.1640625" customWidth="1"/>
    <col min="14" max="22" width="11.25" customWidth="1"/>
  </cols>
  <sheetData>
    <row r="5" spans="1:13">
      <c r="A5" s="6" t="s">
        <v>2</v>
      </c>
      <c r="B5" s="6" t="s">
        <v>56</v>
      </c>
      <c r="C5" s="6" t="s">
        <v>46</v>
      </c>
      <c r="D5" s="6" t="s">
        <v>47</v>
      </c>
      <c r="E5" s="6" t="s">
        <v>48</v>
      </c>
      <c r="F5" s="6" t="s">
        <v>49</v>
      </c>
      <c r="G5" s="6" t="s">
        <v>50</v>
      </c>
      <c r="H5" s="6" t="s">
        <v>51</v>
      </c>
      <c r="I5" s="6" t="s">
        <v>52</v>
      </c>
      <c r="J5" s="6" t="s">
        <v>53</v>
      </c>
      <c r="K5" s="6" t="s">
        <v>54</v>
      </c>
      <c r="L5" s="6" t="s">
        <v>133</v>
      </c>
      <c r="M5" s="6" t="s">
        <v>55</v>
      </c>
    </row>
    <row r="6" spans="1:13">
      <c r="A6" s="5">
        <v>1</v>
      </c>
      <c r="B6" s="5" t="s">
        <v>57</v>
      </c>
      <c r="C6" s="5" t="s">
        <v>58</v>
      </c>
      <c r="D6" s="5" t="s">
        <v>76</v>
      </c>
      <c r="E6" s="5" t="s">
        <v>75</v>
      </c>
      <c r="F6" s="5"/>
      <c r="G6" s="5"/>
      <c r="H6" s="5"/>
      <c r="I6" s="5"/>
      <c r="J6" s="5"/>
      <c r="K6" s="5"/>
      <c r="L6" s="5"/>
      <c r="M6" s="5"/>
    </row>
    <row r="7" spans="1:13">
      <c r="A7" s="5">
        <v>2</v>
      </c>
      <c r="B7" s="5" t="s">
        <v>59</v>
      </c>
      <c r="C7" s="5" t="s">
        <v>60</v>
      </c>
      <c r="D7" s="5"/>
      <c r="E7" s="5"/>
      <c r="F7" s="5"/>
      <c r="G7" s="5"/>
      <c r="H7" s="5" t="s">
        <v>61</v>
      </c>
      <c r="I7" s="5"/>
      <c r="J7" s="5"/>
      <c r="K7" s="5"/>
      <c r="L7" s="5"/>
      <c r="M7" s="5"/>
    </row>
    <row r="8" spans="1:13">
      <c r="A8" s="5">
        <v>3</v>
      </c>
      <c r="B8" s="5"/>
      <c r="C8" s="5" t="s">
        <v>63</v>
      </c>
      <c r="D8" s="5"/>
      <c r="E8" s="5"/>
      <c r="F8" s="5"/>
      <c r="G8" s="5"/>
      <c r="H8" s="5" t="s">
        <v>61</v>
      </c>
      <c r="I8" s="5"/>
      <c r="J8" s="5"/>
      <c r="K8" s="5"/>
      <c r="L8" s="5"/>
      <c r="M8" s="5"/>
    </row>
    <row r="9" spans="1:13">
      <c r="A9" s="5">
        <v>4</v>
      </c>
      <c r="B9" s="5"/>
      <c r="C9" s="5" t="s">
        <v>64</v>
      </c>
      <c r="D9" s="5"/>
      <c r="E9" s="5"/>
      <c r="F9" s="5"/>
      <c r="G9" s="5"/>
      <c r="H9" s="5" t="s">
        <v>61</v>
      </c>
      <c r="I9" s="5"/>
      <c r="J9" s="5"/>
      <c r="K9" s="5"/>
      <c r="L9" s="5"/>
      <c r="M9" s="5"/>
    </row>
    <row r="10" spans="1:13">
      <c r="A10" s="5">
        <v>5</v>
      </c>
      <c r="B10" s="5"/>
      <c r="C10" s="5" t="s">
        <v>180</v>
      </c>
      <c r="D10" s="5"/>
      <c r="E10" s="5"/>
      <c r="F10" s="5"/>
      <c r="G10" s="5"/>
      <c r="H10" s="5" t="s">
        <v>61</v>
      </c>
      <c r="I10" s="5"/>
      <c r="J10" s="5"/>
      <c r="K10" s="5"/>
      <c r="L10" s="5"/>
      <c r="M10" s="5"/>
    </row>
    <row r="11" spans="1:13">
      <c r="A11" s="5">
        <v>6</v>
      </c>
      <c r="B11" s="5"/>
      <c r="C11" s="5" t="s">
        <v>65</v>
      </c>
      <c r="D11" s="5"/>
      <c r="E11" s="5"/>
      <c r="F11" s="5"/>
      <c r="G11" s="5"/>
      <c r="H11" s="5" t="s">
        <v>61</v>
      </c>
      <c r="I11" s="5"/>
      <c r="J11" s="5"/>
      <c r="K11" s="5"/>
      <c r="L11" s="5"/>
      <c r="M11" s="5"/>
    </row>
    <row r="12" spans="1:13">
      <c r="A12" s="5">
        <v>7</v>
      </c>
      <c r="B12" s="5"/>
      <c r="C12" s="5" t="s">
        <v>66</v>
      </c>
      <c r="D12" s="5"/>
      <c r="E12" s="5"/>
      <c r="F12" s="5"/>
      <c r="G12" s="5"/>
      <c r="H12" s="5" t="s">
        <v>61</v>
      </c>
      <c r="I12" s="5"/>
      <c r="J12" s="5"/>
      <c r="K12" s="5"/>
      <c r="L12" s="5"/>
      <c r="M12" s="5"/>
    </row>
    <row r="13" spans="1:13">
      <c r="A13" s="5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5">
        <v>10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>
      <c r="A16" s="5">
        <v>11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A18" s="5">
        <v>13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</row>
    <row r="19" spans="1:1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5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5">
        <v>16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5">
        <v>17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>
      <c r="A23" s="5">
        <v>18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 spans="1:13">
      <c r="A24" s="5">
        <v>19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>
      <c r="A25" s="5">
        <v>20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 spans="1:13">
      <c r="A26" s="5">
        <v>21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</row>
    <row r="27" spans="1:13">
      <c r="A27" s="5">
        <v>22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>
      <c r="A29" s="5">
        <v>24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1:13">
      <c r="A30" s="5">
        <v>25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5">
        <v>26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5">
        <v>27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AF19-976D-4E9D-B0B4-78370A71FA02}">
  <dimension ref="A1:P50"/>
  <sheetViews>
    <sheetView showGridLines="0" zoomScaleNormal="100" workbookViewId="0">
      <pane ySplit="4" topLeftCell="A5" activePane="bottomLeft" state="frozen"/>
      <selection pane="bottomLeft" activeCell="G9" sqref="G9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27.75" style="1" customWidth="1"/>
    <col min="8" max="8" width="50.9140625" style="1" customWidth="1"/>
    <col min="9" max="9" width="16.83203125" style="1" customWidth="1"/>
    <col min="10" max="10" width="61.08203125" style="1" customWidth="1"/>
    <col min="11" max="11" width="14.08203125" style="1" customWidth="1"/>
    <col min="12" max="12" width="20.25" style="1" customWidth="1"/>
    <col min="13" max="14" width="35.75" style="1" customWidth="1"/>
    <col min="15" max="15" width="10.08203125" style="1" customWidth="1"/>
    <col min="16" max="16384" width="8.6640625" style="1"/>
  </cols>
  <sheetData>
    <row r="1" spans="1:16">
      <c r="F1" s="1" t="s">
        <v>5</v>
      </c>
    </row>
    <row r="2" spans="1:16">
      <c r="A2" s="2" t="s">
        <v>1</v>
      </c>
      <c r="K2" s="2" t="s">
        <v>4</v>
      </c>
      <c r="L2" s="2"/>
    </row>
    <row r="3" spans="1:16">
      <c r="A3" s="1" t="s">
        <v>136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4">
        <v>0</v>
      </c>
      <c r="B5" s="4" t="s">
        <v>140</v>
      </c>
      <c r="C5" s="4" t="s">
        <v>67</v>
      </c>
      <c r="D5" s="4" t="s">
        <v>71</v>
      </c>
      <c r="E5" s="4" t="s">
        <v>70</v>
      </c>
      <c r="G5" s="1" t="str">
        <f>C5&amp;" "&amp;B5&amp;","</f>
        <v>String masterDocId,</v>
      </c>
      <c r="I5" s="1" t="str">
        <f>"_userData['"&amp;B5&amp;"'] = snapshot.docs[0].get('"&amp;B5&amp;"');"</f>
        <v>_userData['masterDocId'] = snapshot.docs[0].get('masterDocId');</v>
      </c>
      <c r="J5" s="1" t="str">
        <f>B5&amp;": snapshot.docs[0].get('"&amp;B5&amp;"'),"</f>
        <v>masterDocId: snapshot.docs[0].get('masterDocId'),</v>
      </c>
      <c r="K5" s="1" t="str">
        <f>"tmpUser."&amp;B5&amp;"="&amp;B5&amp;";"</f>
        <v>tmpUser.masterDocId=masterDocId;</v>
      </c>
      <c r="L5" s="1" t="str">
        <f>B5&amp;","</f>
        <v>masterDocId,</v>
      </c>
      <c r="N5" s="1" t="str">
        <f>"'"&amp;B5&amp;"': "&amp;B5&amp;","</f>
        <v>'masterDocId': masterDocId,</v>
      </c>
      <c r="O5" s="1" t="str">
        <f>IF(D5="late","required ","")&amp;C5&amp;" "&amp;B5&amp;","</f>
        <v>required String masterDocId,</v>
      </c>
    </row>
    <row r="6" spans="1:16">
      <c r="A6" s="4">
        <v>1</v>
      </c>
      <c r="B6" s="4" t="s">
        <v>123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29" si="0">C6&amp;" "&amp;B6&amp;","</f>
        <v>String masterGroupCode,</v>
      </c>
      <c r="H6" s="8" t="str">
        <f>"returnMap['"&amp;B5&amp;"']=snapshot.get('"&amp;B5&amp;"');"</f>
        <v>returnMap['masterDocId']=snapshot.get('masterDocId');</v>
      </c>
      <c r="I6" s="1" t="str">
        <f t="shared" ref="I6:I46" si="1">"_userData['"&amp;B6&amp;"'] = snapshot.docs[0].get('"&amp;B6&amp;"');"</f>
        <v>_userData['masterGroupCode'] = snapshot.docs[0].get('masterGroupCode');</v>
      </c>
      <c r="J6" s="1" t="str">
        <f t="shared" ref="J6:J46" si="2">B6&amp;": snapshot.docs[0].get('"&amp;B6&amp;"'),"</f>
        <v>masterGroupCode: snapshot.docs[0].get('masterGroupCode'),</v>
      </c>
      <c r="K6" s="1" t="str">
        <f t="shared" ref="K6:K46" si="3">"tmpUser."&amp;B6&amp;"="&amp;B6&amp;";"</f>
        <v>tmpUser.masterGroupCode=masterGroupCode;</v>
      </c>
      <c r="L6" s="1" t="str">
        <f t="shared" ref="L6:L46" si="4">B6&amp;","</f>
        <v>masterGroupCode,</v>
      </c>
      <c r="N6" s="1" t="str">
        <f t="shared" ref="N6:N29" si="5">"'"&amp;B6&amp;"': "&amp;B6&amp;","</f>
        <v>'masterGroupCode': masterGroupCode,</v>
      </c>
      <c r="O6" s="1" t="str">
        <f>IF(D6="late","required ","")&amp;C6&amp;" "&amp;B6&amp;","</f>
        <v>required String masterGroupCode,</v>
      </c>
      <c r="P6" s="1" t="str">
        <f t="shared" ref="P6:P29" si="6">"_userData['"&amp;B6&amp;"'] =tmpUser!."&amp;B6&amp;";"</f>
        <v>_userData['masterGroupCode'] =tmpUser!.masterGroupCode;</v>
      </c>
    </row>
    <row r="7" spans="1:16">
      <c r="A7" s="4">
        <v>2</v>
      </c>
      <c r="B7" s="4" t="s">
        <v>134</v>
      </c>
      <c r="C7" s="4" t="s">
        <v>67</v>
      </c>
      <c r="D7" s="4" t="s">
        <v>71</v>
      </c>
      <c r="E7" s="4"/>
      <c r="F7" s="1" t="s">
        <v>32</v>
      </c>
      <c r="G7" s="1" t="str">
        <f t="shared" si="0"/>
        <v>String code,</v>
      </c>
      <c r="H7" s="8" t="str">
        <f t="shared" ref="H7:H46" si="7">"returnMap['"&amp;B6&amp;"']=snapshot.get('"&amp;B6&amp;"');"</f>
        <v>returnMap['masterGroupCode']=snapshot.get('masterGroupCode');</v>
      </c>
      <c r="I7" s="1" t="str">
        <f t="shared" si="1"/>
        <v>_userData['code'] = snapshot.docs[0].get('code');</v>
      </c>
      <c r="J7" s="1" t="str">
        <f t="shared" si="2"/>
        <v>code: snapshot.docs[0].get('code'),</v>
      </c>
      <c r="K7" s="1" t="str">
        <f t="shared" si="3"/>
        <v>tmpUser.code=code;</v>
      </c>
      <c r="L7" s="1" t="str">
        <f t="shared" si="4"/>
        <v>code,</v>
      </c>
      <c r="N7" s="1" t="str">
        <f t="shared" si="5"/>
        <v>'code': code,</v>
      </c>
      <c r="O7" s="1" t="str">
        <f t="shared" ref="O7:O25" si="8">IF(D7="late","required ","")&amp;C7&amp;" "&amp;B7&amp;","</f>
        <v>required String code,</v>
      </c>
      <c r="P7" s="1" t="str">
        <f t="shared" si="6"/>
        <v>_userData['code'] =tmpUser!.code;</v>
      </c>
    </row>
    <row r="8" spans="1:16">
      <c r="A8" s="4">
        <v>3</v>
      </c>
      <c r="B8" s="4" t="s">
        <v>135</v>
      </c>
      <c r="C8" s="4" t="s">
        <v>67</v>
      </c>
      <c r="D8" s="4" t="s">
        <v>71</v>
      </c>
      <c r="E8" s="4"/>
      <c r="F8" s="1" t="s">
        <v>32</v>
      </c>
      <c r="G8" s="1" t="str">
        <f t="shared" si="0"/>
        <v>String name,</v>
      </c>
      <c r="H8" s="8" t="str">
        <f t="shared" si="7"/>
        <v>returnMap['code']=snapshot.get('code');</v>
      </c>
      <c r="I8" s="1" t="str">
        <f t="shared" si="1"/>
        <v>_userData['name'] = snapshot.docs[0].get('name');</v>
      </c>
      <c r="J8" s="1" t="str">
        <f t="shared" si="2"/>
        <v>name: snapshot.docs[0].get('name'),</v>
      </c>
      <c r="K8" s="1" t="str">
        <f t="shared" si="3"/>
        <v>tmpUser.name=name;</v>
      </c>
      <c r="L8" s="1" t="str">
        <f t="shared" si="4"/>
        <v>name,</v>
      </c>
      <c r="N8" s="1" t="str">
        <f t="shared" si="5"/>
        <v>'name': name,</v>
      </c>
      <c r="O8" s="1" t="str">
        <f t="shared" si="8"/>
        <v>required String name,</v>
      </c>
      <c r="P8" s="1" t="str">
        <f t="shared" si="6"/>
        <v>_userData['name'] =tmpUser!.name;</v>
      </c>
    </row>
    <row r="9" spans="1:16">
      <c r="A9" s="4">
        <v>4</v>
      </c>
      <c r="B9" s="4" t="s">
        <v>137</v>
      </c>
      <c r="C9" s="4" t="s">
        <v>35</v>
      </c>
      <c r="D9" s="4" t="s">
        <v>71</v>
      </c>
      <c r="E9" s="4"/>
      <c r="F9" s="1" t="s">
        <v>32</v>
      </c>
      <c r="G9" s="1" t="str">
        <f t="shared" si="0"/>
        <v>bool onMemoryFlg,</v>
      </c>
      <c r="H9" s="8" t="str">
        <f t="shared" si="7"/>
        <v>returnMap['name']=snapshot.get('name');</v>
      </c>
      <c r="I9" s="1" t="str">
        <f t="shared" si="1"/>
        <v>_userData['onMemoryFlg'] = snapshot.docs[0].get('onMemoryFlg');</v>
      </c>
      <c r="J9" s="1" t="str">
        <f t="shared" si="2"/>
        <v>onMemoryFlg: snapshot.docs[0].get('onMemoryFlg'),</v>
      </c>
      <c r="K9" s="1" t="str">
        <f t="shared" si="3"/>
        <v>tmpUser.onMemoryFlg=onMemoryFlg;</v>
      </c>
      <c r="L9" s="1" t="str">
        <f t="shared" si="4"/>
        <v>onMemoryFlg,</v>
      </c>
      <c r="N9" s="1" t="str">
        <f t="shared" si="5"/>
        <v>'onMemoryFlg': onMemoryFlg,</v>
      </c>
      <c r="O9" s="1" t="str">
        <f t="shared" si="8"/>
        <v>required bool onMemoryFlg,</v>
      </c>
      <c r="P9" s="1" t="str">
        <f t="shared" si="6"/>
        <v>_userData['onMemoryFlg'] =tmpUser!.onMemoryFlg;</v>
      </c>
    </row>
    <row r="10" spans="1:16">
      <c r="A10" s="4">
        <v>5</v>
      </c>
      <c r="B10" s="4" t="s">
        <v>124</v>
      </c>
      <c r="C10" s="4" t="s">
        <v>74</v>
      </c>
      <c r="D10" s="4"/>
      <c r="E10" s="4"/>
      <c r="F10" s="1" t="s">
        <v>32</v>
      </c>
      <c r="G10" s="1" t="str">
        <f t="shared" si="0"/>
        <v>DateTime? optionTime1,</v>
      </c>
      <c r="H10" s="8" t="str">
        <f t="shared" si="7"/>
        <v>returnMap['onMemoryFlg']=snapshot.get('onMemoryFlg');</v>
      </c>
      <c r="I10" s="1" t="str">
        <f t="shared" si="1"/>
        <v>_userData['optionTime1'] = snapshot.docs[0].get('optionTime1');</v>
      </c>
      <c r="J10" s="1" t="str">
        <f t="shared" si="2"/>
        <v>optionTime1: snapshot.docs[0].get('optionTime1'),</v>
      </c>
      <c r="K10" s="1" t="str">
        <f t="shared" si="3"/>
        <v>tmpUser.optionTime1=optionTime1;</v>
      </c>
      <c r="L10" s="1" t="str">
        <f t="shared" si="4"/>
        <v>optionTime1,</v>
      </c>
      <c r="N10" s="1" t="str">
        <f t="shared" si="5"/>
        <v>'optionTime1': optionTime1,</v>
      </c>
      <c r="O10" s="1" t="str">
        <f t="shared" si="8"/>
        <v>DateTime? optionTime1,</v>
      </c>
      <c r="P10" s="1" t="str">
        <f t="shared" si="6"/>
        <v>_userData['optionTime1'] =tmpUser!.optionTime1;</v>
      </c>
    </row>
    <row r="11" spans="1:16">
      <c r="A11" s="4">
        <v>6</v>
      </c>
      <c r="B11" s="4" t="s">
        <v>158</v>
      </c>
      <c r="C11" s="4" t="s">
        <v>74</v>
      </c>
      <c r="D11" s="4"/>
      <c r="E11" s="4"/>
      <c r="F11" s="1" t="s">
        <v>32</v>
      </c>
      <c r="G11" s="1" t="str">
        <f t="shared" si="0"/>
        <v>DateTime? optionTime2,</v>
      </c>
      <c r="H11" s="8" t="str">
        <f t="shared" si="7"/>
        <v>returnMap['optionTime1']=snapshot.get('optionTime1');</v>
      </c>
      <c r="I11" s="1" t="str">
        <f t="shared" si="1"/>
        <v>_userData['optionTime2'] = snapshot.docs[0].get('optionTime2');</v>
      </c>
      <c r="J11" s="1" t="str">
        <f t="shared" si="2"/>
        <v>optionTime2: snapshot.docs[0].get('optionTime2'),</v>
      </c>
      <c r="K11" s="1" t="str">
        <f t="shared" si="3"/>
        <v>tmpUser.optionTime2=optionTime2;</v>
      </c>
      <c r="L11" s="1" t="str">
        <f t="shared" si="4"/>
        <v>optionTime2,</v>
      </c>
      <c r="N11" s="1" t="str">
        <f t="shared" si="5"/>
        <v>'optionTime2': optionTime2,</v>
      </c>
      <c r="O11" s="1" t="str">
        <f t="shared" si="8"/>
        <v>DateTime? optionTime2,</v>
      </c>
      <c r="P11" s="1" t="str">
        <f t="shared" si="6"/>
        <v>_userData['optionTime2'] =tmpUser!.optionTime2;</v>
      </c>
    </row>
    <row r="12" spans="1:16">
      <c r="A12" s="4">
        <v>7</v>
      </c>
      <c r="B12" s="4" t="s">
        <v>125</v>
      </c>
      <c r="C12" s="4" t="s">
        <v>43</v>
      </c>
      <c r="D12" s="4"/>
      <c r="E12" s="4"/>
      <c r="F12" s="1" t="s">
        <v>32</v>
      </c>
      <c r="G12" s="1" t="str">
        <f t="shared" si="0"/>
        <v>int? optionNumber1,</v>
      </c>
      <c r="H12" s="8" t="str">
        <f t="shared" si="7"/>
        <v>returnMap['optionTime2']=snapshot.get('optionTime2');</v>
      </c>
      <c r="I12" s="1" t="str">
        <f t="shared" si="1"/>
        <v>_userData['optionNumber1'] = snapshot.docs[0].get('optionNumber1');</v>
      </c>
      <c r="J12" s="1" t="str">
        <f t="shared" si="2"/>
        <v>optionNumber1: snapshot.docs[0].get('optionNumber1'),</v>
      </c>
      <c r="K12" s="1" t="str">
        <f t="shared" si="3"/>
        <v>tmpUser.optionNumber1=optionNumber1;</v>
      </c>
      <c r="L12" s="1" t="str">
        <f t="shared" si="4"/>
        <v>optionNumber1,</v>
      </c>
      <c r="N12" s="1" t="str">
        <f t="shared" si="5"/>
        <v>'optionNumber1': optionNumber1,</v>
      </c>
      <c r="O12" s="1" t="str">
        <f t="shared" si="8"/>
        <v>int? optionNumber1,</v>
      </c>
      <c r="P12" s="1" t="str">
        <f t="shared" si="6"/>
        <v>_userData['optionNumber1'] =tmpUser!.optionNumber1;</v>
      </c>
    </row>
    <row r="13" spans="1:16">
      <c r="A13" s="4">
        <v>8</v>
      </c>
      <c r="B13" s="4" t="s">
        <v>126</v>
      </c>
      <c r="C13" s="4" t="s">
        <v>43</v>
      </c>
      <c r="D13" s="4"/>
      <c r="E13" s="4"/>
      <c r="F13" s="1" t="s">
        <v>32</v>
      </c>
      <c r="G13" s="1" t="str">
        <f t="shared" si="0"/>
        <v>int? optionNumber2,</v>
      </c>
      <c r="H13" s="8" t="str">
        <f t="shared" si="7"/>
        <v>returnMap['optionNumber1']=snapshot.get('optionNumber1');</v>
      </c>
      <c r="I13" s="1" t="str">
        <f t="shared" si="1"/>
        <v>_userData['optionNumber2'] = snapshot.docs[0].get('optionNumber2');</v>
      </c>
      <c r="J13" s="1" t="str">
        <f t="shared" si="2"/>
        <v>optionNumber2: snapshot.docs[0].get('optionNumber2'),</v>
      </c>
      <c r="K13" s="1" t="str">
        <f t="shared" si="3"/>
        <v>tmpUser.optionNumber2=optionNumber2;</v>
      </c>
      <c r="L13" s="1" t="str">
        <f t="shared" si="4"/>
        <v>optionNumber2,</v>
      </c>
      <c r="N13" s="1" t="str">
        <f t="shared" si="5"/>
        <v>'optionNumber2': optionNumber2,</v>
      </c>
      <c r="O13" s="1" t="str">
        <f t="shared" si="8"/>
        <v>int? optionNumber2,</v>
      </c>
      <c r="P13" s="1" t="str">
        <f t="shared" si="6"/>
        <v>_userData['optionNumber2'] =tmpUser!.optionNumber2;</v>
      </c>
    </row>
    <row r="14" spans="1:16">
      <c r="A14" s="4">
        <v>9</v>
      </c>
      <c r="B14" s="4" t="s">
        <v>128</v>
      </c>
      <c r="C14" s="4" t="s">
        <v>42</v>
      </c>
      <c r="D14" s="4"/>
      <c r="E14" s="4"/>
      <c r="F14" s="1" t="s">
        <v>32</v>
      </c>
      <c r="G14" s="1" t="str">
        <f t="shared" si="0"/>
        <v>String? optionText1,</v>
      </c>
      <c r="H14" s="8" t="str">
        <f t="shared" si="7"/>
        <v>returnMap['optionNumber2']=snapshot.get('optionNumber2');</v>
      </c>
      <c r="I14" s="1" t="str">
        <f t="shared" si="1"/>
        <v>_userData['optionText1'] = snapshot.docs[0].get('optionText1');</v>
      </c>
      <c r="J14" s="1" t="str">
        <f t="shared" si="2"/>
        <v>optionText1: snapshot.docs[0].get('optionText1'),</v>
      </c>
      <c r="K14" s="1" t="str">
        <f t="shared" si="3"/>
        <v>tmpUser.optionText1=optionText1;</v>
      </c>
      <c r="L14" s="1" t="str">
        <f t="shared" si="4"/>
        <v>optionText1,</v>
      </c>
      <c r="N14" s="1" t="str">
        <f t="shared" si="5"/>
        <v>'optionText1': optionText1,</v>
      </c>
      <c r="O14" s="1" t="str">
        <f t="shared" si="8"/>
        <v>String? optionText1,</v>
      </c>
      <c r="P14" s="1" t="str">
        <f t="shared" si="6"/>
        <v>_userData['optionText1'] =tmpUser!.optionText1;</v>
      </c>
    </row>
    <row r="15" spans="1:16">
      <c r="A15" s="4">
        <v>10</v>
      </c>
      <c r="B15" s="4" t="s">
        <v>127</v>
      </c>
      <c r="C15" s="4" t="s">
        <v>42</v>
      </c>
      <c r="D15" s="4"/>
      <c r="E15" s="4"/>
      <c r="F15" s="1" t="s">
        <v>32</v>
      </c>
      <c r="G15" s="1" t="str">
        <f t="shared" si="0"/>
        <v>String? optionText2,</v>
      </c>
      <c r="H15" s="8" t="str">
        <f t="shared" si="7"/>
        <v>returnMap['optionText1']=snapshot.get('optionText1');</v>
      </c>
      <c r="I15" s="1" t="str">
        <f t="shared" si="1"/>
        <v>_userData['optionText2'] = snapshot.docs[0].get('optionText2');</v>
      </c>
      <c r="J15" s="1" t="str">
        <f t="shared" si="2"/>
        <v>optionText2: snapshot.docs[0].get('optionText2'),</v>
      </c>
      <c r="K15" s="1" t="str">
        <f t="shared" si="3"/>
        <v>tmpUser.optionText2=optionText2;</v>
      </c>
      <c r="L15" s="1" t="str">
        <f t="shared" si="4"/>
        <v>optionText2,</v>
      </c>
      <c r="N15" s="1" t="str">
        <f t="shared" si="5"/>
        <v>'optionText2': optionText2,</v>
      </c>
      <c r="O15" s="1" t="str">
        <f t="shared" si="8"/>
        <v>String? optionText2,</v>
      </c>
      <c r="P15" s="1" t="str">
        <f t="shared" si="6"/>
        <v>_userData['optionText2'] =tmpUser!.optionText2;</v>
      </c>
    </row>
    <row r="16" spans="1:16">
      <c r="A16" s="4">
        <v>11</v>
      </c>
      <c r="B16" s="4" t="s">
        <v>129</v>
      </c>
      <c r="C16" s="4" t="s">
        <v>73</v>
      </c>
      <c r="D16" s="4"/>
      <c r="E16" s="4"/>
      <c r="F16" s="1" t="s">
        <v>32</v>
      </c>
      <c r="G16" s="1" t="str">
        <f t="shared" si="0"/>
        <v>bool? optionBool1,</v>
      </c>
      <c r="H16" s="8" t="str">
        <f t="shared" si="7"/>
        <v>returnMap['optionText2']=snapshot.get('optionText2');</v>
      </c>
      <c r="I16" s="1" t="str">
        <f t="shared" si="1"/>
        <v>_userData['optionBool1'] = snapshot.docs[0].get('optionBool1');</v>
      </c>
      <c r="J16" s="1" t="str">
        <f t="shared" si="2"/>
        <v>optionBool1: snapshot.docs[0].get('optionBool1'),</v>
      </c>
      <c r="K16" s="1" t="str">
        <f t="shared" si="3"/>
        <v>tmpUser.optionBool1=optionBool1;</v>
      </c>
      <c r="L16" s="1" t="str">
        <f t="shared" si="4"/>
        <v>optionBool1,</v>
      </c>
      <c r="N16" s="1" t="str">
        <f t="shared" si="5"/>
        <v>'optionBool1': optionBool1,</v>
      </c>
      <c r="O16" s="1" t="str">
        <f t="shared" si="8"/>
        <v>bool? optionBool1,</v>
      </c>
      <c r="P16" s="1" t="str">
        <f t="shared" si="6"/>
        <v>_userData['optionBool1'] =tmpUser!.optionBool1;</v>
      </c>
    </row>
    <row r="17" spans="1:16">
      <c r="A17" s="4">
        <v>12</v>
      </c>
      <c r="B17" s="4" t="s">
        <v>130</v>
      </c>
      <c r="C17" s="4" t="s">
        <v>73</v>
      </c>
      <c r="D17" s="4"/>
      <c r="E17" s="4"/>
      <c r="F17" s="1" t="s">
        <v>32</v>
      </c>
      <c r="G17" s="1" t="str">
        <f t="shared" si="0"/>
        <v>bool? optionBool2,</v>
      </c>
      <c r="H17" s="8" t="str">
        <f t="shared" si="7"/>
        <v>returnMap['optionBool1']=snapshot.get('optionBool1');</v>
      </c>
      <c r="I17" s="1" t="str">
        <f t="shared" si="1"/>
        <v>_userData['optionBool2'] = snapshot.docs[0].get('optionBool2');</v>
      </c>
      <c r="J17" s="1" t="str">
        <f t="shared" si="2"/>
        <v>optionBool2: snapshot.docs[0].get('optionBool2'),</v>
      </c>
      <c r="K17" s="1" t="str">
        <f t="shared" si="3"/>
        <v>tmpUser.optionBool2=optionBool2;</v>
      </c>
      <c r="L17" s="1" t="str">
        <f t="shared" si="4"/>
        <v>optionBool2,</v>
      </c>
      <c r="N17" s="1" t="str">
        <f t="shared" si="5"/>
        <v>'optionBool2': optionBool2,</v>
      </c>
      <c r="O17" s="1" t="str">
        <f t="shared" si="8"/>
        <v>bool? optionBool2,</v>
      </c>
      <c r="P17" s="1" t="str">
        <f t="shared" si="6"/>
        <v>_userData['optionBool2'] =tmpUser!.optionBool2;</v>
      </c>
    </row>
    <row r="18" spans="1:16">
      <c r="A18" s="4">
        <v>13</v>
      </c>
      <c r="B18" s="4" t="s">
        <v>131</v>
      </c>
      <c r="C18" s="4" t="s">
        <v>121</v>
      </c>
      <c r="D18" s="4"/>
      <c r="E18" s="4" t="s">
        <v>70</v>
      </c>
      <c r="F18" s="1" t="s">
        <v>32</v>
      </c>
      <c r="G18" s="1" t="str">
        <f t="shared" si="0"/>
        <v>Uint8List? optionFile1,</v>
      </c>
      <c r="H18" s="8" t="str">
        <f>"returnMap['"&amp;B17&amp;"']=snapshot.get('"&amp;B17&amp;"');"</f>
        <v>returnMap['optionBool2']=snapshot.get('optionBool2');</v>
      </c>
      <c r="I18" s="1" t="str">
        <f t="shared" si="1"/>
        <v>_userData['optionFile1'] = snapshot.docs[0].get('optionFile1');</v>
      </c>
      <c r="J18" s="1" t="str">
        <f t="shared" si="2"/>
        <v>optionFile1: snapshot.docs[0].get('optionFile1'),</v>
      </c>
      <c r="K18" s="1" t="str">
        <f t="shared" si="3"/>
        <v>tmpUser.optionFile1=optionFile1;</v>
      </c>
      <c r="L18" s="1" t="str">
        <f t="shared" si="4"/>
        <v>optionFile1,</v>
      </c>
      <c r="N18" s="1" t="str">
        <f t="shared" si="5"/>
        <v>'optionFile1': optionFile1,</v>
      </c>
      <c r="O18" s="1" t="str">
        <f t="shared" si="8"/>
        <v>Uint8List? optionFile1,</v>
      </c>
      <c r="P18" s="1" t="str">
        <f t="shared" si="6"/>
        <v>_userData['optionFile1'] =tmpUser!.optionFile1;</v>
      </c>
    </row>
    <row r="19" spans="1:16">
      <c r="A19" s="4">
        <v>14</v>
      </c>
      <c r="B19" s="4" t="s">
        <v>132</v>
      </c>
      <c r="C19" s="4" t="s">
        <v>121</v>
      </c>
      <c r="D19" s="4"/>
      <c r="E19" s="4" t="s">
        <v>70</v>
      </c>
      <c r="F19" s="1" t="s">
        <v>32</v>
      </c>
      <c r="G19" s="1" t="str">
        <f t="shared" si="0"/>
        <v>Uint8List? optionFile2,</v>
      </c>
      <c r="H19" s="8" t="str">
        <f t="shared" si="7"/>
        <v>returnMap['optionFile1']=snapshot.get('optionFile1');</v>
      </c>
      <c r="I19" s="1" t="str">
        <f t="shared" si="1"/>
        <v>_userData['optionFile2'] = snapshot.docs[0].get('optionFile2');</v>
      </c>
      <c r="J19" s="1" t="str">
        <f t="shared" si="2"/>
        <v>optionFile2: snapshot.docs[0].get('optionFile2'),</v>
      </c>
      <c r="K19" s="1" t="str">
        <f t="shared" si="3"/>
        <v>tmpUser.optionFile2=optionFile2;</v>
      </c>
      <c r="L19" s="1" t="str">
        <f t="shared" si="4"/>
        <v>optionFile2,</v>
      </c>
      <c r="N19" s="1" t="str">
        <f t="shared" si="5"/>
        <v>'optionFile2': optionFile2,</v>
      </c>
      <c r="O19" s="1" t="str">
        <f t="shared" si="8"/>
        <v>Uint8List? optionFile2,</v>
      </c>
      <c r="P19" s="1" t="str">
        <f t="shared" si="6"/>
        <v>_userData['optionFile2'] =tmpUser!.optionFile2;</v>
      </c>
    </row>
    <row r="20" spans="1:16">
      <c r="A20" s="4">
        <v>15</v>
      </c>
      <c r="B20" s="4" t="s">
        <v>138</v>
      </c>
      <c r="C20" s="4" t="s">
        <v>67</v>
      </c>
      <c r="D20" s="4" t="s">
        <v>71</v>
      </c>
      <c r="E20" s="4"/>
      <c r="F20" s="1" t="s">
        <v>32</v>
      </c>
      <c r="G20" s="1" t="str">
        <f t="shared" si="0"/>
        <v>String fileNameSuffix1,</v>
      </c>
      <c r="H20" s="8" t="str">
        <f t="shared" si="7"/>
        <v>returnMap['optionFile2']=snapshot.get('optionFile2');</v>
      </c>
      <c r="I20" s="1" t="str">
        <f t="shared" si="1"/>
        <v>_userData['fileNameSuffix1'] = snapshot.docs[0].get('fileNameSuffix1');</v>
      </c>
      <c r="J20" s="1" t="str">
        <f t="shared" si="2"/>
        <v>fileNameSuffix1: snapshot.docs[0].get('fileNameSuffix1'),</v>
      </c>
      <c r="K20" s="1" t="str">
        <f t="shared" si="3"/>
        <v>tmpUser.fileNameSuffix1=fileNameSuffix1;</v>
      </c>
      <c r="L20" s="1" t="str">
        <f t="shared" si="4"/>
        <v>fileNameSuffix1,</v>
      </c>
      <c r="N20" s="1" t="str">
        <f t="shared" si="5"/>
        <v>'fileNameSuffix1': fileNameSuffix1,</v>
      </c>
      <c r="O20" s="1" t="str">
        <f t="shared" si="8"/>
        <v>required String fileNameSuffix1,</v>
      </c>
      <c r="P20" s="1" t="str">
        <f t="shared" si="6"/>
        <v>_userData['fileNameSuffix1'] =tmpUser!.fileNameSuffix1;</v>
      </c>
    </row>
    <row r="21" spans="1:16">
      <c r="A21" s="4">
        <v>16</v>
      </c>
      <c r="B21" s="4" t="s">
        <v>139</v>
      </c>
      <c r="C21" s="4" t="s">
        <v>67</v>
      </c>
      <c r="D21" s="4" t="s">
        <v>71</v>
      </c>
      <c r="E21" s="4"/>
      <c r="F21" s="1" t="s">
        <v>32</v>
      </c>
      <c r="G21" s="1" t="str">
        <f t="shared" si="0"/>
        <v>String fileNameSuffix2,</v>
      </c>
      <c r="H21" s="8" t="str">
        <f t="shared" si="7"/>
        <v>returnMap['fileNameSuffix1']=snapshot.get('fileNameSuffix1');</v>
      </c>
      <c r="I21" s="1" t="str">
        <f t="shared" si="1"/>
        <v>_userData['fileNameSuffix2'] = snapshot.docs[0].get('fileNameSuffix2');</v>
      </c>
      <c r="J21" s="1" t="str">
        <f t="shared" si="2"/>
        <v>fileNameSuffix2: snapshot.docs[0].get('fileNameSuffix2'),</v>
      </c>
      <c r="K21" s="1" t="str">
        <f t="shared" si="3"/>
        <v>tmpUser.fileNameSuffix2=fileNameSuffix2;</v>
      </c>
      <c r="L21" s="1" t="str">
        <f t="shared" si="4"/>
        <v>fileNameSuffix2,</v>
      </c>
      <c r="N21" s="1" t="str">
        <f t="shared" si="5"/>
        <v>'fileNameSuffix2': fileNameSuffix2,</v>
      </c>
      <c r="O21" s="1" t="str">
        <f t="shared" si="8"/>
        <v>required String fileNameSuffix2,</v>
      </c>
      <c r="P21" s="1" t="str">
        <f t="shared" si="6"/>
        <v>_userData['fileNameSuffix2'] =tmpUser!.fileNameSuffix2;</v>
      </c>
    </row>
    <row r="22" spans="1:16">
      <c r="A22" s="4">
        <v>17</v>
      </c>
      <c r="B22" s="4" t="s">
        <v>24</v>
      </c>
      <c r="C22" s="4" t="s">
        <v>42</v>
      </c>
      <c r="D22" s="4"/>
      <c r="E22" s="4"/>
      <c r="F22" s="1" t="s">
        <v>32</v>
      </c>
      <c r="G22" s="1" t="str">
        <f t="shared" si="0"/>
        <v>String? insertUserDocId,</v>
      </c>
      <c r="H22" s="8" t="str">
        <f t="shared" si="7"/>
        <v>returnMap['fileNameSuffix2']=snapshot.get('fileNameSuffix2');</v>
      </c>
      <c r="I22" s="1" t="str">
        <f t="shared" si="1"/>
        <v>_userData['insertUserDocId'] = snapshot.docs[0].get('insertUserDocId');</v>
      </c>
      <c r="J22" s="1" t="str">
        <f t="shared" si="2"/>
        <v>insertUserDocId: snapshot.docs[0].get('insertUserDocId'),</v>
      </c>
      <c r="K22" s="1" t="str">
        <f t="shared" si="3"/>
        <v>tmpUser.insertUserDocId=insertUserDocId;</v>
      </c>
      <c r="L22" s="1" t="str">
        <f t="shared" si="4"/>
        <v>insertUserDocId,</v>
      </c>
      <c r="N22" s="1" t="str">
        <f t="shared" si="5"/>
        <v>'insertUserDocId': insertUserDocId,</v>
      </c>
      <c r="O22" s="1" t="str">
        <f t="shared" si="8"/>
        <v>String? insertUserDocId,</v>
      </c>
      <c r="P22" s="1" t="str">
        <f t="shared" si="6"/>
        <v>_userData['insertUserDocId'] =tmpUser!.insertUserDocId;</v>
      </c>
    </row>
    <row r="23" spans="1:16">
      <c r="A23" s="4">
        <v>18</v>
      </c>
      <c r="B23" s="4" t="s">
        <v>25</v>
      </c>
      <c r="C23" s="4" t="s">
        <v>42</v>
      </c>
      <c r="D23" s="4"/>
      <c r="E23" s="4"/>
      <c r="F23" s="1" t="s">
        <v>32</v>
      </c>
      <c r="G23" s="1" t="str">
        <f t="shared" si="0"/>
        <v>String? insertProgramId,</v>
      </c>
      <c r="H23" s="8" t="str">
        <f t="shared" si="7"/>
        <v>returnMap['insertUserDocId']=snapshot.get('insertUserDocId');</v>
      </c>
      <c r="I23" s="1" t="str">
        <f t="shared" si="1"/>
        <v>_userData['insertProgramId'] = snapshot.docs[0].get('insertProgramId');</v>
      </c>
      <c r="J23" s="1" t="str">
        <f t="shared" si="2"/>
        <v>insertProgramId: snapshot.docs[0].get('insertProgramId'),</v>
      </c>
      <c r="K23" s="1" t="str">
        <f t="shared" si="3"/>
        <v>tmpUser.insertProgramId=insertProgramId;</v>
      </c>
      <c r="L23" s="1" t="str">
        <f t="shared" si="4"/>
        <v>insertProgramId,</v>
      </c>
      <c r="N23" s="1" t="str">
        <f t="shared" si="5"/>
        <v>'insertProgramId': insertProgramId,</v>
      </c>
      <c r="O23" s="1" t="str">
        <f t="shared" si="8"/>
        <v>String? insertProgramId,</v>
      </c>
      <c r="P23" s="1" t="str">
        <f t="shared" si="6"/>
        <v>_userData['insertProgramId'] =tmpUser!.insertProgramId;</v>
      </c>
    </row>
    <row r="24" spans="1:16">
      <c r="A24" s="4">
        <v>19</v>
      </c>
      <c r="B24" s="4" t="s">
        <v>26</v>
      </c>
      <c r="C24" s="4" t="s">
        <v>74</v>
      </c>
      <c r="D24" s="4"/>
      <c r="E24" s="4"/>
      <c r="F24" s="1" t="s">
        <v>32</v>
      </c>
      <c r="G24" s="1" t="str">
        <f t="shared" si="0"/>
        <v>DateTime? insertTime,</v>
      </c>
      <c r="H24" s="8" t="str">
        <f t="shared" si="7"/>
        <v>returnMap['insertProgramId']=snapshot.get('insertProgramId');</v>
      </c>
      <c r="I24" s="1" t="str">
        <f t="shared" si="1"/>
        <v>_userData['insertTime'] = snapshot.docs[0].get('insertTime');</v>
      </c>
      <c r="J24" s="1" t="str">
        <f t="shared" si="2"/>
        <v>insertTime: snapshot.docs[0].get('insertTime'),</v>
      </c>
      <c r="K24" s="1" t="str">
        <f t="shared" si="3"/>
        <v>tmpUser.insertTime=insertTime;</v>
      </c>
      <c r="L24" s="1" t="str">
        <f t="shared" si="4"/>
        <v>insertTime,</v>
      </c>
      <c r="N24" s="1" t="str">
        <f t="shared" si="5"/>
        <v>'insertTime': insertTime,</v>
      </c>
      <c r="O24" s="1" t="str">
        <f t="shared" si="8"/>
        <v>DateTime? insertTime,</v>
      </c>
      <c r="P24" s="1" t="str">
        <f t="shared" si="6"/>
        <v>_userData['insertTime'] =tmpUser!.insertTime;</v>
      </c>
    </row>
    <row r="25" spans="1:16">
      <c r="A25" s="4">
        <v>20</v>
      </c>
      <c r="B25" s="4" t="s">
        <v>27</v>
      </c>
      <c r="C25" s="4" t="s">
        <v>42</v>
      </c>
      <c r="D25" s="4"/>
      <c r="E25" s="4"/>
      <c r="F25" s="1" t="s">
        <v>32</v>
      </c>
      <c r="G25" s="1" t="str">
        <f t="shared" si="0"/>
        <v>String? updateUserDocId,</v>
      </c>
      <c r="H25" s="8" t="str">
        <f t="shared" si="7"/>
        <v>returnMap['insertTime']=snapshot.get('insertTime');</v>
      </c>
      <c r="I25" s="1" t="str">
        <f t="shared" si="1"/>
        <v>_userData['updateUserDocId'] = snapshot.docs[0].get('updateUserDocId');</v>
      </c>
      <c r="J25" s="1" t="str">
        <f t="shared" si="2"/>
        <v>updateUserDocId: snapshot.docs[0].get('updateUserDocId'),</v>
      </c>
      <c r="K25" s="1" t="str">
        <f t="shared" si="3"/>
        <v>tmpUser.updateUserDocId=updateUserDocId;</v>
      </c>
      <c r="L25" s="1" t="str">
        <f t="shared" si="4"/>
        <v>updateUserDocId,</v>
      </c>
      <c r="N25" s="1" t="str">
        <f t="shared" si="5"/>
        <v>'updateUserDocId': updateUserDocId,</v>
      </c>
      <c r="O25" s="1" t="str">
        <f t="shared" si="8"/>
        <v>String? updateUserDocId,</v>
      </c>
      <c r="P25" s="1" t="str">
        <f t="shared" si="6"/>
        <v>_userData['updateUserDocId'] =tmpUser!.updateUserDocId;</v>
      </c>
    </row>
    <row r="26" spans="1:16">
      <c r="A26" s="4">
        <v>21</v>
      </c>
      <c r="B26" s="4" t="s">
        <v>28</v>
      </c>
      <c r="C26" s="4" t="s">
        <v>42</v>
      </c>
      <c r="D26" s="4"/>
      <c r="E26" s="4"/>
      <c r="F26" s="1" t="s">
        <v>32</v>
      </c>
      <c r="G26" s="1" t="str">
        <f t="shared" si="0"/>
        <v>String? updateProgramId,</v>
      </c>
      <c r="H26" s="8" t="str">
        <f t="shared" si="7"/>
        <v>returnMap['updateUserDocId']=snapshot.get('updateUserDocId');</v>
      </c>
      <c r="I26" s="1" t="str">
        <f t="shared" si="1"/>
        <v>_userData['updateProgramId'] = snapshot.docs[0].get('updateProgramId');</v>
      </c>
      <c r="J26" s="1" t="str">
        <f t="shared" si="2"/>
        <v>updateProgramId: snapshot.docs[0].get('updateProgramId'),</v>
      </c>
      <c r="K26" s="1" t="str">
        <f t="shared" si="3"/>
        <v>tmpUser.updateProgramId=updateProgramId;</v>
      </c>
      <c r="L26" s="1" t="str">
        <f t="shared" si="4"/>
        <v>updateProgramId,</v>
      </c>
      <c r="N26" s="1" t="str">
        <f t="shared" si="5"/>
        <v>'updateProgramId': updateProgramId,</v>
      </c>
      <c r="P26" s="1" t="str">
        <f t="shared" si="6"/>
        <v>_userData['updateProgramId'] =tmpUser!.updateProgramId;</v>
      </c>
    </row>
    <row r="27" spans="1:16">
      <c r="A27" s="4">
        <v>22</v>
      </c>
      <c r="B27" s="4" t="s">
        <v>29</v>
      </c>
      <c r="C27" s="4" t="s">
        <v>74</v>
      </c>
      <c r="D27" s="4"/>
      <c r="E27" s="4"/>
      <c r="F27" s="1" t="s">
        <v>32</v>
      </c>
      <c r="G27" s="1" t="str">
        <f t="shared" si="0"/>
        <v>DateTime? updateTime,</v>
      </c>
      <c r="H27" s="8" t="str">
        <f t="shared" si="7"/>
        <v>returnMap['updateProgramId']=snapshot.get('updateProgramId');</v>
      </c>
      <c r="I27" s="1" t="str">
        <f t="shared" si="1"/>
        <v>_userData['updateTime'] = snapshot.docs[0].get('updateTime');</v>
      </c>
      <c r="J27" s="1" t="str">
        <f t="shared" si="2"/>
        <v>updateTime: snapshot.docs[0].get('updateTime'),</v>
      </c>
      <c r="K27" s="1" t="str">
        <f t="shared" si="3"/>
        <v>tmpUser.updateTime=updateTime;</v>
      </c>
      <c r="L27" s="1" t="str">
        <f t="shared" si="4"/>
        <v>updateTime,</v>
      </c>
      <c r="N27" s="1" t="str">
        <f t="shared" si="5"/>
        <v>'updateTime': updateTime,</v>
      </c>
      <c r="P27" s="1" t="str">
        <f t="shared" si="6"/>
        <v>_userData['updateTime'] =tmpUser!.updateTime;</v>
      </c>
    </row>
    <row r="28" spans="1:16">
      <c r="A28" s="4">
        <v>23</v>
      </c>
      <c r="B28" s="4" t="s">
        <v>30</v>
      </c>
      <c r="C28" s="4" t="s">
        <v>73</v>
      </c>
      <c r="D28" s="4"/>
      <c r="E28" s="4"/>
      <c r="F28" s="1" t="s">
        <v>32</v>
      </c>
      <c r="G28" s="1" t="str">
        <f t="shared" si="0"/>
        <v>bool? readableFlg,</v>
      </c>
      <c r="H28" s="8" t="str">
        <f t="shared" si="7"/>
        <v>returnMap['updateTime']=snapshot.get('updateTime');</v>
      </c>
      <c r="I28" s="1" t="str">
        <f t="shared" si="1"/>
        <v>_userData['readableFlg'] = snapshot.docs[0].get('readableFlg');</v>
      </c>
      <c r="J28" s="1" t="str">
        <f t="shared" si="2"/>
        <v>readableFlg: snapshot.docs[0].get('readableFlg'),</v>
      </c>
      <c r="K28" s="1" t="str">
        <f t="shared" si="3"/>
        <v>tmpUser.readableFlg=readableFlg;</v>
      </c>
      <c r="L28" s="1" t="str">
        <f t="shared" si="4"/>
        <v>readableFlg,</v>
      </c>
      <c r="N28" s="1" t="str">
        <f t="shared" si="5"/>
        <v>'readableFlg': readableFlg,</v>
      </c>
      <c r="P28" s="1" t="str">
        <f t="shared" si="6"/>
        <v>_userData['readableFlg'] =tmpUser!.readableFlg;</v>
      </c>
    </row>
    <row r="29" spans="1:16">
      <c r="A29" s="4">
        <v>24</v>
      </c>
      <c r="B29" s="4" t="s">
        <v>33</v>
      </c>
      <c r="C29" s="4" t="s">
        <v>73</v>
      </c>
      <c r="D29" s="4"/>
      <c r="E29" s="4"/>
      <c r="F29" s="1" t="s">
        <v>32</v>
      </c>
      <c r="G29" s="1" t="str">
        <f t="shared" si="0"/>
        <v>bool? deleteFlg,</v>
      </c>
      <c r="H29" s="8" t="str">
        <f t="shared" si="7"/>
        <v>returnMap['readableFlg']=snapshot.get('readableFlg');</v>
      </c>
      <c r="I29" s="1" t="str">
        <f t="shared" si="1"/>
        <v>_userData['deleteFlg'] = snapshot.docs[0].get('deleteFlg');</v>
      </c>
      <c r="J29" s="1" t="str">
        <f t="shared" si="2"/>
        <v>deleteFlg: snapshot.docs[0].get('deleteFlg'),</v>
      </c>
      <c r="K29" s="1" t="str">
        <f t="shared" si="3"/>
        <v>tmpUser.deleteFlg=deleteFlg;</v>
      </c>
      <c r="L29" s="1" t="str">
        <f t="shared" si="4"/>
        <v>deleteFlg,</v>
      </c>
      <c r="N29" s="1" t="str">
        <f t="shared" si="5"/>
        <v>'deleteFlg': deleteFlg,</v>
      </c>
      <c r="P29" s="1" t="str">
        <f t="shared" si="6"/>
        <v>_userData['deleteFlg'] =tmpUser!.deleteFlg;</v>
      </c>
    </row>
    <row r="30" spans="1:16">
      <c r="A30" s="4">
        <v>25</v>
      </c>
      <c r="B30" s="4"/>
      <c r="C30" s="4"/>
      <c r="D30" s="4"/>
      <c r="E30" s="4"/>
      <c r="F30" s="1" t="s">
        <v>32</v>
      </c>
      <c r="H30" s="8" t="str">
        <f t="shared" si="7"/>
        <v>returnMap['deleteFlg']=snapshot.get('deleteFlg');</v>
      </c>
      <c r="I30" s="1" t="str">
        <f t="shared" si="1"/>
        <v>_userData[''] = snapshot.docs[0].get('');</v>
      </c>
      <c r="J30" s="1" t="str">
        <f t="shared" si="2"/>
        <v>: snapshot.docs[0].get(''),</v>
      </c>
      <c r="K30" s="1" t="str">
        <f t="shared" si="3"/>
        <v>tmpUser.=;</v>
      </c>
      <c r="L30" s="1" t="str">
        <f t="shared" si="4"/>
        <v>,</v>
      </c>
      <c r="M30" s="1" t="str">
        <f t="shared" ref="M30:M46" si="9">B30&amp;": "&amp;B30&amp;","</f>
        <v>: ,</v>
      </c>
      <c r="O30" s="1" t="str">
        <f t="shared" ref="O30:O46" si="10">"_userData['"&amp;B30&amp;"'] =tmpUser!."&amp;B30&amp;";"</f>
        <v>_userData[''] =tmpUser!.;</v>
      </c>
    </row>
    <row r="31" spans="1:16">
      <c r="A31" s="4">
        <v>26</v>
      </c>
      <c r="B31" s="4"/>
      <c r="C31" s="4"/>
      <c r="D31" s="4"/>
      <c r="E31" s="4"/>
      <c r="F31" s="1" t="s">
        <v>32</v>
      </c>
      <c r="H31" s="8" t="str">
        <f t="shared" si="7"/>
        <v>returnMap['']=snapshot.get('');</v>
      </c>
      <c r="I31" s="1" t="str">
        <f t="shared" si="1"/>
        <v>_userData[''] = snapshot.docs[0].get('');</v>
      </c>
      <c r="J31" s="1" t="str">
        <f t="shared" si="2"/>
        <v>: snapshot.docs[0].get(''),</v>
      </c>
      <c r="K31" s="1" t="str">
        <f t="shared" si="3"/>
        <v>tmpUser.=;</v>
      </c>
      <c r="L31" s="1" t="str">
        <f t="shared" si="4"/>
        <v>,</v>
      </c>
      <c r="M31" s="1" t="str">
        <f t="shared" si="9"/>
        <v>: ,</v>
      </c>
      <c r="O31" s="1" t="str">
        <f t="shared" si="10"/>
        <v>_userData[''] =tmpUser!.;</v>
      </c>
    </row>
    <row r="32" spans="1:16">
      <c r="A32" s="4">
        <v>27</v>
      </c>
      <c r="B32" s="4"/>
      <c r="C32" s="4"/>
      <c r="D32" s="4"/>
      <c r="E32" s="4"/>
      <c r="F32" s="1" t="s">
        <v>32</v>
      </c>
      <c r="H32" s="8" t="str">
        <f t="shared" si="7"/>
        <v>returnMap['']=snapshot.get('');</v>
      </c>
      <c r="I32" s="1" t="str">
        <f t="shared" si="1"/>
        <v>_userData[''] = snapshot.docs[0].get('');</v>
      </c>
      <c r="J32" s="1" t="str">
        <f t="shared" si="2"/>
        <v>: snapshot.docs[0].get(''),</v>
      </c>
      <c r="K32" s="1" t="str">
        <f t="shared" si="3"/>
        <v>tmpUser.=;</v>
      </c>
      <c r="L32" s="1" t="str">
        <f t="shared" si="4"/>
        <v>,</v>
      </c>
      <c r="M32" s="1" t="str">
        <f t="shared" si="9"/>
        <v>: ,</v>
      </c>
      <c r="O32" s="1" t="str">
        <f t="shared" si="10"/>
        <v>_userData[''] =tmpUser!.;</v>
      </c>
    </row>
    <row r="33" spans="1:15">
      <c r="A33" s="4">
        <v>28</v>
      </c>
      <c r="B33" s="4"/>
      <c r="C33" s="4"/>
      <c r="D33" s="4"/>
      <c r="E33" s="4"/>
      <c r="F33" s="1" t="s">
        <v>32</v>
      </c>
      <c r="H33" s="8" t="str">
        <f t="shared" si="7"/>
        <v>returnMap['']=snapshot.get('');</v>
      </c>
      <c r="I33" s="1" t="str">
        <f t="shared" si="1"/>
        <v>_userData[''] = snapshot.docs[0].get('');</v>
      </c>
      <c r="J33" s="1" t="str">
        <f t="shared" si="2"/>
        <v>: snapshot.docs[0].get(''),</v>
      </c>
      <c r="K33" s="1" t="str">
        <f t="shared" si="3"/>
        <v>tmpUser.=;</v>
      </c>
      <c r="L33" s="1" t="str">
        <f t="shared" si="4"/>
        <v>,</v>
      </c>
      <c r="M33" s="1" t="str">
        <f t="shared" si="9"/>
        <v>: ,</v>
      </c>
      <c r="O33" s="1" t="str">
        <f t="shared" si="10"/>
        <v>_userData[''] =tmpUser!.;</v>
      </c>
    </row>
    <row r="34" spans="1:15">
      <c r="A34" s="4">
        <v>29</v>
      </c>
      <c r="B34" s="4"/>
      <c r="C34" s="4"/>
      <c r="D34" s="4"/>
      <c r="E34" s="4"/>
      <c r="F34" s="1" t="s">
        <v>32</v>
      </c>
      <c r="H34" s="8" t="str">
        <f t="shared" si="7"/>
        <v>returnMap['']=snapshot.get('');</v>
      </c>
      <c r="I34" s="1" t="str">
        <f t="shared" si="1"/>
        <v>_userData[''] = snapshot.docs[0].get('');</v>
      </c>
      <c r="J34" s="1" t="str">
        <f t="shared" si="2"/>
        <v>: snapshot.docs[0].get(''),</v>
      </c>
      <c r="K34" s="1" t="str">
        <f t="shared" si="3"/>
        <v>tmpUser.=;</v>
      </c>
      <c r="L34" s="1" t="str">
        <f t="shared" si="4"/>
        <v>,</v>
      </c>
      <c r="M34" s="1" t="str">
        <f t="shared" si="9"/>
        <v>: ,</v>
      </c>
      <c r="O34" s="1" t="str">
        <f t="shared" si="10"/>
        <v>_userData[''] =tmpUser!.;</v>
      </c>
    </row>
    <row r="35" spans="1:15">
      <c r="A35" s="4">
        <v>30</v>
      </c>
      <c r="B35" s="4"/>
      <c r="C35" s="4"/>
      <c r="D35" s="4"/>
      <c r="E35" s="4"/>
      <c r="F35" s="1" t="s">
        <v>32</v>
      </c>
      <c r="H35" s="8" t="str">
        <f t="shared" si="7"/>
        <v>returnMap['']=snapshot.get('');</v>
      </c>
      <c r="I35" s="1" t="str">
        <f t="shared" si="1"/>
        <v>_userData[''] = snapshot.docs[0].get('');</v>
      </c>
      <c r="J35" s="1" t="str">
        <f t="shared" si="2"/>
        <v>: snapshot.docs[0].get(''),</v>
      </c>
      <c r="K35" s="1" t="str">
        <f t="shared" si="3"/>
        <v>tmpUser.=;</v>
      </c>
      <c r="L35" s="1" t="str">
        <f t="shared" si="4"/>
        <v>,</v>
      </c>
      <c r="M35" s="1" t="str">
        <f t="shared" si="9"/>
        <v>: ,</v>
      </c>
      <c r="O35" s="1" t="str">
        <f t="shared" si="10"/>
        <v>_userData[''] =tmpUser!.;</v>
      </c>
    </row>
    <row r="36" spans="1:15">
      <c r="A36" s="4">
        <v>31</v>
      </c>
      <c r="B36" s="4"/>
      <c r="C36" s="4"/>
      <c r="D36" s="4"/>
      <c r="E36" s="4"/>
      <c r="F36" s="1" t="s">
        <v>32</v>
      </c>
      <c r="H36" s="8" t="str">
        <f t="shared" si="7"/>
        <v>returnMap['']=snapshot.get('');</v>
      </c>
      <c r="I36" s="1" t="str">
        <f t="shared" si="1"/>
        <v>_userData[''] = snapshot.docs[0].get('');</v>
      </c>
      <c r="J36" s="1" t="str">
        <f t="shared" si="2"/>
        <v>: snapshot.docs[0].get(''),</v>
      </c>
      <c r="K36" s="1" t="str">
        <f t="shared" si="3"/>
        <v>tmpUser.=;</v>
      </c>
      <c r="L36" s="1" t="str">
        <f t="shared" si="4"/>
        <v>,</v>
      </c>
      <c r="M36" s="1" t="str">
        <f t="shared" si="9"/>
        <v>: ,</v>
      </c>
      <c r="O36" s="1" t="str">
        <f t="shared" si="10"/>
        <v>_userData[''] =tmpUser!.;</v>
      </c>
    </row>
    <row r="37" spans="1:15">
      <c r="A37" s="4">
        <v>32</v>
      </c>
      <c r="B37" s="4"/>
      <c r="C37" s="4"/>
      <c r="D37" s="4"/>
      <c r="E37" s="4"/>
      <c r="F37" s="1" t="s">
        <v>32</v>
      </c>
      <c r="H37" s="8" t="str">
        <f t="shared" si="7"/>
        <v>returnMap['']=snapshot.get('');</v>
      </c>
      <c r="I37" s="1" t="str">
        <f t="shared" si="1"/>
        <v>_userData[''] = snapshot.docs[0].get('');</v>
      </c>
      <c r="J37" s="1" t="str">
        <f t="shared" si="2"/>
        <v>: snapshot.docs[0].get(''),</v>
      </c>
      <c r="K37" s="1" t="str">
        <f t="shared" si="3"/>
        <v>tmpUser.=;</v>
      </c>
      <c r="L37" s="1" t="str">
        <f t="shared" si="4"/>
        <v>,</v>
      </c>
      <c r="M37" s="1" t="str">
        <f t="shared" si="9"/>
        <v>: ,</v>
      </c>
      <c r="O37" s="1" t="str">
        <f t="shared" si="10"/>
        <v>_userData[''] =tmpUser!.;</v>
      </c>
    </row>
    <row r="38" spans="1:15">
      <c r="A38" s="4">
        <v>33</v>
      </c>
      <c r="B38" s="4"/>
      <c r="C38" s="4"/>
      <c r="D38" s="4"/>
      <c r="E38" s="4"/>
      <c r="F38" s="1" t="s">
        <v>32</v>
      </c>
      <c r="H38" s="8" t="str">
        <f t="shared" si="7"/>
        <v>returnMap['']=snapshot.get('');</v>
      </c>
      <c r="I38" s="1" t="str">
        <f t="shared" si="1"/>
        <v>_userData[''] = snapshot.docs[0].get('');</v>
      </c>
      <c r="J38" s="1" t="str">
        <f t="shared" si="2"/>
        <v>: snapshot.docs[0].get(''),</v>
      </c>
      <c r="K38" s="1" t="str">
        <f t="shared" si="3"/>
        <v>tmpUser.=;</v>
      </c>
      <c r="L38" s="1" t="str">
        <f t="shared" si="4"/>
        <v>,</v>
      </c>
      <c r="M38" s="1" t="str">
        <f t="shared" si="9"/>
        <v>: ,</v>
      </c>
      <c r="O38" s="1" t="str">
        <f t="shared" si="10"/>
        <v>_userData[''] =tmpUser!.;</v>
      </c>
    </row>
    <row r="39" spans="1:15">
      <c r="A39" s="4">
        <v>34</v>
      </c>
      <c r="B39" s="4"/>
      <c r="C39" s="4"/>
      <c r="D39" s="4"/>
      <c r="E39" s="4"/>
      <c r="F39" s="1" t="s">
        <v>32</v>
      </c>
      <c r="H39" s="8" t="str">
        <f t="shared" si="7"/>
        <v>returnMap['']=snapshot.get('');</v>
      </c>
      <c r="I39" s="1" t="str">
        <f t="shared" si="1"/>
        <v>_userData[''] = snapshot.docs[0].get('');</v>
      </c>
      <c r="J39" s="1" t="str">
        <f t="shared" si="2"/>
        <v>: snapshot.docs[0].get(''),</v>
      </c>
      <c r="K39" s="1" t="str">
        <f t="shared" si="3"/>
        <v>tmpUser.=;</v>
      </c>
      <c r="L39" s="1" t="str">
        <f t="shared" si="4"/>
        <v>,</v>
      </c>
      <c r="M39" s="1" t="str">
        <f t="shared" si="9"/>
        <v>: ,</v>
      </c>
      <c r="O39" s="1" t="str">
        <f t="shared" si="10"/>
        <v>_userData[''] =tmpUser!.;</v>
      </c>
    </row>
    <row r="40" spans="1:15">
      <c r="A40" s="4">
        <v>35</v>
      </c>
      <c r="B40" s="4"/>
      <c r="C40" s="4"/>
      <c r="D40" s="4"/>
      <c r="E40" s="4"/>
      <c r="F40" s="1" t="s">
        <v>32</v>
      </c>
      <c r="H40" s="8" t="str">
        <f t="shared" si="7"/>
        <v>returnMap['']=snapshot.get('');</v>
      </c>
      <c r="I40" s="1" t="str">
        <f t="shared" si="1"/>
        <v>_userData[''] = snapshot.docs[0].get('');</v>
      </c>
      <c r="J40" s="1" t="str">
        <f t="shared" si="2"/>
        <v>: snapshot.docs[0].get(''),</v>
      </c>
      <c r="K40" s="1" t="str">
        <f t="shared" si="3"/>
        <v>tmpUser.=;</v>
      </c>
      <c r="L40" s="1" t="str">
        <f t="shared" si="4"/>
        <v>,</v>
      </c>
      <c r="M40" s="1" t="str">
        <f t="shared" si="9"/>
        <v>: ,</v>
      </c>
      <c r="O40" s="1" t="str">
        <f t="shared" si="10"/>
        <v>_userData[''] =tmpUser!.;</v>
      </c>
    </row>
    <row r="41" spans="1:15">
      <c r="A41" s="4">
        <v>36</v>
      </c>
      <c r="B41" s="4"/>
      <c r="C41" s="4"/>
      <c r="D41" s="4"/>
      <c r="E41" s="4"/>
      <c r="F41" s="1" t="s">
        <v>32</v>
      </c>
      <c r="H41" s="8" t="str">
        <f t="shared" si="7"/>
        <v>returnMap['']=snapshot.get('');</v>
      </c>
      <c r="I41" s="1" t="str">
        <f t="shared" si="1"/>
        <v>_userData[''] = snapshot.docs[0].get('');</v>
      </c>
      <c r="J41" s="1" t="str">
        <f t="shared" si="2"/>
        <v>: snapshot.docs[0].get(''),</v>
      </c>
      <c r="K41" s="1" t="str">
        <f t="shared" si="3"/>
        <v>tmpUser.=;</v>
      </c>
      <c r="L41" s="1" t="str">
        <f t="shared" si="4"/>
        <v>,</v>
      </c>
      <c r="M41" s="1" t="str">
        <f t="shared" si="9"/>
        <v>: ,</v>
      </c>
      <c r="O41" s="1" t="str">
        <f t="shared" si="10"/>
        <v>_userData[''] =tmpUser!.;</v>
      </c>
    </row>
    <row r="42" spans="1:15">
      <c r="A42" s="4">
        <v>37</v>
      </c>
      <c r="B42" s="4"/>
      <c r="C42" s="4"/>
      <c r="D42" s="4"/>
      <c r="E42" s="4"/>
      <c r="F42" s="1" t="s">
        <v>32</v>
      </c>
      <c r="H42" s="8" t="str">
        <f t="shared" si="7"/>
        <v>returnMap['']=snapshot.get('');</v>
      </c>
      <c r="I42" s="1" t="str">
        <f t="shared" si="1"/>
        <v>_userData[''] = snapshot.docs[0].get('');</v>
      </c>
      <c r="J42" s="1" t="str">
        <f t="shared" si="2"/>
        <v>: snapshot.docs[0].get(''),</v>
      </c>
      <c r="K42" s="1" t="str">
        <f t="shared" si="3"/>
        <v>tmpUser.=;</v>
      </c>
      <c r="L42" s="1" t="str">
        <f t="shared" si="4"/>
        <v>,</v>
      </c>
      <c r="M42" s="1" t="str">
        <f t="shared" si="9"/>
        <v>: ,</v>
      </c>
      <c r="O42" s="1" t="str">
        <f t="shared" si="10"/>
        <v>_userData[''] =tmpUser!.;</v>
      </c>
    </row>
    <row r="43" spans="1:15">
      <c r="A43" s="4">
        <v>38</v>
      </c>
      <c r="B43" s="4"/>
      <c r="C43" s="4"/>
      <c r="D43" s="4"/>
      <c r="E43" s="4"/>
      <c r="F43" s="1" t="s">
        <v>32</v>
      </c>
      <c r="H43" s="8" t="str">
        <f t="shared" si="7"/>
        <v>returnMap['']=snapshot.get('');</v>
      </c>
      <c r="I43" s="1" t="str">
        <f t="shared" si="1"/>
        <v>_userData[''] = snapshot.docs[0].get('');</v>
      </c>
      <c r="J43" s="1" t="str">
        <f t="shared" si="2"/>
        <v>: snapshot.docs[0].get(''),</v>
      </c>
      <c r="K43" s="1" t="str">
        <f t="shared" si="3"/>
        <v>tmpUser.=;</v>
      </c>
      <c r="L43" s="1" t="str">
        <f t="shared" si="4"/>
        <v>,</v>
      </c>
      <c r="M43" s="1" t="str">
        <f t="shared" si="9"/>
        <v>: ,</v>
      </c>
      <c r="O43" s="1" t="str">
        <f t="shared" si="10"/>
        <v>_userData[''] =tmpUser!.;</v>
      </c>
    </row>
    <row r="44" spans="1:15">
      <c r="A44" s="4">
        <v>39</v>
      </c>
      <c r="B44" s="4"/>
      <c r="C44" s="4"/>
      <c r="D44" s="4"/>
      <c r="E44" s="4"/>
      <c r="F44" s="1" t="s">
        <v>32</v>
      </c>
      <c r="H44" s="8" t="str">
        <f t="shared" si="7"/>
        <v>returnMap['']=snapshot.get('');</v>
      </c>
      <c r="I44" s="1" t="str">
        <f t="shared" si="1"/>
        <v>_userData[''] = snapshot.docs[0].get('');</v>
      </c>
      <c r="J44" s="1" t="str">
        <f t="shared" si="2"/>
        <v>: snapshot.docs[0].get(''),</v>
      </c>
      <c r="K44" s="1" t="str">
        <f t="shared" si="3"/>
        <v>tmpUser.=;</v>
      </c>
      <c r="L44" s="1" t="str">
        <f t="shared" si="4"/>
        <v>,</v>
      </c>
      <c r="M44" s="1" t="str">
        <f t="shared" si="9"/>
        <v>: ,</v>
      </c>
      <c r="O44" s="1" t="str">
        <f t="shared" si="10"/>
        <v>_userData[''] =tmpUser!.;</v>
      </c>
    </row>
    <row r="45" spans="1:15">
      <c r="A45" s="4">
        <v>40</v>
      </c>
      <c r="B45" s="4"/>
      <c r="C45" s="4"/>
      <c r="D45" s="4"/>
      <c r="E45" s="4"/>
      <c r="F45" s="1" t="s">
        <v>32</v>
      </c>
      <c r="H45" s="8" t="str">
        <f t="shared" si="7"/>
        <v>returnMap['']=snapshot.get('');</v>
      </c>
      <c r="I45" s="1" t="str">
        <f t="shared" si="1"/>
        <v>_userData[''] = snapshot.docs[0].get('');</v>
      </c>
      <c r="J45" s="1" t="str">
        <f t="shared" si="2"/>
        <v>: snapshot.docs[0].get(''),</v>
      </c>
      <c r="K45" s="1" t="str">
        <f t="shared" si="3"/>
        <v>tmpUser.=;</v>
      </c>
      <c r="L45" s="1" t="str">
        <f t="shared" si="4"/>
        <v>,</v>
      </c>
      <c r="M45" s="1" t="str">
        <f t="shared" si="9"/>
        <v>: ,</v>
      </c>
      <c r="O45" s="1" t="str">
        <f t="shared" si="10"/>
        <v>_userData[''] =tmpUser!.;</v>
      </c>
    </row>
    <row r="46" spans="1:15">
      <c r="A46" s="4">
        <v>41</v>
      </c>
      <c r="B46" s="4"/>
      <c r="C46" s="4"/>
      <c r="D46" s="4"/>
      <c r="E46" s="4"/>
      <c r="F46" s="1" t="s">
        <v>32</v>
      </c>
      <c r="H46" s="8" t="str">
        <f t="shared" si="7"/>
        <v>returnMap['']=snapshot.get('');</v>
      </c>
      <c r="I46" s="1" t="str">
        <f t="shared" si="1"/>
        <v>_userData[''] = snapshot.docs[0].get('');</v>
      </c>
      <c r="J46" s="1" t="str">
        <f t="shared" si="2"/>
        <v>: snapshot.docs[0].get(''),</v>
      </c>
      <c r="K46" s="1" t="str">
        <f t="shared" si="3"/>
        <v>tmpUser.=;</v>
      </c>
      <c r="L46" s="1" t="str">
        <f t="shared" si="4"/>
        <v>,</v>
      </c>
      <c r="M46" s="1" t="str">
        <f t="shared" si="9"/>
        <v>: ,</v>
      </c>
      <c r="O46" s="1" t="str">
        <f t="shared" si="10"/>
        <v>_userData[''] =tmpUser!.;</v>
      </c>
    </row>
    <row r="47" spans="1:15">
      <c r="A47" s="4">
        <v>42</v>
      </c>
      <c r="B47" s="4"/>
      <c r="C47" s="4"/>
      <c r="D47" s="4"/>
      <c r="E47" s="4"/>
      <c r="F47" s="1" t="s">
        <v>32</v>
      </c>
    </row>
    <row r="48" spans="1:15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D84F-12A7-49BF-91CA-07A2A1BF11D2}">
  <dimension ref="B7:N19"/>
  <sheetViews>
    <sheetView showGridLines="0" workbookViewId="0">
      <selection activeCell="F10" sqref="F10"/>
    </sheetView>
  </sheetViews>
  <sheetFormatPr defaultRowHeight="18"/>
  <cols>
    <col min="2" max="2" width="16.6640625" customWidth="1"/>
    <col min="3" max="3" width="13.1640625" customWidth="1"/>
    <col min="4" max="4" width="13.4140625" customWidth="1"/>
    <col min="5" max="14" width="15.25" customWidth="1"/>
  </cols>
  <sheetData>
    <row r="7" spans="2:14" ht="18.5">
      <c r="B7" s="3" t="s">
        <v>123</v>
      </c>
      <c r="C7" s="3" t="s">
        <v>135</v>
      </c>
      <c r="D7" s="3" t="s">
        <v>137</v>
      </c>
      <c r="E7" s="3" t="s">
        <v>124</v>
      </c>
      <c r="F7" s="3" t="s">
        <v>158</v>
      </c>
      <c r="G7" s="3" t="s">
        <v>125</v>
      </c>
      <c r="H7" s="3" t="s">
        <v>126</v>
      </c>
      <c r="I7" s="3" t="s">
        <v>128</v>
      </c>
      <c r="J7" s="3" t="s">
        <v>127</v>
      </c>
      <c r="K7" s="3" t="s">
        <v>129</v>
      </c>
      <c r="L7" s="3" t="s">
        <v>130</v>
      </c>
      <c r="M7" s="3" t="s">
        <v>131</v>
      </c>
      <c r="N7" s="3" t="s">
        <v>132</v>
      </c>
    </row>
    <row r="8" spans="2:14">
      <c r="B8" s="5" t="s">
        <v>152</v>
      </c>
      <c r="C8" s="5" t="s">
        <v>152</v>
      </c>
      <c r="D8" s="5" t="b">
        <v>1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2:14">
      <c r="B9" s="5" t="s">
        <v>153</v>
      </c>
      <c r="C9" s="5" t="s">
        <v>153</v>
      </c>
      <c r="D9" s="5" t="b">
        <v>1</v>
      </c>
      <c r="E9" s="5"/>
      <c r="F9" s="5"/>
      <c r="G9" s="5"/>
      <c r="H9" s="5"/>
      <c r="I9" s="5"/>
      <c r="J9" s="5"/>
      <c r="K9" s="5"/>
      <c r="L9" s="5"/>
      <c r="M9" s="5"/>
      <c r="N9" s="5"/>
    </row>
    <row r="10" spans="2:14">
      <c r="B10" s="5" t="s">
        <v>154</v>
      </c>
      <c r="C10" s="5" t="s">
        <v>154</v>
      </c>
      <c r="D10" s="5" t="b">
        <v>1</v>
      </c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2:14">
      <c r="B11" s="5" t="s">
        <v>155</v>
      </c>
      <c r="C11" s="5" t="s">
        <v>155</v>
      </c>
      <c r="D11" s="5" t="b">
        <v>1</v>
      </c>
      <c r="E11" s="5"/>
      <c r="F11" s="5"/>
      <c r="G11" s="5"/>
      <c r="H11" s="5"/>
      <c r="I11" s="5"/>
      <c r="J11" s="5"/>
      <c r="K11" s="5"/>
      <c r="L11" s="5"/>
      <c r="M11" s="5" t="s">
        <v>159</v>
      </c>
      <c r="N11" s="5"/>
    </row>
    <row r="12" spans="2:14">
      <c r="B12" s="5" t="s">
        <v>111</v>
      </c>
      <c r="C12" s="5" t="s">
        <v>111</v>
      </c>
      <c r="D12" s="5" t="b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2:14">
      <c r="B13" s="5" t="s">
        <v>36</v>
      </c>
      <c r="C13" s="5" t="s">
        <v>36</v>
      </c>
      <c r="D13" s="5" t="b">
        <v>1</v>
      </c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>
      <c r="B14" s="5" t="s">
        <v>156</v>
      </c>
      <c r="C14" s="5" t="s">
        <v>156</v>
      </c>
      <c r="D14" s="5" t="b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>
      <c r="B15" s="5" t="s">
        <v>157</v>
      </c>
      <c r="C15" s="5" t="s">
        <v>157</v>
      </c>
      <c r="D15" s="5" t="b">
        <v>1</v>
      </c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>
      <c r="B16" s="5" t="s">
        <v>99</v>
      </c>
      <c r="C16" s="5" t="s">
        <v>99</v>
      </c>
      <c r="D16" s="5" t="b">
        <v>1</v>
      </c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E063D-B536-4D27-BFF9-791F38A53B69}">
  <sheetPr>
    <tabColor rgb="FFFFFF00"/>
  </sheetPr>
  <dimension ref="A1:J21"/>
  <sheetViews>
    <sheetView showGridLines="0" workbookViewId="0">
      <selection activeCell="B13" sqref="B13"/>
    </sheetView>
  </sheetViews>
  <sheetFormatPr defaultRowHeight="18"/>
  <cols>
    <col min="1" max="1" width="6" customWidth="1"/>
    <col min="2" max="2" width="18.4140625" customWidth="1"/>
    <col min="3" max="3" width="12.5" customWidth="1"/>
    <col min="4" max="4" width="9.83203125" customWidth="1"/>
    <col min="6" max="6" width="14.33203125" customWidth="1"/>
    <col min="7" max="7" width="29.4140625" customWidth="1"/>
    <col min="8" max="8" width="65.75" customWidth="1"/>
  </cols>
  <sheetData>
    <row r="1" spans="1:10" ht="22.5">
      <c r="A1" s="15" t="s">
        <v>173</v>
      </c>
    </row>
    <row r="2" spans="1:10">
      <c r="I2" s="17"/>
      <c r="J2" s="17"/>
    </row>
    <row r="3" spans="1:10">
      <c r="B3" s="10" t="s">
        <v>161</v>
      </c>
      <c r="C3" s="10" t="s">
        <v>56</v>
      </c>
      <c r="D3" s="10" t="s">
        <v>1</v>
      </c>
      <c r="E3" s="10" t="s">
        <v>4</v>
      </c>
      <c r="F3" s="10" t="s">
        <v>162</v>
      </c>
      <c r="G3" s="10" t="s">
        <v>163</v>
      </c>
      <c r="H3" s="10" t="s">
        <v>174</v>
      </c>
      <c r="I3" s="18" t="s">
        <v>32</v>
      </c>
      <c r="J3" s="17"/>
    </row>
    <row r="4" spans="1:10">
      <c r="B4" s="5" t="s">
        <v>0</v>
      </c>
      <c r="C4" s="5"/>
      <c r="D4" s="11" t="s">
        <v>165</v>
      </c>
      <c r="E4" s="11" t="s">
        <v>165</v>
      </c>
      <c r="F4" s="11" t="s">
        <v>165</v>
      </c>
      <c r="G4" s="5" t="s">
        <v>167</v>
      </c>
      <c r="H4" s="5" t="s">
        <v>175</v>
      </c>
      <c r="I4" s="18" t="s">
        <v>32</v>
      </c>
      <c r="J4" s="17"/>
    </row>
    <row r="5" spans="1:10">
      <c r="B5" s="5" t="s">
        <v>113</v>
      </c>
      <c r="C5" s="5"/>
      <c r="D5" s="11" t="s">
        <v>165</v>
      </c>
      <c r="E5" s="11" t="s">
        <v>165</v>
      </c>
      <c r="F5" s="11" t="s">
        <v>165</v>
      </c>
      <c r="G5" s="5" t="s">
        <v>167</v>
      </c>
      <c r="H5" s="5" t="s">
        <v>175</v>
      </c>
      <c r="I5" s="18" t="s">
        <v>32</v>
      </c>
      <c r="J5" s="17"/>
    </row>
    <row r="6" spans="1:10">
      <c r="B6" s="5" t="s">
        <v>142</v>
      </c>
      <c r="C6" s="5"/>
      <c r="D6" s="11" t="s">
        <v>165</v>
      </c>
      <c r="E6" s="12" t="s">
        <v>170</v>
      </c>
      <c r="F6" s="12" t="s">
        <v>170</v>
      </c>
      <c r="G6" s="5" t="s">
        <v>172</v>
      </c>
      <c r="H6" s="5"/>
      <c r="I6" s="18" t="s">
        <v>32</v>
      </c>
      <c r="J6" s="17"/>
    </row>
    <row r="7" spans="1:10">
      <c r="B7" s="5" t="s">
        <v>143</v>
      </c>
      <c r="C7" s="5"/>
      <c r="D7" s="11" t="s">
        <v>165</v>
      </c>
      <c r="E7" s="11" t="s">
        <v>165</v>
      </c>
      <c r="F7" s="12" t="s">
        <v>170</v>
      </c>
      <c r="G7" s="5" t="s">
        <v>167</v>
      </c>
      <c r="H7" s="5" t="s">
        <v>175</v>
      </c>
      <c r="I7" s="18" t="s">
        <v>32</v>
      </c>
      <c r="J7" s="17"/>
    </row>
    <row r="8" spans="1:10">
      <c r="B8" s="5" t="s">
        <v>96</v>
      </c>
      <c r="C8" s="5"/>
      <c r="D8" s="11" t="s">
        <v>165</v>
      </c>
      <c r="E8" s="11" t="s">
        <v>165</v>
      </c>
      <c r="F8" s="12" t="s">
        <v>170</v>
      </c>
      <c r="G8" s="5" t="s">
        <v>167</v>
      </c>
      <c r="H8" s="5" t="s">
        <v>175</v>
      </c>
      <c r="I8" s="18" t="s">
        <v>32</v>
      </c>
      <c r="J8" s="17"/>
    </row>
    <row r="9" spans="1:10">
      <c r="B9" s="5" t="s">
        <v>62</v>
      </c>
      <c r="C9" s="5"/>
      <c r="D9" s="11" t="s">
        <v>165</v>
      </c>
      <c r="E9" s="11" t="s">
        <v>165</v>
      </c>
      <c r="F9" s="11" t="s">
        <v>165</v>
      </c>
      <c r="G9" s="5" t="s">
        <v>171</v>
      </c>
      <c r="H9" s="16" t="s">
        <v>176</v>
      </c>
      <c r="I9" s="18" t="s">
        <v>32</v>
      </c>
      <c r="J9" s="17"/>
    </row>
    <row r="10" spans="1:10">
      <c r="B10" s="5" t="s">
        <v>166</v>
      </c>
      <c r="C10" s="5"/>
      <c r="D10" s="11" t="s">
        <v>165</v>
      </c>
      <c r="E10" s="11" t="s">
        <v>165</v>
      </c>
      <c r="F10" s="11" t="s">
        <v>165</v>
      </c>
      <c r="G10" s="5" t="s">
        <v>168</v>
      </c>
      <c r="H10" s="5" t="s">
        <v>177</v>
      </c>
      <c r="I10" s="18" t="s">
        <v>32</v>
      </c>
      <c r="J10" s="17"/>
    </row>
    <row r="11" spans="1:10">
      <c r="B11" s="5" t="s">
        <v>164</v>
      </c>
      <c r="C11" s="5"/>
      <c r="D11" s="12" t="s">
        <v>170</v>
      </c>
      <c r="E11" s="11" t="s">
        <v>165</v>
      </c>
      <c r="F11" s="12" t="s">
        <v>170</v>
      </c>
      <c r="G11" s="5" t="s">
        <v>169</v>
      </c>
      <c r="H11" s="16" t="s">
        <v>178</v>
      </c>
      <c r="I11" s="18" t="s">
        <v>32</v>
      </c>
      <c r="J11" s="17"/>
    </row>
    <row r="12" spans="1:10">
      <c r="B12" s="5" t="s">
        <v>191</v>
      </c>
      <c r="C12" s="5"/>
      <c r="D12" s="11" t="s">
        <v>165</v>
      </c>
      <c r="E12" s="12" t="s">
        <v>170</v>
      </c>
      <c r="F12" s="12" t="s">
        <v>170</v>
      </c>
      <c r="G12" s="5" t="s">
        <v>200</v>
      </c>
      <c r="H12" s="5" t="s">
        <v>201</v>
      </c>
      <c r="I12" s="18" t="s">
        <v>32</v>
      </c>
      <c r="J12" s="17"/>
    </row>
    <row r="13" spans="1:10">
      <c r="B13" s="5" t="s">
        <v>202</v>
      </c>
      <c r="C13" s="5"/>
      <c r="D13" s="11" t="s">
        <v>165</v>
      </c>
      <c r="E13" s="12" t="s">
        <v>170</v>
      </c>
      <c r="F13" s="12" t="s">
        <v>170</v>
      </c>
      <c r="G13" s="5" t="s">
        <v>200</v>
      </c>
      <c r="H13" s="5" t="s">
        <v>201</v>
      </c>
      <c r="I13" s="18" t="s">
        <v>32</v>
      </c>
      <c r="J13" s="17"/>
    </row>
    <row r="14" spans="1:10">
      <c r="B14" s="5"/>
      <c r="C14" s="5"/>
      <c r="D14" s="11"/>
      <c r="E14" s="11"/>
      <c r="F14" s="11"/>
      <c r="G14" s="5"/>
      <c r="H14" s="5"/>
      <c r="I14" s="18" t="s">
        <v>32</v>
      </c>
      <c r="J14" s="17"/>
    </row>
    <row r="15" spans="1:10">
      <c r="B15" s="5"/>
      <c r="C15" s="5"/>
      <c r="D15" s="11"/>
      <c r="E15" s="11"/>
      <c r="F15" s="11"/>
      <c r="G15" s="5"/>
      <c r="H15" s="5"/>
      <c r="I15" s="18" t="s">
        <v>32</v>
      </c>
      <c r="J15" s="17"/>
    </row>
    <row r="16" spans="1:10">
      <c r="B16" s="5"/>
      <c r="C16" s="5"/>
      <c r="D16" s="11"/>
      <c r="E16" s="11"/>
      <c r="F16" s="11"/>
      <c r="G16" s="5"/>
      <c r="H16" s="5"/>
      <c r="I16" s="18" t="s">
        <v>32</v>
      </c>
      <c r="J16" s="17"/>
    </row>
    <row r="17" spans="2:10">
      <c r="B17" s="5"/>
      <c r="C17" s="5"/>
      <c r="D17" s="11"/>
      <c r="E17" s="11"/>
      <c r="F17" s="11"/>
      <c r="G17" s="5"/>
      <c r="H17" s="5"/>
      <c r="I17" s="18" t="s">
        <v>32</v>
      </c>
      <c r="J17" s="17"/>
    </row>
    <row r="18" spans="2:10">
      <c r="B18" s="5"/>
      <c r="C18" s="5"/>
      <c r="D18" s="11"/>
      <c r="E18" s="11"/>
      <c r="F18" s="11"/>
      <c r="G18" s="5"/>
      <c r="H18" s="5"/>
      <c r="I18" s="18" t="s">
        <v>32</v>
      </c>
      <c r="J18" s="17"/>
    </row>
    <row r="19" spans="2:10">
      <c r="B19" s="5"/>
      <c r="C19" s="5"/>
      <c r="D19" s="11"/>
      <c r="E19" s="11"/>
      <c r="F19" s="11"/>
      <c r="G19" s="5"/>
      <c r="H19" s="5"/>
      <c r="I19" s="18" t="s">
        <v>32</v>
      </c>
      <c r="J19" s="17"/>
    </row>
    <row r="20" spans="2:10">
      <c r="B20" s="5"/>
      <c r="C20" s="5"/>
      <c r="D20" s="11"/>
      <c r="E20" s="11"/>
      <c r="F20" s="11"/>
      <c r="G20" s="5"/>
      <c r="H20" s="5"/>
      <c r="I20" s="18" t="s">
        <v>32</v>
      </c>
      <c r="J20" s="17"/>
    </row>
    <row r="21" spans="2:10">
      <c r="B21" s="18" t="s">
        <v>32</v>
      </c>
      <c r="C21" s="18" t="s">
        <v>32</v>
      </c>
      <c r="D21" s="18" t="s">
        <v>32</v>
      </c>
      <c r="E21" s="18" t="s">
        <v>32</v>
      </c>
      <c r="F21" s="18" t="s">
        <v>32</v>
      </c>
      <c r="G21" s="18" t="s">
        <v>32</v>
      </c>
      <c r="H21" s="18" t="s">
        <v>32</v>
      </c>
      <c r="I21" s="18" t="s">
        <v>32</v>
      </c>
      <c r="J21" s="17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showGridLines="0" zoomScaleNormal="100" workbookViewId="0">
      <pane ySplit="4" topLeftCell="A23" activePane="bottomLeft" state="frozen"/>
      <selection pane="bottomLeft" activeCell="E26" sqref="E26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25.4140625" style="1" customWidth="1"/>
    <col min="6" max="6" width="8.6640625" style="1"/>
    <col min="7" max="7" width="50.9140625" style="1" customWidth="1"/>
    <col min="8" max="8" width="16.83203125" style="1" customWidth="1"/>
    <col min="9" max="9" width="61.08203125" style="1" customWidth="1"/>
    <col min="10" max="10" width="14.08203125" style="1" customWidth="1"/>
    <col min="11" max="11" width="20.25" style="1" customWidth="1"/>
    <col min="12" max="12" width="35.75" style="1" customWidth="1"/>
    <col min="13" max="13" width="27.75" style="1" customWidth="1"/>
    <col min="14" max="14" width="10.08203125" style="1" customWidth="1"/>
    <col min="15" max="16384" width="8.6640625" style="1"/>
  </cols>
  <sheetData>
    <row r="1" spans="1:14">
      <c r="F1" s="1" t="s">
        <v>5</v>
      </c>
    </row>
    <row r="2" spans="1:14">
      <c r="A2" s="2" t="s">
        <v>1</v>
      </c>
      <c r="J2" s="2" t="s">
        <v>4</v>
      </c>
      <c r="K2" s="2"/>
    </row>
    <row r="3" spans="1:14">
      <c r="A3" s="1" t="s">
        <v>0</v>
      </c>
    </row>
    <row r="4" spans="1:14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4">
      <c r="A5" s="4">
        <v>0</v>
      </c>
      <c r="B5" s="4" t="s">
        <v>69</v>
      </c>
      <c r="C5" s="4" t="s">
        <v>67</v>
      </c>
      <c r="D5" s="4" t="s">
        <v>71</v>
      </c>
      <c r="E5" s="4" t="s">
        <v>70</v>
      </c>
      <c r="H5" s="1" t="str">
        <f>"_userData['"&amp;B5&amp;"'] = snapshot.docs[0].get('"&amp;B5&amp;"');"</f>
        <v>_userData['userDocId'] = snapshot.docs[0].get('userDocId');</v>
      </c>
      <c r="I5" s="1" t="str">
        <f>B5&amp;": snapshot.docs[0].get('"&amp;B5&amp;"'),"</f>
        <v>userDocId: snapshot.docs[0].get('userDocId'),</v>
      </c>
      <c r="J5" s="1" t="str">
        <f>"tmpUser."&amp;B5&amp;"="&amp;B5&amp;";"</f>
        <v>tmpUser.userDocId=userDocId;</v>
      </c>
      <c r="K5" s="1" t="str">
        <f>B5&amp;","</f>
        <v>userDocId,</v>
      </c>
      <c r="L5" s="1" t="str">
        <f t="shared" ref="L5:L46" si="0">B5&amp;": "&amp;B5&amp;","</f>
        <v>userDocId: userDocId,</v>
      </c>
      <c r="M5" s="1" t="str">
        <f>IF(D5="late","required ","")&amp;C5&amp;" "&amp;B5&amp;","</f>
        <v>required String userDocId,</v>
      </c>
    </row>
    <row r="6" spans="1:14">
      <c r="A6" s="4">
        <v>1</v>
      </c>
      <c r="B6" s="4" t="s">
        <v>7</v>
      </c>
      <c r="C6" s="4" t="s">
        <v>72</v>
      </c>
      <c r="D6" s="4"/>
      <c r="E6" s="4"/>
      <c r="F6" s="1" t="str">
        <f>""</f>
        <v/>
      </c>
      <c r="G6" s="8" t="str">
        <f>"returnMap['"&amp;B5&amp;"']=snapshot.get('"&amp;B5&amp;"');"</f>
        <v>returnMap['userDocId']=snapshot.get('userDocId');</v>
      </c>
      <c r="H6" s="1" t="str">
        <f t="shared" ref="H6:H45" si="1">"_userData['"&amp;B6&amp;"'] = snapshot.docs[0].get('"&amp;B6&amp;"');"</f>
        <v>_userData['name'] = snapshot.docs[0].get('name');</v>
      </c>
      <c r="I6" s="1" t="str">
        <f t="shared" ref="I6:I45" si="2">B6&amp;": snapshot.docs[0].get('"&amp;B6&amp;"'),"</f>
        <v>name: snapshot.docs[0].get('name'),</v>
      </c>
      <c r="J6" s="1" t="str">
        <f t="shared" ref="J6:J45" si="3">"tmpUser."&amp;B6&amp;"="&amp;B6&amp;";"</f>
        <v>tmpUser.name=name;</v>
      </c>
      <c r="K6" s="1" t="str">
        <f t="shared" ref="K6:K45" si="4">B6&amp;","</f>
        <v>name,</v>
      </c>
      <c r="L6" s="1" t="str">
        <f t="shared" si="0"/>
        <v>name: name,</v>
      </c>
      <c r="M6" s="1" t="str">
        <f t="shared" ref="M6:M45" si="5">IF(D6="late","required ","")&amp;C6&amp;" "&amp;B6&amp;","</f>
        <v>String? name,</v>
      </c>
      <c r="N6" s="1" t="str">
        <f>"_userData['"&amp;B6&amp;"'] =tmpUser!."&amp;B6&amp;";"</f>
        <v>_userData['name'] =tmpUser!.name;</v>
      </c>
    </row>
    <row r="7" spans="1:14">
      <c r="A7" s="4">
        <v>2</v>
      </c>
      <c r="B7" s="4" t="s">
        <v>8</v>
      </c>
      <c r="C7" s="4" t="s">
        <v>72</v>
      </c>
      <c r="D7" s="4"/>
      <c r="E7" s="4"/>
      <c r="F7" s="1" t="s">
        <v>32</v>
      </c>
      <c r="G7" s="8" t="str">
        <f t="shared" ref="G7:G46" si="6">"returnMap['"&amp;B6&amp;"']=snapshot.get('"&amp;B6&amp;"');"</f>
        <v>returnMap['name']=snapshot.get('name');</v>
      </c>
      <c r="H7" s="1" t="str">
        <f t="shared" si="1"/>
        <v>_userData['email'] = snapshot.docs[0].get('email');</v>
      </c>
      <c r="I7" s="1" t="str">
        <f t="shared" si="2"/>
        <v>email: snapshot.docs[0].get('email'),</v>
      </c>
      <c r="J7" s="1" t="str">
        <f t="shared" si="3"/>
        <v>tmpUser.email=email;</v>
      </c>
      <c r="K7" s="1" t="str">
        <f t="shared" si="4"/>
        <v>email,</v>
      </c>
      <c r="L7" s="1" t="str">
        <f t="shared" si="0"/>
        <v>email: email,</v>
      </c>
      <c r="M7" s="1" t="str">
        <f t="shared" si="5"/>
        <v>String? email,</v>
      </c>
      <c r="N7" s="1" t="str">
        <f t="shared" ref="N7:N45" si="7">"_userData['"&amp;B7&amp;"'] =tmpUser!."&amp;B7&amp;";"</f>
        <v>_userData['email'] =tmpUser!.email;</v>
      </c>
    </row>
    <row r="8" spans="1:14">
      <c r="A8" s="4">
        <v>3</v>
      </c>
      <c r="B8" s="4" t="s">
        <v>105</v>
      </c>
      <c r="C8" s="4" t="s">
        <v>74</v>
      </c>
      <c r="D8" s="4"/>
      <c r="E8" s="4"/>
      <c r="F8" s="1" t="s">
        <v>32</v>
      </c>
      <c r="G8" s="8" t="str">
        <f t="shared" si="6"/>
        <v>returnMap['email']=snapshot.get('email');</v>
      </c>
      <c r="H8" s="1" t="str">
        <f t="shared" si="1"/>
        <v>_userData['birthDate'] = snapshot.docs[0].get('birthDate');</v>
      </c>
      <c r="I8" s="1" t="str">
        <f t="shared" si="2"/>
        <v>birthDate: snapshot.docs[0].get('birthDate'),</v>
      </c>
      <c r="J8" s="1" t="str">
        <f t="shared" si="3"/>
        <v>tmpUser.birthDate=birthDate;</v>
      </c>
      <c r="K8" s="1" t="str">
        <f t="shared" si="4"/>
        <v>birthDate,</v>
      </c>
      <c r="L8" s="1" t="str">
        <f t="shared" si="0"/>
        <v>birthDate: birthDate,</v>
      </c>
      <c r="M8" s="1" t="str">
        <f t="shared" si="5"/>
        <v>DateTime? birthDate,</v>
      </c>
      <c r="N8" s="1" t="str">
        <f t="shared" si="7"/>
        <v>_userData['birthDate'] =tmpUser!.birthDate;</v>
      </c>
    </row>
    <row r="9" spans="1:14">
      <c r="A9" s="4">
        <v>4</v>
      </c>
      <c r="B9" s="4" t="s">
        <v>9</v>
      </c>
      <c r="C9" s="4" t="s">
        <v>72</v>
      </c>
      <c r="D9" s="4"/>
      <c r="E9" s="4"/>
      <c r="F9" s="1" t="s">
        <v>32</v>
      </c>
      <c r="G9" s="8" t="str">
        <f t="shared" si="6"/>
        <v>returnMap['birthDate']=snapshot.get('birthDate');</v>
      </c>
      <c r="H9" s="1" t="str">
        <f t="shared" si="1"/>
        <v>_userData['level'] = snapshot.docs[0].get('level');</v>
      </c>
      <c r="I9" s="1" t="str">
        <f t="shared" si="2"/>
        <v>level: snapshot.docs[0].get('level'),</v>
      </c>
      <c r="J9" s="1" t="str">
        <f t="shared" si="3"/>
        <v>tmpUser.level=level;</v>
      </c>
      <c r="K9" s="1" t="str">
        <f t="shared" si="4"/>
        <v>level,</v>
      </c>
      <c r="L9" s="1" t="str">
        <f t="shared" si="0"/>
        <v>level: level,</v>
      </c>
      <c r="M9" s="1" t="str">
        <f t="shared" si="5"/>
        <v>String? level,</v>
      </c>
      <c r="N9" s="1" t="str">
        <f t="shared" si="7"/>
        <v>_userData['level'] =tmpUser!.level;</v>
      </c>
    </row>
    <row r="10" spans="1:14">
      <c r="A10" s="4">
        <v>5</v>
      </c>
      <c r="B10" s="4" t="s">
        <v>10</v>
      </c>
      <c r="C10" s="4" t="s">
        <v>72</v>
      </c>
      <c r="D10" s="4"/>
      <c r="E10" s="4"/>
      <c r="F10" s="1" t="s">
        <v>32</v>
      </c>
      <c r="G10" s="8" t="str">
        <f t="shared" si="6"/>
        <v>returnMap['level']=snapshot.get('level');</v>
      </c>
      <c r="H10" s="1" t="str">
        <f t="shared" si="1"/>
        <v>_userData['occupation'] = snapshot.docs[0].get('occupation');</v>
      </c>
      <c r="I10" s="1" t="str">
        <f t="shared" si="2"/>
        <v>occupation: snapshot.docs[0].get('occupation'),</v>
      </c>
      <c r="J10" s="1" t="str">
        <f t="shared" si="3"/>
        <v>tmpUser.occupation=occupation;</v>
      </c>
      <c r="K10" s="1" t="str">
        <f t="shared" si="4"/>
        <v>occupation,</v>
      </c>
      <c r="L10" s="1" t="str">
        <f t="shared" si="0"/>
        <v>occupation: occupation,</v>
      </c>
      <c r="M10" s="1" t="str">
        <f t="shared" si="5"/>
        <v>String? occupation,</v>
      </c>
      <c r="N10" s="1" t="str">
        <f t="shared" si="7"/>
        <v>_userData['occupation'] =tmpUser!.occupation;</v>
      </c>
    </row>
    <row r="11" spans="1:14">
      <c r="A11" s="4">
        <v>6</v>
      </c>
      <c r="B11" s="4" t="s">
        <v>44</v>
      </c>
      <c r="C11" s="4" t="s">
        <v>72</v>
      </c>
      <c r="D11" s="4"/>
      <c r="E11" s="4"/>
      <c r="F11" s="1" t="s">
        <v>32</v>
      </c>
      <c r="G11" s="8" t="str">
        <f t="shared" si="6"/>
        <v>returnMap['occupation']=snapshot.get('occupation');</v>
      </c>
      <c r="H11" s="1" t="str">
        <f t="shared" si="1"/>
        <v>_userData['motherTongue'] = snapshot.docs[0].get('motherTongue');</v>
      </c>
      <c r="I11" s="1" t="str">
        <f t="shared" si="2"/>
        <v>motherTongue: snapshot.docs[0].get('motherTongue'),</v>
      </c>
      <c r="J11" s="1" t="str">
        <f t="shared" si="3"/>
        <v>tmpUser.motherTongue=motherTongue;</v>
      </c>
      <c r="K11" s="1" t="str">
        <f t="shared" si="4"/>
        <v>motherTongue,</v>
      </c>
      <c r="L11" s="1" t="str">
        <f t="shared" si="0"/>
        <v>motherTongue: motherTongue,</v>
      </c>
      <c r="M11" s="1" t="str">
        <f t="shared" si="5"/>
        <v>String? motherTongue,</v>
      </c>
      <c r="N11" s="1" t="str">
        <f t="shared" si="7"/>
        <v>_userData['motherTongue'] =tmpUser!.motherTongue;</v>
      </c>
    </row>
    <row r="12" spans="1:14">
      <c r="A12" s="4">
        <v>7</v>
      </c>
      <c r="B12" s="4" t="s">
        <v>155</v>
      </c>
      <c r="C12" s="4" t="s">
        <v>72</v>
      </c>
      <c r="D12" s="4"/>
      <c r="E12" s="4"/>
      <c r="F12" s="1" t="s">
        <v>32</v>
      </c>
      <c r="G12" s="8" t="str">
        <f t="shared" si="6"/>
        <v>returnMap['motherTongue']=snapshot.get('motherTongue');</v>
      </c>
      <c r="H12" s="1" t="str">
        <f t="shared" si="1"/>
        <v>_userData['country'] = snapshot.docs[0].get('country');</v>
      </c>
      <c r="I12" s="1" t="str">
        <f t="shared" si="2"/>
        <v>country: snapshot.docs[0].get('country'),</v>
      </c>
      <c r="J12" s="1" t="str">
        <f t="shared" si="3"/>
        <v>tmpUser.country=country;</v>
      </c>
      <c r="K12" s="1" t="str">
        <f t="shared" si="4"/>
        <v>country,</v>
      </c>
      <c r="L12" s="1" t="str">
        <f t="shared" si="0"/>
        <v>country: country,</v>
      </c>
      <c r="M12" s="1" t="str">
        <f t="shared" si="5"/>
        <v>String? country,</v>
      </c>
      <c r="N12" s="1" t="str">
        <f t="shared" si="7"/>
        <v>_userData['country'] =tmpUser!.country;</v>
      </c>
    </row>
    <row r="13" spans="1:14">
      <c r="A13" s="4">
        <v>8</v>
      </c>
      <c r="B13" s="4" t="s">
        <v>11</v>
      </c>
      <c r="C13" s="4" t="s">
        <v>72</v>
      </c>
      <c r="D13" s="4"/>
      <c r="E13" s="4"/>
      <c r="F13" s="1" t="s">
        <v>32</v>
      </c>
      <c r="G13" s="8" t="str">
        <f t="shared" si="6"/>
        <v>returnMap['country']=snapshot.get('country');</v>
      </c>
      <c r="H13" s="1" t="str">
        <f t="shared" si="1"/>
        <v>_userData['town'] = snapshot.docs[0].get('town');</v>
      </c>
      <c r="I13" s="1" t="str">
        <f t="shared" si="2"/>
        <v>town: snapshot.docs[0].get('town'),</v>
      </c>
      <c r="J13" s="1" t="str">
        <f t="shared" si="3"/>
        <v>tmpUser.town=town;</v>
      </c>
      <c r="K13" s="1" t="str">
        <f t="shared" si="4"/>
        <v>town,</v>
      </c>
      <c r="L13" s="1" t="str">
        <f t="shared" si="0"/>
        <v>town: town,</v>
      </c>
      <c r="M13" s="1" t="str">
        <f t="shared" si="5"/>
        <v>String? town,</v>
      </c>
      <c r="N13" s="1" t="str">
        <f t="shared" si="7"/>
        <v>_userData['town'] =tmpUser!.town;</v>
      </c>
    </row>
    <row r="14" spans="1:14">
      <c r="A14" s="4">
        <v>9</v>
      </c>
      <c r="B14" s="4" t="s">
        <v>12</v>
      </c>
      <c r="C14" s="4" t="s">
        <v>72</v>
      </c>
      <c r="D14" s="4"/>
      <c r="E14" s="4"/>
      <c r="F14" s="1" t="s">
        <v>32</v>
      </c>
      <c r="G14" s="8" t="str">
        <f t="shared" si="6"/>
        <v>returnMap['town']=snapshot.get('town');</v>
      </c>
      <c r="H14" s="1" t="str">
        <f t="shared" si="1"/>
        <v>_userData['homeCountry'] = snapshot.docs[0].get('homeCountry');</v>
      </c>
      <c r="I14" s="1" t="str">
        <f t="shared" si="2"/>
        <v>homeCountry: snapshot.docs[0].get('homeCountry'),</v>
      </c>
      <c r="J14" s="1" t="str">
        <f t="shared" si="3"/>
        <v>tmpUser.homeCountry=homeCountry;</v>
      </c>
      <c r="K14" s="1" t="str">
        <f t="shared" si="4"/>
        <v>homeCountry,</v>
      </c>
      <c r="L14" s="1" t="str">
        <f t="shared" si="0"/>
        <v>homeCountry: homeCountry,</v>
      </c>
      <c r="M14" s="1" t="str">
        <f t="shared" si="5"/>
        <v>String? homeCountry,</v>
      </c>
      <c r="N14" s="1" t="str">
        <f t="shared" si="7"/>
        <v>_userData['homeCountry'] =tmpUser!.homeCountry;</v>
      </c>
    </row>
    <row r="15" spans="1:14">
      <c r="A15" s="4">
        <v>10</v>
      </c>
      <c r="B15" s="4" t="s">
        <v>13</v>
      </c>
      <c r="C15" s="4" t="s">
        <v>72</v>
      </c>
      <c r="D15" s="4"/>
      <c r="E15" s="4"/>
      <c r="F15" s="1" t="s">
        <v>32</v>
      </c>
      <c r="G15" s="8" t="str">
        <f t="shared" si="6"/>
        <v>returnMap['homeCountry']=snapshot.get('homeCountry');</v>
      </c>
      <c r="H15" s="1" t="str">
        <f t="shared" si="1"/>
        <v>_userData['homeTown'] = snapshot.docs[0].get('homeTown');</v>
      </c>
      <c r="I15" s="1" t="str">
        <f t="shared" si="2"/>
        <v>homeTown: snapshot.docs[0].get('homeTown'),</v>
      </c>
      <c r="J15" s="1" t="str">
        <f t="shared" si="3"/>
        <v>tmpUser.homeTown=homeTown;</v>
      </c>
      <c r="K15" s="1" t="str">
        <f t="shared" si="4"/>
        <v>homeTown,</v>
      </c>
      <c r="L15" s="1" t="str">
        <f t="shared" si="0"/>
        <v>homeTown: homeTown,</v>
      </c>
      <c r="M15" s="1" t="str">
        <f t="shared" si="5"/>
        <v>String? homeTown,</v>
      </c>
      <c r="N15" s="1" t="str">
        <f t="shared" si="7"/>
        <v>_userData['homeTown'] =tmpUser!.homeTown;</v>
      </c>
    </row>
    <row r="16" spans="1:14">
      <c r="A16" s="4">
        <v>11</v>
      </c>
      <c r="B16" s="4" t="s">
        <v>14</v>
      </c>
      <c r="C16" s="4" t="s">
        <v>72</v>
      </c>
      <c r="D16" s="4"/>
      <c r="E16" s="4"/>
      <c r="F16" s="1" t="s">
        <v>32</v>
      </c>
      <c r="G16" s="8" t="str">
        <f t="shared" si="6"/>
        <v>returnMap['homeTown']=snapshot.get('homeTown');</v>
      </c>
      <c r="H16" s="1" t="str">
        <f t="shared" si="1"/>
        <v>_userData['gender'] = snapshot.docs[0].get('gender');</v>
      </c>
      <c r="I16" s="1" t="str">
        <f t="shared" si="2"/>
        <v>gender: snapshot.docs[0].get('gender'),</v>
      </c>
      <c r="J16" s="1" t="str">
        <f t="shared" si="3"/>
        <v>tmpUser.gender=gender;</v>
      </c>
      <c r="K16" s="1" t="str">
        <f t="shared" si="4"/>
        <v>gender,</v>
      </c>
      <c r="L16" s="1" t="str">
        <f t="shared" si="0"/>
        <v>gender: gender,</v>
      </c>
      <c r="M16" s="1" t="str">
        <f t="shared" si="5"/>
        <v>String? gender,</v>
      </c>
      <c r="N16" s="1" t="str">
        <f t="shared" si="7"/>
        <v>_userData['gender'] =tmpUser!.gender;</v>
      </c>
    </row>
    <row r="17" spans="1:14">
      <c r="A17" s="4">
        <v>12</v>
      </c>
      <c r="B17" s="4" t="s">
        <v>15</v>
      </c>
      <c r="C17" s="4" t="s">
        <v>72</v>
      </c>
      <c r="D17" s="4"/>
      <c r="E17" s="4"/>
      <c r="F17" s="1" t="s">
        <v>32</v>
      </c>
      <c r="G17" s="8" t="str">
        <f t="shared" si="6"/>
        <v>returnMap['gender']=snapshot.get('gender');</v>
      </c>
      <c r="H17" s="1" t="str">
        <f t="shared" si="1"/>
        <v>_userData['placeWannaGo'] = snapshot.docs[0].get('placeWannaGo');</v>
      </c>
      <c r="I17" s="1" t="str">
        <f t="shared" si="2"/>
        <v>placeWannaGo: snapshot.docs[0].get('placeWannaGo'),</v>
      </c>
      <c r="J17" s="1" t="str">
        <f t="shared" si="3"/>
        <v>tmpUser.placeWannaGo=placeWannaGo;</v>
      </c>
      <c r="K17" s="1" t="str">
        <f t="shared" si="4"/>
        <v>placeWannaGo,</v>
      </c>
      <c r="L17" s="1" t="str">
        <f t="shared" si="0"/>
        <v>placeWannaGo: placeWannaGo,</v>
      </c>
      <c r="M17" s="1" t="str">
        <f t="shared" si="5"/>
        <v>String? placeWannaGo,</v>
      </c>
      <c r="N17" s="1" t="str">
        <f t="shared" si="7"/>
        <v>_userData['placeWannaGo'] =tmpUser!.placeWannaGo;</v>
      </c>
    </row>
    <row r="18" spans="1:14">
      <c r="A18" s="4">
        <v>13</v>
      </c>
      <c r="B18" s="4" t="s">
        <v>16</v>
      </c>
      <c r="C18" s="4" t="s">
        <v>72</v>
      </c>
      <c r="D18" s="4"/>
      <c r="E18" s="4"/>
      <c r="F18" s="1" t="s">
        <v>32</v>
      </c>
      <c r="G18" s="8" t="str">
        <f t="shared" si="6"/>
        <v>returnMap['placeWannaGo']=snapshot.get('placeWannaGo');</v>
      </c>
      <c r="H18" s="1" t="str">
        <f t="shared" si="1"/>
        <v>_userData['greeting'] = snapshot.docs[0].get('greeting');</v>
      </c>
      <c r="I18" s="1" t="str">
        <f t="shared" si="2"/>
        <v>greeting: snapshot.docs[0].get('greeting'),</v>
      </c>
      <c r="J18" s="1" t="str">
        <f t="shared" si="3"/>
        <v>tmpUser.greeting=greeting;</v>
      </c>
      <c r="K18" s="1" t="str">
        <f t="shared" si="4"/>
        <v>greeting,</v>
      </c>
      <c r="L18" s="1" t="str">
        <f t="shared" si="0"/>
        <v>greeting: greeting,</v>
      </c>
      <c r="M18" s="1" t="str">
        <f t="shared" si="5"/>
        <v>String? greeting,</v>
      </c>
      <c r="N18" s="1" t="str">
        <f t="shared" si="7"/>
        <v>_userData['greeting'] =tmpUser!.greeting;</v>
      </c>
    </row>
    <row r="19" spans="1:14">
      <c r="A19" s="4">
        <v>14</v>
      </c>
      <c r="B19" s="4" t="s">
        <v>45</v>
      </c>
      <c r="C19" s="4" t="s">
        <v>72</v>
      </c>
      <c r="D19" s="4"/>
      <c r="E19" s="4"/>
      <c r="F19" s="1" t="s">
        <v>32</v>
      </c>
      <c r="G19" s="8" t="str">
        <f t="shared" si="6"/>
        <v>returnMap['greeting']=snapshot.get('greeting');</v>
      </c>
      <c r="H19" s="1" t="str">
        <f t="shared" si="1"/>
        <v>_userData['description'] = snapshot.docs[0].get('description');</v>
      </c>
      <c r="I19" s="1" t="str">
        <f t="shared" si="2"/>
        <v>description: snapshot.docs[0].get('description'),</v>
      </c>
      <c r="J19" s="1" t="str">
        <f t="shared" si="3"/>
        <v>tmpUser.description=description;</v>
      </c>
      <c r="K19" s="1" t="str">
        <f t="shared" si="4"/>
        <v>description,</v>
      </c>
      <c r="L19" s="1" t="str">
        <f t="shared" si="0"/>
        <v>description: description,</v>
      </c>
      <c r="M19" s="1" t="str">
        <f t="shared" si="5"/>
        <v>String? description,</v>
      </c>
      <c r="N19" s="1" t="str">
        <f t="shared" si="7"/>
        <v>_userData['description'] =tmpUser!.description;</v>
      </c>
    </row>
    <row r="20" spans="1:14">
      <c r="A20" s="4">
        <v>15</v>
      </c>
      <c r="B20" s="4" t="s">
        <v>36</v>
      </c>
      <c r="C20" s="4" t="s">
        <v>72</v>
      </c>
      <c r="D20" s="4"/>
      <c r="E20" s="4" t="s">
        <v>37</v>
      </c>
      <c r="F20" s="1" t="s">
        <v>32</v>
      </c>
      <c r="G20" s="8" t="str">
        <f t="shared" si="6"/>
        <v>returnMap['description']=snapshot.get('description');</v>
      </c>
      <c r="H20" s="1" t="str">
        <f t="shared" si="1"/>
        <v>_userData['userType'] = snapshot.docs[0].get('userType');</v>
      </c>
      <c r="I20" s="1" t="str">
        <f t="shared" si="2"/>
        <v>userType: snapshot.docs[0].get('userType'),</v>
      </c>
      <c r="J20" s="1" t="str">
        <f t="shared" si="3"/>
        <v>tmpUser.userType=userType;</v>
      </c>
      <c r="K20" s="1" t="str">
        <f t="shared" si="4"/>
        <v>userType,</v>
      </c>
      <c r="L20" s="1" t="str">
        <f t="shared" si="0"/>
        <v>userType: userType,</v>
      </c>
      <c r="M20" s="1" t="str">
        <f t="shared" si="5"/>
        <v>String? userType,</v>
      </c>
      <c r="N20" s="1" t="str">
        <f t="shared" si="7"/>
        <v>_userData['userType'] =tmpUser!.userType;</v>
      </c>
    </row>
    <row r="21" spans="1:14">
      <c r="A21" s="4">
        <v>16</v>
      </c>
      <c r="B21" s="4" t="s">
        <v>17</v>
      </c>
      <c r="C21" s="4" t="s">
        <v>72</v>
      </c>
      <c r="D21" s="4"/>
      <c r="E21" s="4"/>
      <c r="F21" s="1" t="s">
        <v>32</v>
      </c>
      <c r="G21" s="8" t="str">
        <f t="shared" si="6"/>
        <v>returnMap['userType']=snapshot.get('userType');</v>
      </c>
      <c r="H21" s="1" t="str">
        <f t="shared" si="1"/>
        <v>_userData['searchConditionAge'] = snapshot.docs[0].get('searchConditionAge');</v>
      </c>
      <c r="I21" s="1" t="str">
        <f t="shared" si="2"/>
        <v>searchConditionAge: snapshot.docs[0].get('searchConditionAge'),</v>
      </c>
      <c r="J21" s="1" t="str">
        <f t="shared" si="3"/>
        <v>tmpUser.searchConditionAge=searchConditionAge;</v>
      </c>
      <c r="K21" s="1" t="str">
        <f t="shared" si="4"/>
        <v>searchConditionAge,</v>
      </c>
      <c r="L21" s="1" t="str">
        <f t="shared" si="0"/>
        <v>searchConditionAge: searchConditionAge,</v>
      </c>
      <c r="M21" s="1" t="str">
        <f t="shared" si="5"/>
        <v>String? searchConditionAge,</v>
      </c>
      <c r="N21" s="1" t="str">
        <f t="shared" si="7"/>
        <v>_userData['searchConditionAge'] =tmpUser!.searchConditionAge;</v>
      </c>
    </row>
    <row r="22" spans="1:14">
      <c r="A22" s="4">
        <v>17</v>
      </c>
      <c r="B22" s="4" t="s">
        <v>18</v>
      </c>
      <c r="C22" s="4" t="s">
        <v>72</v>
      </c>
      <c r="D22" s="4"/>
      <c r="E22" s="4"/>
      <c r="F22" s="1" t="s">
        <v>32</v>
      </c>
      <c r="G22" s="8" t="str">
        <f t="shared" si="6"/>
        <v>returnMap['searchConditionAge']=snapshot.get('searchConditionAge');</v>
      </c>
      <c r="H22" s="1" t="str">
        <f t="shared" si="1"/>
        <v>_userData['searchConditionLevel'] = snapshot.docs[0].get('searchConditionLevel');</v>
      </c>
      <c r="I22" s="1" t="str">
        <f t="shared" si="2"/>
        <v>searchConditionLevel: snapshot.docs[0].get('searchConditionLevel'),</v>
      </c>
      <c r="J22" s="1" t="str">
        <f t="shared" si="3"/>
        <v>tmpUser.searchConditionLevel=searchConditionLevel;</v>
      </c>
      <c r="K22" s="1" t="str">
        <f t="shared" si="4"/>
        <v>searchConditionLevel,</v>
      </c>
      <c r="L22" s="1" t="str">
        <f t="shared" si="0"/>
        <v>searchConditionLevel: searchConditionLevel,</v>
      </c>
      <c r="M22" s="1" t="str">
        <f t="shared" si="5"/>
        <v>String? searchConditionLevel,</v>
      </c>
      <c r="N22" s="1" t="str">
        <f t="shared" si="7"/>
        <v>_userData['searchConditionLevel'] =tmpUser!.searchConditionLevel;</v>
      </c>
    </row>
    <row r="23" spans="1:14">
      <c r="A23" s="4">
        <v>18</v>
      </c>
      <c r="B23" s="4" t="s">
        <v>104</v>
      </c>
      <c r="C23" s="4" t="s">
        <v>72</v>
      </c>
      <c r="D23" s="4"/>
      <c r="E23" s="4"/>
      <c r="F23" s="1" t="s">
        <v>32</v>
      </c>
      <c r="G23" s="8" t="str">
        <f t="shared" si="6"/>
        <v>returnMap['searchConditionLevel']=snapshot.get('searchConditionLevel');</v>
      </c>
      <c r="H23" s="1" t="str">
        <f t="shared" si="1"/>
        <v>_userData['searchConditionMotherTongue'] = snapshot.docs[0].get('searchConditionMotherTongue');</v>
      </c>
      <c r="I23" s="1" t="str">
        <f t="shared" si="2"/>
        <v>searchConditionMotherTongue: snapshot.docs[0].get('searchConditionMotherTongue'),</v>
      </c>
      <c r="J23" s="1" t="str">
        <f t="shared" si="3"/>
        <v>tmpUser.searchConditionMotherTongue=searchConditionMotherTongue;</v>
      </c>
      <c r="K23" s="1" t="str">
        <f t="shared" si="4"/>
        <v>searchConditionMotherTongue,</v>
      </c>
      <c r="L23" s="1" t="str">
        <f t="shared" si="0"/>
        <v>searchConditionMotherTongue: searchConditionMotherTongue,</v>
      </c>
      <c r="M23" s="1" t="str">
        <f t="shared" si="5"/>
        <v>String? searchConditionMotherTongue,</v>
      </c>
      <c r="N23" s="1" t="str">
        <f t="shared" si="7"/>
        <v>_userData['searchConditionMotherTongue'] =tmpUser!.searchConditionMotherTongue;</v>
      </c>
    </row>
    <row r="24" spans="1:14">
      <c r="A24" s="4">
        <v>19</v>
      </c>
      <c r="B24" s="4" t="s">
        <v>19</v>
      </c>
      <c r="C24" s="4" t="s">
        <v>72</v>
      </c>
      <c r="D24" s="4"/>
      <c r="E24" s="4"/>
      <c r="F24" s="1" t="s">
        <v>32</v>
      </c>
      <c r="G24" s="8" t="str">
        <f t="shared" si="6"/>
        <v>returnMap['searchConditionMotherTongue']=snapshot.get('searchConditionMotherTongue');</v>
      </c>
      <c r="H24" s="1" t="str">
        <f t="shared" si="1"/>
        <v>_userData['searchConditionCountry'] = snapshot.docs[0].get('searchConditionCountry');</v>
      </c>
      <c r="I24" s="1" t="str">
        <f t="shared" si="2"/>
        <v>searchConditionCountry: snapshot.docs[0].get('searchConditionCountry'),</v>
      </c>
      <c r="J24" s="1" t="str">
        <f t="shared" si="3"/>
        <v>tmpUser.searchConditionCountry=searchConditionCountry;</v>
      </c>
      <c r="K24" s="1" t="str">
        <f t="shared" si="4"/>
        <v>searchConditionCountry,</v>
      </c>
      <c r="L24" s="1" t="str">
        <f t="shared" si="0"/>
        <v>searchConditionCountry: searchConditionCountry,</v>
      </c>
      <c r="M24" s="1" t="str">
        <f t="shared" si="5"/>
        <v>String? searchConditionCountry,</v>
      </c>
      <c r="N24" s="1" t="str">
        <f t="shared" si="7"/>
        <v>_userData['searchConditionCountry'] =tmpUser!.searchConditionCountry;</v>
      </c>
    </row>
    <row r="25" spans="1:14">
      <c r="A25" s="4">
        <v>20</v>
      </c>
      <c r="B25" s="4" t="s">
        <v>20</v>
      </c>
      <c r="C25" s="4" t="s">
        <v>72</v>
      </c>
      <c r="D25" s="4"/>
      <c r="E25" s="4"/>
      <c r="F25" s="1" t="s">
        <v>32</v>
      </c>
      <c r="G25" s="8" t="str">
        <f t="shared" si="6"/>
        <v>returnMap['searchConditionCountry']=snapshot.get('searchConditionCountry');</v>
      </c>
      <c r="H25" s="1" t="str">
        <f t="shared" si="1"/>
        <v>_userData['searchConditionGender'] = snapshot.docs[0].get('searchConditionGender');</v>
      </c>
      <c r="I25" s="1" t="str">
        <f t="shared" si="2"/>
        <v>searchConditionGender: snapshot.docs[0].get('searchConditionGender'),</v>
      </c>
      <c r="J25" s="1" t="str">
        <f t="shared" si="3"/>
        <v>tmpUser.searchConditionGender=searchConditionGender;</v>
      </c>
      <c r="K25" s="1" t="str">
        <f t="shared" si="4"/>
        <v>searchConditionGender,</v>
      </c>
      <c r="L25" s="1" t="str">
        <f t="shared" si="0"/>
        <v>searchConditionGender: searchConditionGender,</v>
      </c>
      <c r="M25" s="1" t="str">
        <f t="shared" si="5"/>
        <v>String? searchConditionGender,</v>
      </c>
      <c r="N25" s="1" t="str">
        <f t="shared" si="7"/>
        <v>_userData['searchConditionGender'] =tmpUser!.searchConditionGender;</v>
      </c>
    </row>
    <row r="26" spans="1:14">
      <c r="A26" s="4">
        <v>21</v>
      </c>
      <c r="B26" s="7" t="s">
        <v>106</v>
      </c>
      <c r="C26" s="4" t="s">
        <v>42</v>
      </c>
      <c r="D26" s="4"/>
      <c r="E26" s="4"/>
      <c r="F26" s="1" t="s">
        <v>32</v>
      </c>
      <c r="G26" s="8" t="str">
        <f t="shared" si="6"/>
        <v>returnMap['searchConditionGender']=snapshot.get('searchConditionGender');</v>
      </c>
      <c r="H26" s="1" t="str">
        <f t="shared" ref="H26:H30" si="8">"_userData['"&amp;B26&amp;"'] = snapshot.docs[0].get('"&amp;B26&amp;"');"</f>
        <v>_userData['searchConditionHomeCountry'] = snapshot.docs[0].get('searchConditionHomeCountry');</v>
      </c>
      <c r="I26" s="1" t="str">
        <f t="shared" ref="I26:I30" si="9">B26&amp;": snapshot.docs[0].get('"&amp;B26&amp;"'),"</f>
        <v>searchConditionHomeCountry: snapshot.docs[0].get('searchConditionHomeCountry'),</v>
      </c>
      <c r="J26" s="1" t="str">
        <f t="shared" ref="J26:J30" si="10">"tmpUser."&amp;B26&amp;"="&amp;B26&amp;";"</f>
        <v>tmpUser.searchConditionHomeCountry=searchConditionHomeCountry;</v>
      </c>
      <c r="K26" s="1" t="str">
        <f t="shared" ref="K26:K30" si="11">B26&amp;","</f>
        <v>searchConditionHomeCountry,</v>
      </c>
      <c r="L26" s="1" t="str">
        <f t="shared" ref="L26:L30" si="12">B26&amp;": "&amp;B26&amp;","</f>
        <v>searchConditionHomeCountry: searchConditionHomeCountry,</v>
      </c>
      <c r="M26" s="1" t="str">
        <f t="shared" ref="M26:M30" si="13">IF(D26="late","required ","")&amp;C26&amp;" "&amp;B26&amp;","</f>
        <v>String? searchConditionHomeCountry,</v>
      </c>
      <c r="N26" s="1" t="str">
        <f t="shared" ref="N26:N30" si="14">"_userData['"&amp;B26&amp;"'] =tmpUser!."&amp;B26&amp;";"</f>
        <v>_userData['searchConditionHomeCountry'] =tmpUser!.searchConditionHomeCountry;</v>
      </c>
    </row>
    <row r="27" spans="1:14">
      <c r="A27" s="4">
        <v>22</v>
      </c>
      <c r="B27" s="7" t="s">
        <v>107</v>
      </c>
      <c r="C27" s="4" t="s">
        <v>42</v>
      </c>
      <c r="D27" s="4"/>
      <c r="E27" s="4" t="s">
        <v>111</v>
      </c>
      <c r="F27" s="1" t="s">
        <v>32</v>
      </c>
      <c r="G27" s="8" t="str">
        <f t="shared" si="6"/>
        <v>returnMap['searchConditionHomeCountry']=snapshot.get('searchConditionHomeCountry');</v>
      </c>
      <c r="H27" s="1" t="str">
        <f t="shared" si="8"/>
        <v>_userData['searchConditionLoginTime'] = snapshot.docs[0].get('searchConditionLoginTime');</v>
      </c>
      <c r="I27" s="1" t="str">
        <f t="shared" si="9"/>
        <v>searchConditionLoginTime: snapshot.docs[0].get('searchConditionLoginTime'),</v>
      </c>
      <c r="J27" s="1" t="str">
        <f t="shared" si="10"/>
        <v>tmpUser.searchConditionLoginTime=searchConditionLoginTime;</v>
      </c>
      <c r="K27" s="1" t="str">
        <f t="shared" si="11"/>
        <v>searchConditionLoginTime,</v>
      </c>
      <c r="L27" s="1" t="str">
        <f t="shared" si="12"/>
        <v>searchConditionLoginTime: searchConditionLoginTime,</v>
      </c>
      <c r="M27" s="1" t="str">
        <f t="shared" si="13"/>
        <v>String? searchConditionLoginTime,</v>
      </c>
      <c r="N27" s="1" t="str">
        <f t="shared" si="14"/>
        <v>_userData['searchConditionLoginTime'] =tmpUser!.searchConditionLoginTime;</v>
      </c>
    </row>
    <row r="28" spans="1:14">
      <c r="A28" s="4">
        <v>23</v>
      </c>
      <c r="B28" s="7" t="s">
        <v>108</v>
      </c>
      <c r="C28" s="4" t="s">
        <v>42</v>
      </c>
      <c r="D28" s="4"/>
      <c r="E28" s="4"/>
      <c r="F28" s="1" t="s">
        <v>32</v>
      </c>
      <c r="G28" s="8" t="str">
        <f t="shared" si="6"/>
        <v>returnMap['searchConditionLoginTime']=snapshot.get('searchConditionLoginTime');</v>
      </c>
      <c r="H28" s="1" t="str">
        <f t="shared" si="8"/>
        <v>_userData['searchConditionCategories'] = snapshot.docs[0].get('searchConditionCategories');</v>
      </c>
      <c r="I28" s="1" t="str">
        <f t="shared" si="9"/>
        <v>searchConditionCategories: snapshot.docs[0].get('searchConditionCategories'),</v>
      </c>
      <c r="J28" s="1" t="str">
        <f t="shared" si="10"/>
        <v>tmpUser.searchConditionCategories=searchConditionCategories;</v>
      </c>
      <c r="K28" s="1" t="str">
        <f t="shared" si="11"/>
        <v>searchConditionCategories,</v>
      </c>
      <c r="L28" s="1" t="str">
        <f t="shared" si="12"/>
        <v>searchConditionCategories: searchConditionCategories,</v>
      </c>
      <c r="M28" s="1" t="str">
        <f t="shared" si="13"/>
        <v>String? searchConditionCategories,</v>
      </c>
      <c r="N28" s="1" t="str">
        <f t="shared" si="14"/>
        <v>_userData['searchConditionCategories'] =tmpUser!.searchConditionCategories;</v>
      </c>
    </row>
    <row r="29" spans="1:14">
      <c r="A29" s="4">
        <v>24</v>
      </c>
      <c r="B29" s="7" t="s">
        <v>109</v>
      </c>
      <c r="C29" s="4" t="s">
        <v>42</v>
      </c>
      <c r="D29" s="4"/>
      <c r="E29" s="4"/>
      <c r="F29" s="1" t="s">
        <v>32</v>
      </c>
      <c r="G29" s="8" t="str">
        <f t="shared" si="6"/>
        <v>returnMap['searchConditionCategories']=snapshot.get('searchConditionCategories');</v>
      </c>
      <c r="H29" s="1" t="str">
        <f t="shared" si="8"/>
        <v>_userData['searchConditionCourses'] = snapshot.docs[0].get('searchConditionCourses');</v>
      </c>
      <c r="I29" s="1" t="str">
        <f t="shared" si="9"/>
        <v>searchConditionCourses: snapshot.docs[0].get('searchConditionCourses'),</v>
      </c>
      <c r="J29" s="1" t="str">
        <f t="shared" si="10"/>
        <v>tmpUser.searchConditionCourses=searchConditionCourses;</v>
      </c>
      <c r="K29" s="1" t="str">
        <f t="shared" si="11"/>
        <v>searchConditionCourses,</v>
      </c>
      <c r="L29" s="1" t="str">
        <f t="shared" si="12"/>
        <v>searchConditionCourses: searchConditionCourses,</v>
      </c>
      <c r="M29" s="1" t="str">
        <f t="shared" si="13"/>
        <v>String? searchConditionCourses,</v>
      </c>
      <c r="N29" s="1" t="str">
        <f t="shared" si="14"/>
        <v>_userData['searchConditionCourses'] =tmpUser!.searchConditionCourses;</v>
      </c>
    </row>
    <row r="30" spans="1:14">
      <c r="A30" s="4">
        <v>25</v>
      </c>
      <c r="B30" s="7" t="s">
        <v>110</v>
      </c>
      <c r="C30" s="4" t="s">
        <v>42</v>
      </c>
      <c r="D30" s="4"/>
      <c r="E30" s="4" t="s">
        <v>112</v>
      </c>
      <c r="F30" s="1" t="s">
        <v>32</v>
      </c>
      <c r="G30" s="8" t="str">
        <f t="shared" si="6"/>
        <v>returnMap['searchConditionCourses']=snapshot.get('searchConditionCourses');</v>
      </c>
      <c r="H30" s="1" t="str">
        <f t="shared" si="8"/>
        <v>_userData['searchConditionUserType'] = snapshot.docs[0].get('searchConditionUserType');</v>
      </c>
      <c r="I30" s="1" t="str">
        <f t="shared" si="9"/>
        <v>searchConditionUserType: snapshot.docs[0].get('searchConditionUserType'),</v>
      </c>
      <c r="J30" s="1" t="str">
        <f t="shared" si="10"/>
        <v>tmpUser.searchConditionUserType=searchConditionUserType;</v>
      </c>
      <c r="K30" s="1" t="str">
        <f t="shared" si="11"/>
        <v>searchConditionUserType,</v>
      </c>
      <c r="L30" s="1" t="str">
        <f t="shared" si="12"/>
        <v>searchConditionUserType: searchConditionUserType,</v>
      </c>
      <c r="M30" s="1" t="str">
        <f t="shared" si="13"/>
        <v>String? searchConditionUserType,</v>
      </c>
      <c r="N30" s="1" t="str">
        <f t="shared" si="14"/>
        <v>_userData['searchConditionUserType'] =tmpUser!.searchConditionUserType;</v>
      </c>
    </row>
    <row r="31" spans="1:14">
      <c r="A31" s="4">
        <v>26</v>
      </c>
      <c r="B31" s="4" t="s">
        <v>122</v>
      </c>
      <c r="C31" s="4" t="s">
        <v>121</v>
      </c>
      <c r="D31" s="4"/>
      <c r="E31" s="4"/>
      <c r="F31" s="1" t="s">
        <v>32</v>
      </c>
      <c r="G31" s="8" t="str">
        <f t="shared" si="6"/>
        <v>returnMap['searchConditionUserType']=snapshot.get('searchConditionUserType');</v>
      </c>
      <c r="H31" s="1" t="str">
        <f t="shared" si="1"/>
        <v>_userData['profilePhoto'] = snapshot.docs[0].get('profilePhoto');</v>
      </c>
      <c r="I31" s="1" t="str">
        <f t="shared" si="2"/>
        <v>profilePhoto: snapshot.docs[0].get('profilePhoto'),</v>
      </c>
      <c r="J31" s="1" t="str">
        <f t="shared" si="3"/>
        <v>tmpUser.profilePhoto=profilePhoto;</v>
      </c>
      <c r="K31" s="1" t="str">
        <f t="shared" si="4"/>
        <v>profilePhoto,</v>
      </c>
      <c r="L31" s="1" t="str">
        <f t="shared" si="0"/>
        <v>profilePhoto: profilePhoto,</v>
      </c>
      <c r="M31" s="1" t="str">
        <f t="shared" si="5"/>
        <v>Uint8List? profilePhoto,</v>
      </c>
      <c r="N31" s="1" t="str">
        <f t="shared" si="7"/>
        <v>_userData['profilePhoto'] =tmpUser!.profilePhoto;</v>
      </c>
    </row>
    <row r="32" spans="1:14">
      <c r="A32" s="4">
        <v>27</v>
      </c>
      <c r="B32" s="4" t="s">
        <v>179</v>
      </c>
      <c r="C32" s="4" t="s">
        <v>121</v>
      </c>
      <c r="D32" s="4"/>
      <c r="E32" s="4"/>
      <c r="F32" s="1" t="s">
        <v>32</v>
      </c>
      <c r="G32" s="8" t="str">
        <f t="shared" si="6"/>
        <v>returnMap['profilePhoto']=snapshot.get('profilePhoto');</v>
      </c>
      <c r="H32" s="1" t="str">
        <f t="shared" si="1"/>
        <v>_userData['profilePhotoSmall'] = snapshot.docs[0].get('profilePhotoSmall');</v>
      </c>
      <c r="I32" s="1" t="str">
        <f t="shared" si="2"/>
        <v>profilePhotoSmall: snapshot.docs[0].get('profilePhotoSmall'),</v>
      </c>
      <c r="J32" s="1" t="str">
        <f t="shared" si="3"/>
        <v>tmpUser.profilePhotoSmall=profilePhotoSmall;</v>
      </c>
      <c r="K32" s="1" t="str">
        <f t="shared" si="4"/>
        <v>profilePhotoSmall,</v>
      </c>
      <c r="L32" s="1" t="str">
        <f t="shared" si="0"/>
        <v>profilePhotoSmall: profilePhotoSmall,</v>
      </c>
      <c r="M32" s="1" t="str">
        <f t="shared" si="5"/>
        <v>Uint8List? profilePhotoSmall,</v>
      </c>
      <c r="N32" s="1" t="str">
        <f t="shared" si="7"/>
        <v>_userData['profilePhotoSmall'] =tmpUser!.profilePhotoSmall;</v>
      </c>
    </row>
    <row r="33" spans="1:14">
      <c r="A33" s="4">
        <v>28</v>
      </c>
      <c r="B33" s="4" t="s">
        <v>21</v>
      </c>
      <c r="C33" s="4" t="s">
        <v>42</v>
      </c>
      <c r="D33" s="4"/>
      <c r="E33" s="4"/>
      <c r="F33" s="1" t="s">
        <v>32</v>
      </c>
      <c r="G33" s="8" t="str">
        <f t="shared" si="6"/>
        <v>returnMap['profilePhotoSmall']=snapshot.get('profilePhotoSmall');</v>
      </c>
      <c r="H33" s="1" t="str">
        <f t="shared" si="1"/>
        <v>_userData['profilePhotoNameSuffix'] = snapshot.docs[0].get('profilePhotoNameSuffix');</v>
      </c>
      <c r="I33" s="1" t="str">
        <f t="shared" si="2"/>
        <v>profilePhotoNameSuffix: snapshot.docs[0].get('profilePhotoNameSuffix'),</v>
      </c>
      <c r="J33" s="1" t="str">
        <f t="shared" si="3"/>
        <v>tmpUser.profilePhotoNameSuffix=profilePhotoNameSuffix;</v>
      </c>
      <c r="K33" s="1" t="str">
        <f t="shared" si="4"/>
        <v>profilePhotoNameSuffix,</v>
      </c>
      <c r="L33" s="1" t="str">
        <f t="shared" si="0"/>
        <v>profilePhotoNameSuffix: profilePhotoNameSuffix,</v>
      </c>
      <c r="M33" s="1" t="str">
        <f t="shared" si="5"/>
        <v>String? profilePhotoNameSuffix,</v>
      </c>
      <c r="N33" s="1" t="str">
        <f t="shared" si="7"/>
        <v>_userData['profilePhotoNameSuffix'] =tmpUser!.profilePhotoNameSuffix;</v>
      </c>
    </row>
    <row r="34" spans="1:14">
      <c r="A34" s="4">
        <v>29</v>
      </c>
      <c r="B34" s="4" t="s">
        <v>22</v>
      </c>
      <c r="C34" s="4" t="s">
        <v>43</v>
      </c>
      <c r="D34" s="4"/>
      <c r="E34" s="4"/>
      <c r="F34" s="1" t="s">
        <v>32</v>
      </c>
      <c r="G34" s="8" t="str">
        <f t="shared" si="6"/>
        <v>returnMap['profilePhotoNameSuffix']=snapshot.get('profilePhotoNameSuffix');</v>
      </c>
      <c r="H34" s="1" t="str">
        <f t="shared" si="1"/>
        <v>_userData['profilePhotoUpdateCnt'] = snapshot.docs[0].get('profilePhotoUpdateCnt');</v>
      </c>
      <c r="I34" s="1" t="str">
        <f t="shared" si="2"/>
        <v>profilePhotoUpdateCnt: snapshot.docs[0].get('profilePhotoUpdateCnt'),</v>
      </c>
      <c r="J34" s="1" t="str">
        <f t="shared" si="3"/>
        <v>tmpUser.profilePhotoUpdateCnt=profilePhotoUpdateCnt;</v>
      </c>
      <c r="K34" s="1" t="str">
        <f t="shared" si="4"/>
        <v>profilePhotoUpdateCnt,</v>
      </c>
      <c r="L34" s="1" t="str">
        <f t="shared" si="0"/>
        <v>profilePhotoUpdateCnt: profilePhotoUpdateCnt,</v>
      </c>
      <c r="M34" s="1" t="str">
        <f t="shared" si="5"/>
        <v>int? profilePhotoUpdateCnt,</v>
      </c>
      <c r="N34" s="1" t="str">
        <f t="shared" si="7"/>
        <v>_userData['profilePhotoUpdateCnt'] =tmpUser!.profilePhotoUpdateCnt;</v>
      </c>
    </row>
    <row r="35" spans="1:14">
      <c r="A35" s="4">
        <v>30</v>
      </c>
      <c r="B35" s="4" t="s">
        <v>31</v>
      </c>
      <c r="C35" s="4" t="s">
        <v>42</v>
      </c>
      <c r="D35" s="4"/>
      <c r="E35" s="4"/>
      <c r="F35" s="1" t="s">
        <v>32</v>
      </c>
      <c r="G35" s="8" t="str">
        <f t="shared" si="6"/>
        <v>returnMap['profilePhotoUpdateCnt']=snapshot.get('profilePhotoUpdateCnt');</v>
      </c>
      <c r="H35" s="1" t="str">
        <f t="shared" si="1"/>
        <v>_userData['messageTokenId'] = snapshot.docs[0].get('messageTokenId');</v>
      </c>
      <c r="I35" s="1" t="str">
        <f t="shared" si="2"/>
        <v>messageTokenId: snapshot.docs[0].get('messageTokenId'),</v>
      </c>
      <c r="J35" s="1" t="str">
        <f t="shared" si="3"/>
        <v>tmpUser.messageTokenId=messageTokenId;</v>
      </c>
      <c r="K35" s="1" t="str">
        <f t="shared" si="4"/>
        <v>messageTokenId,</v>
      </c>
      <c r="L35" s="1" t="str">
        <f t="shared" si="0"/>
        <v>messageTokenId: messageTokenId,</v>
      </c>
      <c r="M35" s="1" t="str">
        <f t="shared" si="5"/>
        <v>String? messageTokenId,</v>
      </c>
      <c r="N35" s="1" t="str">
        <f t="shared" si="7"/>
        <v>_userData['messageTokenId'] =tmpUser!.messageTokenId;</v>
      </c>
    </row>
    <row r="36" spans="1:14">
      <c r="A36" s="4">
        <v>31</v>
      </c>
      <c r="B36" s="4" t="s">
        <v>34</v>
      </c>
      <c r="C36" s="4" t="s">
        <v>73</v>
      </c>
      <c r="D36" s="4"/>
      <c r="E36" s="4" t="s">
        <v>78</v>
      </c>
      <c r="F36" s="1" t="s">
        <v>32</v>
      </c>
      <c r="G36" s="8" t="str">
        <f t="shared" si="6"/>
        <v>returnMap['messageTokenId']=snapshot.get('messageTokenId');</v>
      </c>
      <c r="H36" s="1" t="str">
        <f t="shared" si="1"/>
        <v>_userData['onlineStatus'] = snapshot.docs[0].get('onlineStatus');</v>
      </c>
      <c r="I36" s="1" t="str">
        <f t="shared" si="2"/>
        <v>onlineStatus: snapshot.docs[0].get('onlineStatus'),</v>
      </c>
      <c r="J36" s="1" t="str">
        <f t="shared" si="3"/>
        <v>tmpUser.onlineStatus=onlineStatus;</v>
      </c>
      <c r="K36" s="1" t="str">
        <f t="shared" si="4"/>
        <v>onlineStatus,</v>
      </c>
      <c r="L36" s="1" t="str">
        <f t="shared" si="0"/>
        <v>onlineStatus: onlineStatus,</v>
      </c>
      <c r="M36" s="1" t="str">
        <f t="shared" si="5"/>
        <v>bool? onlineStatus,</v>
      </c>
      <c r="N36" s="1" t="str">
        <f t="shared" si="7"/>
        <v>_userData['onlineStatus'] =tmpUser!.onlineStatus;</v>
      </c>
    </row>
    <row r="37" spans="1:14">
      <c r="A37" s="4">
        <v>32</v>
      </c>
      <c r="B37" s="4" t="s">
        <v>23</v>
      </c>
      <c r="C37" s="4" t="s">
        <v>74</v>
      </c>
      <c r="D37" s="4"/>
      <c r="E37" s="4" t="s">
        <v>78</v>
      </c>
      <c r="F37" s="1" t="s">
        <v>32</v>
      </c>
      <c r="G37" s="8" t="str">
        <f t="shared" si="6"/>
        <v>returnMap['onlineStatus']=snapshot.get('onlineStatus');</v>
      </c>
      <c r="H37" s="1" t="str">
        <f t="shared" si="1"/>
        <v>_userData['lastLoginTime'] = snapshot.docs[0].get('lastLoginTime');</v>
      </c>
      <c r="I37" s="1" t="str">
        <f t="shared" si="2"/>
        <v>lastLoginTime: snapshot.docs[0].get('lastLoginTime'),</v>
      </c>
      <c r="J37" s="1" t="str">
        <f t="shared" si="3"/>
        <v>tmpUser.lastLoginTime=lastLoginTime;</v>
      </c>
      <c r="K37" s="1" t="str">
        <f t="shared" si="4"/>
        <v>lastLoginTime,</v>
      </c>
      <c r="L37" s="1" t="str">
        <f t="shared" si="0"/>
        <v>lastLoginTime: lastLoginTime,</v>
      </c>
      <c r="M37" s="1" t="str">
        <f t="shared" si="5"/>
        <v>DateTime? lastLoginTime,</v>
      </c>
      <c r="N37" s="1" t="str">
        <f t="shared" si="7"/>
        <v>_userData['lastLoginTime'] =tmpUser!.lastLoginTime;</v>
      </c>
    </row>
    <row r="38" spans="1:14">
      <c r="A38" s="4">
        <v>33</v>
      </c>
      <c r="B38" s="4" t="s">
        <v>77</v>
      </c>
      <c r="C38" s="4" t="s">
        <v>74</v>
      </c>
      <c r="D38" s="4"/>
      <c r="E38" s="4"/>
      <c r="F38" s="1" t="s">
        <v>32</v>
      </c>
      <c r="G38" s="8" t="str">
        <f t="shared" si="6"/>
        <v>returnMap['lastLoginTime']=snapshot.get('lastLoginTime');</v>
      </c>
      <c r="H38" s="1" t="str">
        <f t="shared" si="1"/>
        <v>_userData['informationModifiedTime'] = snapshot.docs[0].get('informationModifiedTime');</v>
      </c>
      <c r="I38" s="1" t="str">
        <f t="shared" si="2"/>
        <v>informationModifiedTime: snapshot.docs[0].get('informationModifiedTime'),</v>
      </c>
      <c r="J38" s="1" t="str">
        <f t="shared" si="3"/>
        <v>tmpUser.informationModifiedTime=informationModifiedTime;</v>
      </c>
      <c r="K38" s="1" t="str">
        <f t="shared" si="4"/>
        <v>informationModifiedTime,</v>
      </c>
      <c r="L38" s="1" t="str">
        <f t="shared" si="0"/>
        <v>informationModifiedTime: informationModifiedTime,</v>
      </c>
      <c r="M38" s="1" t="str">
        <f t="shared" si="5"/>
        <v>DateTime? informationModifiedTime,</v>
      </c>
      <c r="N38" s="1" t="str">
        <f t="shared" si="7"/>
        <v>_userData['informationModifiedTime'] =tmpUser!.informationModifiedTime;</v>
      </c>
    </row>
    <row r="39" spans="1:14">
      <c r="A39" s="4">
        <v>34</v>
      </c>
      <c r="B39" s="4" t="s">
        <v>40</v>
      </c>
      <c r="C39" s="4" t="s">
        <v>42</v>
      </c>
      <c r="D39" s="4"/>
      <c r="E39" s="4"/>
      <c r="F39" s="1" t="s">
        <v>32</v>
      </c>
      <c r="G39" s="8" t="str">
        <f t="shared" si="6"/>
        <v>returnMap['informationModifiedTime']=snapshot.get('informationModifiedTime');</v>
      </c>
      <c r="H39" s="1" t="str">
        <f t="shared" si="1"/>
        <v>_userData['interestingCategories'] = snapshot.docs[0].get('interestingCategories');</v>
      </c>
      <c r="I39" s="1" t="str">
        <f t="shared" si="2"/>
        <v>interestingCategories: snapshot.docs[0].get('interestingCategories'),</v>
      </c>
      <c r="J39" s="1" t="str">
        <f t="shared" si="3"/>
        <v>tmpUser.interestingCategories=interestingCategories;</v>
      </c>
      <c r="K39" s="1" t="str">
        <f t="shared" si="4"/>
        <v>interestingCategories,</v>
      </c>
      <c r="L39" s="1" t="str">
        <f t="shared" si="0"/>
        <v>interestingCategories: interestingCategories,</v>
      </c>
      <c r="M39" s="1" t="str">
        <f t="shared" si="5"/>
        <v>String? interestingCategories,</v>
      </c>
      <c r="N39" s="1" t="str">
        <f t="shared" si="7"/>
        <v>_userData['interestingCategories'] =tmpUser!.interestingCategories;</v>
      </c>
    </row>
    <row r="40" spans="1:14">
      <c r="A40" s="4">
        <v>35</v>
      </c>
      <c r="B40" s="4" t="s">
        <v>95</v>
      </c>
      <c r="C40" s="4" t="s">
        <v>42</v>
      </c>
      <c r="D40" s="4"/>
      <c r="E40" s="4"/>
      <c r="F40" s="1" t="s">
        <v>32</v>
      </c>
      <c r="G40" s="8" t="str">
        <f t="shared" si="6"/>
        <v>returnMap['interestingCategories']=snapshot.get('interestingCategories');</v>
      </c>
      <c r="H40" s="1" t="str">
        <f t="shared" si="1"/>
        <v>_userData['interestingCourses'] = snapshot.docs[0].get('interestingCourses');</v>
      </c>
      <c r="I40" s="1" t="str">
        <f t="shared" si="2"/>
        <v>interestingCourses: snapshot.docs[0].get('interestingCourses'),</v>
      </c>
      <c r="J40" s="1" t="str">
        <f t="shared" si="3"/>
        <v>tmpUser.interestingCourses=interestingCourses;</v>
      </c>
      <c r="K40" s="1" t="str">
        <f t="shared" si="4"/>
        <v>interestingCourses,</v>
      </c>
      <c r="L40" s="1" t="str">
        <f t="shared" si="0"/>
        <v>interestingCourses: interestingCourses,</v>
      </c>
      <c r="M40" s="1" t="str">
        <f t="shared" si="5"/>
        <v>String? interestingCourses,</v>
      </c>
      <c r="N40" s="1" t="str">
        <f t="shared" si="7"/>
        <v>_userData['interestingCourses'] =tmpUser!.interestingCourses;</v>
      </c>
    </row>
    <row r="41" spans="1:14">
      <c r="A41" s="4">
        <v>36</v>
      </c>
      <c r="B41" s="4" t="s">
        <v>24</v>
      </c>
      <c r="C41" s="4" t="s">
        <v>42</v>
      </c>
      <c r="D41" s="4"/>
      <c r="E41" s="4"/>
      <c r="F41" s="1" t="s">
        <v>32</v>
      </c>
      <c r="G41" s="8" t="str">
        <f t="shared" si="6"/>
        <v>returnMap['interestingCourses']=snapshot.get('interestingCourses');</v>
      </c>
      <c r="H41" s="1" t="str">
        <f t="shared" si="1"/>
        <v>_userData['insertUserDocId'] = snapshot.docs[0].get('insertUserDocId');</v>
      </c>
      <c r="I41" s="1" t="str">
        <f t="shared" si="2"/>
        <v>insertUserDocId: snapshot.docs[0].get('insertUserDocId'),</v>
      </c>
      <c r="J41" s="1" t="str">
        <f t="shared" si="3"/>
        <v>tmpUser.insertUserDocId=insertUserDocId;</v>
      </c>
      <c r="K41" s="1" t="str">
        <f t="shared" si="4"/>
        <v>insertUserDocId,</v>
      </c>
      <c r="L41" s="1" t="str">
        <f t="shared" si="0"/>
        <v>insertUserDocId: insertUserDocId,</v>
      </c>
      <c r="M41" s="1" t="str">
        <f t="shared" si="5"/>
        <v>String? insertUserDocId,</v>
      </c>
      <c r="N41" s="1" t="str">
        <f t="shared" si="7"/>
        <v>_userData['insertUserDocId'] =tmpUser!.insertUserDocId;</v>
      </c>
    </row>
    <row r="42" spans="1:14">
      <c r="A42" s="4">
        <v>37</v>
      </c>
      <c r="B42" s="4" t="s">
        <v>25</v>
      </c>
      <c r="C42" s="4" t="s">
        <v>42</v>
      </c>
      <c r="D42" s="4"/>
      <c r="E42" s="4"/>
      <c r="F42" s="1" t="s">
        <v>32</v>
      </c>
      <c r="G42" s="8" t="str">
        <f t="shared" si="6"/>
        <v>returnMap['insertUserDocId']=snapshot.get('insertUserDocId');</v>
      </c>
      <c r="H42" s="1" t="str">
        <f t="shared" si="1"/>
        <v>_userData['insertProgramId'] = snapshot.docs[0].get('insertProgramId');</v>
      </c>
      <c r="I42" s="1" t="str">
        <f t="shared" si="2"/>
        <v>insertProgramId: snapshot.docs[0].get('insertProgramId'),</v>
      </c>
      <c r="J42" s="1" t="str">
        <f t="shared" si="3"/>
        <v>tmpUser.insertProgramId=insertProgramId;</v>
      </c>
      <c r="K42" s="1" t="str">
        <f t="shared" si="4"/>
        <v>insertProgramId,</v>
      </c>
      <c r="L42" s="1" t="str">
        <f t="shared" si="0"/>
        <v>insertProgramId: insertProgramId,</v>
      </c>
      <c r="M42" s="1" t="str">
        <f t="shared" si="5"/>
        <v>String? insertProgramId,</v>
      </c>
      <c r="N42" s="1" t="str">
        <f t="shared" si="7"/>
        <v>_userData['insertProgramId'] =tmpUser!.insertProgramId;</v>
      </c>
    </row>
    <row r="43" spans="1:14">
      <c r="A43" s="4">
        <v>38</v>
      </c>
      <c r="B43" s="4" t="s">
        <v>26</v>
      </c>
      <c r="C43" s="4" t="s">
        <v>74</v>
      </c>
      <c r="D43" s="4"/>
      <c r="E43" s="4"/>
      <c r="F43" s="1" t="s">
        <v>32</v>
      </c>
      <c r="G43" s="8" t="str">
        <f t="shared" si="6"/>
        <v>returnMap['insertProgramId']=snapshot.get('insertProgramId');</v>
      </c>
      <c r="H43" s="1" t="str">
        <f t="shared" si="1"/>
        <v>_userData['insertTime'] = snapshot.docs[0].get('insertTime');</v>
      </c>
      <c r="I43" s="1" t="str">
        <f t="shared" si="2"/>
        <v>insertTime: snapshot.docs[0].get('insertTime'),</v>
      </c>
      <c r="J43" s="1" t="str">
        <f t="shared" si="3"/>
        <v>tmpUser.insertTime=insertTime;</v>
      </c>
      <c r="K43" s="1" t="str">
        <f t="shared" si="4"/>
        <v>insertTime,</v>
      </c>
      <c r="L43" s="1" t="str">
        <f t="shared" si="0"/>
        <v>insertTime: insertTime,</v>
      </c>
      <c r="M43" s="1" t="str">
        <f t="shared" si="5"/>
        <v>DateTime? insertTime,</v>
      </c>
      <c r="N43" s="1" t="str">
        <f t="shared" si="7"/>
        <v>_userData['insertTime'] =tmpUser!.insertTime;</v>
      </c>
    </row>
    <row r="44" spans="1:14">
      <c r="A44" s="4">
        <v>39</v>
      </c>
      <c r="B44" s="4" t="s">
        <v>27</v>
      </c>
      <c r="C44" s="4" t="s">
        <v>42</v>
      </c>
      <c r="D44" s="4"/>
      <c r="E44" s="4"/>
      <c r="F44" s="1" t="s">
        <v>32</v>
      </c>
      <c r="G44" s="8" t="str">
        <f t="shared" si="6"/>
        <v>returnMap['insertTime']=snapshot.get('insertTime');</v>
      </c>
      <c r="H44" s="1" t="str">
        <f t="shared" si="1"/>
        <v>_userData['updateUserDocId'] = snapshot.docs[0].get('updateUserDocId');</v>
      </c>
      <c r="I44" s="1" t="str">
        <f t="shared" si="2"/>
        <v>updateUserDocId: snapshot.docs[0].get('updateUserDocId'),</v>
      </c>
      <c r="J44" s="1" t="str">
        <f t="shared" si="3"/>
        <v>tmpUser.updateUserDocId=updateUserDocId;</v>
      </c>
      <c r="K44" s="1" t="str">
        <f t="shared" si="4"/>
        <v>updateUserDocId,</v>
      </c>
      <c r="L44" s="1" t="str">
        <f t="shared" si="0"/>
        <v>updateUserDocId: updateUserDocId,</v>
      </c>
      <c r="M44" s="1" t="str">
        <f t="shared" si="5"/>
        <v>String? updateUserDocId,</v>
      </c>
      <c r="N44" s="1" t="str">
        <f t="shared" si="7"/>
        <v>_userData['updateUserDocId'] =tmpUser!.updateUserDocId;</v>
      </c>
    </row>
    <row r="45" spans="1:14">
      <c r="A45" s="4">
        <v>40</v>
      </c>
      <c r="B45" s="4" t="s">
        <v>28</v>
      </c>
      <c r="C45" s="4" t="s">
        <v>42</v>
      </c>
      <c r="D45" s="4"/>
      <c r="E45" s="4"/>
      <c r="F45" s="1" t="s">
        <v>32</v>
      </c>
      <c r="G45" s="8" t="str">
        <f t="shared" si="6"/>
        <v>returnMap['updateUserDocId']=snapshot.get('updateUserDocId');</v>
      </c>
      <c r="H45" s="1" t="str">
        <f t="shared" si="1"/>
        <v>_userData['updateProgramId'] = snapshot.docs[0].get('updateProgramId');</v>
      </c>
      <c r="I45" s="1" t="str">
        <f t="shared" si="2"/>
        <v>updateProgramId: snapshot.docs[0].get('updateProgramId'),</v>
      </c>
      <c r="J45" s="1" t="str">
        <f t="shared" si="3"/>
        <v>tmpUser.updateProgramId=updateProgramId;</v>
      </c>
      <c r="K45" s="1" t="str">
        <f t="shared" si="4"/>
        <v>updateProgramId,</v>
      </c>
      <c r="L45" s="1" t="str">
        <f t="shared" si="0"/>
        <v>updateProgramId: updateProgramId,</v>
      </c>
      <c r="M45" s="1" t="str">
        <f t="shared" si="5"/>
        <v>String? updateProgramId,</v>
      </c>
      <c r="N45" s="1" t="str">
        <f t="shared" si="7"/>
        <v>_userData['updateProgramId'] =tmpUser!.updateProgramId;</v>
      </c>
    </row>
    <row r="46" spans="1:14">
      <c r="A46" s="4">
        <v>41</v>
      </c>
      <c r="B46" s="4" t="s">
        <v>29</v>
      </c>
      <c r="C46" s="4" t="s">
        <v>74</v>
      </c>
      <c r="D46" s="4"/>
      <c r="E46" s="4"/>
      <c r="F46" s="1" t="s">
        <v>32</v>
      </c>
      <c r="G46" s="8" t="str">
        <f t="shared" si="6"/>
        <v>returnMap['updateProgramId']=snapshot.get('updateProgramId');</v>
      </c>
      <c r="H46" s="1" t="str">
        <f t="shared" ref="H46" si="15">"_userData['"&amp;B46&amp;"'] = snapshot.docs[0].get('"&amp;B46&amp;"');"</f>
        <v>_userData['updateTime'] = snapshot.docs[0].get('updateTime');</v>
      </c>
      <c r="I46" s="1" t="str">
        <f t="shared" ref="I46" si="16">B46&amp;": snapshot.docs[0].get('"&amp;B46&amp;"'),"</f>
        <v>updateTime: snapshot.docs[0].get('updateTime'),</v>
      </c>
      <c r="J46" s="1" t="str">
        <f t="shared" ref="J46" si="17">"tmpUser."&amp;B46&amp;"="&amp;B46&amp;";"</f>
        <v>tmpUser.updateTime=updateTime;</v>
      </c>
      <c r="K46" s="1" t="str">
        <f t="shared" ref="K46" si="18">B46&amp;","</f>
        <v>updateTime,</v>
      </c>
      <c r="L46" s="1" t="str">
        <f t="shared" si="0"/>
        <v>updateTime: updateTime,</v>
      </c>
      <c r="M46" s="1" t="str">
        <f t="shared" ref="M46" si="19">IF(D46="late","required ","")&amp;C46&amp;" "&amp;B46&amp;","</f>
        <v>DateTime? updateTime,</v>
      </c>
      <c r="N46" s="1" t="str">
        <f t="shared" ref="N46" si="20">"_userData['"&amp;B46&amp;"'] =tmpUser!."&amp;B46&amp;";"</f>
        <v>_userData['updateTime'] =tmpUser!.updateTime;</v>
      </c>
    </row>
    <row r="47" spans="1:14">
      <c r="A47" s="4">
        <v>42</v>
      </c>
      <c r="B47" s="4" t="s">
        <v>30</v>
      </c>
      <c r="C47" s="4" t="s">
        <v>73</v>
      </c>
      <c r="D47" s="4"/>
      <c r="E47" s="4"/>
      <c r="F47" s="1" t="s">
        <v>32</v>
      </c>
    </row>
    <row r="48" spans="1:14">
      <c r="A48" s="4">
        <v>43</v>
      </c>
      <c r="B48" s="4" t="s">
        <v>33</v>
      </c>
      <c r="C48" s="4" t="s">
        <v>73</v>
      </c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51DE9-62D3-481D-A3CE-4199813CB408}">
  <dimension ref="A1:Q50"/>
  <sheetViews>
    <sheetView showGridLines="0" zoomScaleNormal="100" workbookViewId="0">
      <pane ySplit="4" topLeftCell="A5" activePane="bottomLeft" state="frozen"/>
      <selection pane="bottomLeft" activeCell="B10" sqref="B10:C10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191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192</v>
      </c>
      <c r="C5" s="4" t="s">
        <v>67</v>
      </c>
      <c r="D5" s="4" t="s">
        <v>71</v>
      </c>
      <c r="E5" s="4" t="s">
        <v>70</v>
      </c>
      <c r="G5" s="1" t="str">
        <f>"'"&amp;B5&amp;"':,"</f>
        <v>'requestDocId':,</v>
      </c>
      <c r="H5" s="1" t="str">
        <f>B5&amp;":"&amp;B5&amp;","</f>
        <v>requestDocId:requestDocId,</v>
      </c>
      <c r="I5" s="1" t="str">
        <f>C5&amp;" "&amp;B5&amp;","</f>
        <v>String requestDocId,</v>
      </c>
      <c r="K5" s="1" t="str">
        <f>"_userData['"&amp;B5&amp;"'] = snapshot.docs[0].get('"&amp;B5&amp;"');"</f>
        <v>_userData['requestDocId'] = snapshot.docs[0].get('requestDocId');</v>
      </c>
      <c r="L5" s="1" t="str">
        <f>B5&amp;": snapshot.docs[0].get('"&amp;B5&amp;"'),"</f>
        <v>requestDocId: snapshot.docs[0].get('requestDocId'),</v>
      </c>
      <c r="M5" s="1" t="str">
        <f>"tmpUser."&amp;B5&amp;"="&amp;B5&amp;";"</f>
        <v>tmpUser.requestDocId=requestDocId;</v>
      </c>
      <c r="N5" s="1" t="str">
        <f>B5&amp;","</f>
        <v>requestDocId,</v>
      </c>
      <c r="O5" s="1" t="str">
        <f t="shared" ref="O5:O46" si="0">B5&amp;": "&amp;B5&amp;","</f>
        <v>requestDocId: requestDocId,</v>
      </c>
      <c r="P5" s="1" t="str">
        <f t="shared" ref="P5:P22" si="1">IF(D5="late","required ","")&amp;C5&amp;" "&amp;B5&amp;","</f>
        <v>required String requestDocId,</v>
      </c>
    </row>
    <row r="6" spans="1:17">
      <c r="A6" s="4">
        <v>1</v>
      </c>
      <c r="B6" s="4" t="s">
        <v>193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"'"&amp;B6&amp;"':,"</f>
        <v>'senderDocId':,</v>
      </c>
      <c r="H6" s="1" t="str">
        <f t="shared" ref="H6:H22" si="3">B6&amp;":"&amp;B6&amp;","</f>
        <v>senderDocId:senderDocId,</v>
      </c>
      <c r="I6" s="1" t="str">
        <f t="shared" ref="I6:I22" si="4">C6&amp;" "&amp;B6&amp;","</f>
        <v>String senderDocId,</v>
      </c>
      <c r="J6" s="8" t="str">
        <f>"returnMap['"&amp;B5&amp;"']=snapshot.get('"&amp;B5&amp;"');"</f>
        <v>returnMap['requestDocId']=snapshot.get('requestDocId');</v>
      </c>
      <c r="K6" s="1" t="str">
        <f t="shared" ref="K6:K46" si="5">"_userData['"&amp;B6&amp;"'] = snapshot.docs[0].get('"&amp;B6&amp;"');"</f>
        <v>_userData['senderDocId'] = snapshot.docs[0].get('senderDocId');</v>
      </c>
      <c r="L6" s="1" t="str">
        <f t="shared" ref="L6:L46" si="6">B6&amp;": snapshot.docs[0].get('"&amp;B6&amp;"'),"</f>
        <v>senderDocId: snapshot.docs[0].get('senderDocId'),</v>
      </c>
      <c r="M6" s="1" t="str">
        <f t="shared" ref="M6:M46" si="7">"tmpUser."&amp;B6&amp;"="&amp;B6&amp;";"</f>
        <v>tmpUser.senderDocId=senderDocId;</v>
      </c>
      <c r="N6" s="1" t="str">
        <f t="shared" ref="N6:N46" si="8">B6&amp;","</f>
        <v>senderDocId,</v>
      </c>
      <c r="O6" s="1" t="str">
        <f t="shared" si="0"/>
        <v>senderDocId: senderDocId,</v>
      </c>
      <c r="P6" s="1" t="str">
        <f t="shared" si="1"/>
        <v>required String senderDocId,</v>
      </c>
      <c r="Q6" s="1" t="str">
        <f>"_userData['"&amp;B6&amp;"'] =tmpUser!."&amp;B6&amp;";"</f>
        <v>_userData['senderDocId'] =tmpUser!.senderDocId;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'receiverUserDocId':,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returnMap['senderDocId']=snapshot.get('senderDocId');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46" si="10">"_userData['"&amp;B7&amp;"'] =tmpUser!."&amp;B7&amp;";"</f>
        <v>_userData['receiverUserDocId'] =tmpUser!.receiverUserDocId;</v>
      </c>
    </row>
    <row r="8" spans="1:17">
      <c r="A8" s="4">
        <v>3</v>
      </c>
      <c r="B8" s="4" t="s">
        <v>194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'courseCodeListText':,</v>
      </c>
      <c r="H8" s="1" t="str">
        <f t="shared" si="3"/>
        <v>courseCodeListText:courseCodeListText,</v>
      </c>
      <c r="I8" s="1" t="str">
        <f t="shared" si="4"/>
        <v>String courseCodeListText,</v>
      </c>
      <c r="J8" s="8" t="str">
        <f t="shared" si="9"/>
        <v>returnMap['receiverUserDocId']=snapshot.get('receiverUserDocId');</v>
      </c>
      <c r="K8" s="1" t="str">
        <f t="shared" si="5"/>
        <v>_userData['courseCodeListText'] = snapshot.docs[0].get('courseCodeListText');</v>
      </c>
      <c r="L8" s="1" t="str">
        <f t="shared" si="6"/>
        <v>courseCodeListText: snapshot.docs[0].get('courseCodeListText'),</v>
      </c>
      <c r="M8" s="1" t="str">
        <f t="shared" si="7"/>
        <v>tmpUser.courseCodeListText=courseCodeListText;</v>
      </c>
      <c r="N8" s="1" t="str">
        <f t="shared" si="8"/>
        <v>courseCodeListText,</v>
      </c>
      <c r="O8" s="1" t="str">
        <f t="shared" si="0"/>
        <v>courseCodeListText: courseCodeListText,</v>
      </c>
      <c r="P8" s="1" t="str">
        <f t="shared" si="1"/>
        <v>required String courseCodeListText,</v>
      </c>
      <c r="Q8" s="1" t="str">
        <f t="shared" si="10"/>
        <v>_userData['courseCodeListText'] =tmpUser!.courseCodeListText;</v>
      </c>
    </row>
    <row r="9" spans="1:17">
      <c r="A9" s="4">
        <v>4</v>
      </c>
      <c r="B9" s="4" t="s">
        <v>195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'categoryCodeListText':,</v>
      </c>
      <c r="H9" s="1" t="str">
        <f t="shared" si="3"/>
        <v>categoryCodeListText:categoryCodeListText,</v>
      </c>
      <c r="I9" s="1" t="str">
        <f t="shared" si="4"/>
        <v>String categoryCodeListText,</v>
      </c>
      <c r="J9" s="8" t="str">
        <f t="shared" si="9"/>
        <v>returnMap['courseCodeListText']=snapshot.get('courseCodeListText');</v>
      </c>
      <c r="K9" s="1" t="str">
        <f t="shared" si="5"/>
        <v>_userData['categoryCodeListText'] = snapshot.docs[0].get('categoryCodeListText');</v>
      </c>
      <c r="L9" s="1" t="str">
        <f t="shared" si="6"/>
        <v>categoryCodeListText: snapshot.docs[0].get('categoryCodeListText'),</v>
      </c>
      <c r="M9" s="1" t="str">
        <f t="shared" si="7"/>
        <v>tmpUser.categoryCodeListText=categoryCodeListText;</v>
      </c>
      <c r="N9" s="1" t="str">
        <f t="shared" si="8"/>
        <v>categoryCodeListText,</v>
      </c>
      <c r="O9" s="1" t="str">
        <f t="shared" si="0"/>
        <v>categoryCodeListText: categoryCodeListText,</v>
      </c>
      <c r="P9" s="1" t="str">
        <f t="shared" si="1"/>
        <v>required String categoryCodeListText,</v>
      </c>
      <c r="Q9" s="1" t="str">
        <f t="shared" si="10"/>
        <v>_userData['categoryCodeListText'] =tmpUser!.categoryCodeListText;</v>
      </c>
    </row>
    <row r="10" spans="1:17">
      <c r="A10" s="4">
        <v>5</v>
      </c>
      <c r="B10" s="4" t="s">
        <v>150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'message':,</v>
      </c>
      <c r="H10" s="1" t="str">
        <f t="shared" si="3"/>
        <v>message:message,</v>
      </c>
      <c r="I10" s="1" t="str">
        <f t="shared" si="4"/>
        <v>String message,</v>
      </c>
      <c r="J10" s="8" t="str">
        <f t="shared" si="9"/>
        <v>returnMap['categoryCodeListText']=snapshot.get('categoryCodeListText');</v>
      </c>
      <c r="K10" s="1" t="str">
        <f t="shared" si="5"/>
        <v>_userData['message'] = snapshot.docs[0].get('message');</v>
      </c>
      <c r="L10" s="1" t="str">
        <f t="shared" si="6"/>
        <v>message: snapshot.docs[0].get('message'),</v>
      </c>
      <c r="M10" s="1" t="str">
        <f t="shared" si="7"/>
        <v>tmpUser.message=message;</v>
      </c>
      <c r="N10" s="1" t="str">
        <f t="shared" si="8"/>
        <v>message,</v>
      </c>
      <c r="O10" s="1" t="str">
        <f t="shared" si="0"/>
        <v>message: message,</v>
      </c>
      <c r="P10" s="1" t="str">
        <f t="shared" si="1"/>
        <v>required String message,</v>
      </c>
      <c r="Q10" s="1" t="str">
        <f t="shared" si="10"/>
        <v>_userData['message'] =tmpUser!.message;</v>
      </c>
    </row>
    <row r="11" spans="1:17">
      <c r="A11" s="4">
        <v>6</v>
      </c>
      <c r="B11" s="4" t="s">
        <v>83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'insertUserDocId':,</v>
      </c>
      <c r="H11" s="1" t="str">
        <f t="shared" si="3"/>
        <v>insertUserDocId:insertUserDocId,</v>
      </c>
      <c r="I11" s="1" t="str">
        <f t="shared" si="4"/>
        <v>String insertUserDocId,</v>
      </c>
      <c r="J11" s="8" t="str">
        <f t="shared" si="9"/>
        <v>returnMap['message']=snapshot.get('message');</v>
      </c>
      <c r="K11" s="1" t="str">
        <f t="shared" si="5"/>
        <v>_userData['insertUserDocId'] = snapshot.docs[0].get('insertUserDocId');</v>
      </c>
      <c r="L11" s="1" t="str">
        <f t="shared" si="6"/>
        <v>insertUserDocId: snapshot.docs[0].get('insertUserDocId'),</v>
      </c>
      <c r="M11" s="1" t="str">
        <f t="shared" si="7"/>
        <v>tmpUser.insertUserDocId=insertUserDocId;</v>
      </c>
      <c r="N11" s="1" t="str">
        <f t="shared" si="8"/>
        <v>insertUserDocId,</v>
      </c>
      <c r="O11" s="1" t="str">
        <f t="shared" si="0"/>
        <v>insertUserDocId: insertUserDocId,</v>
      </c>
      <c r="P11" s="1" t="str">
        <f t="shared" si="1"/>
        <v>required String insertUserDocId,</v>
      </c>
      <c r="Q11" s="1" t="str">
        <f t="shared" si="10"/>
        <v>_userData['insertUserDocId'] =tmpUser!.insertUserDocId;</v>
      </c>
    </row>
    <row r="12" spans="1:17">
      <c r="A12" s="4">
        <v>7</v>
      </c>
      <c r="B12" s="4" t="s">
        <v>25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'insertProgramId':,</v>
      </c>
      <c r="H12" s="1" t="str">
        <f t="shared" si="3"/>
        <v>insertProgramId:insertProgramId,</v>
      </c>
      <c r="I12" s="1" t="str">
        <f t="shared" si="4"/>
        <v>String insertProgramId,</v>
      </c>
      <c r="J12" s="8" t="str">
        <f t="shared" si="9"/>
        <v>returnMap['insertUserDocId']=snapshot.get('insertUserDocId');</v>
      </c>
      <c r="K12" s="1" t="str">
        <f t="shared" si="5"/>
        <v>_userData['insertProgramId'] = snapshot.docs[0].get('insertProgramId');</v>
      </c>
      <c r="L12" s="1" t="str">
        <f t="shared" si="6"/>
        <v>insertProgramId: snapshot.docs[0].get('insertProgramId'),</v>
      </c>
      <c r="M12" s="1" t="str">
        <f t="shared" si="7"/>
        <v>tmpUser.insertProgramId=insertProgramId;</v>
      </c>
      <c r="N12" s="1" t="str">
        <f t="shared" si="8"/>
        <v>insertProgramId,</v>
      </c>
      <c r="O12" s="1" t="str">
        <f t="shared" si="0"/>
        <v>insertProgramId: insertProgramId,</v>
      </c>
      <c r="P12" s="1" t="str">
        <f t="shared" si="1"/>
        <v>required String insertProgramId,</v>
      </c>
      <c r="Q12" s="1" t="str">
        <f t="shared" si="10"/>
        <v>_userData['insertProgramId'] =tmpUser!.insertProgramId;</v>
      </c>
    </row>
    <row r="13" spans="1:17">
      <c r="A13" s="4">
        <v>8</v>
      </c>
      <c r="B13" s="4" t="s">
        <v>26</v>
      </c>
      <c r="C13" s="4" t="s">
        <v>90</v>
      </c>
      <c r="D13" s="4" t="s">
        <v>71</v>
      </c>
      <c r="E13" s="4"/>
      <c r="F13" s="1" t="s">
        <v>32</v>
      </c>
      <c r="G13" s="1" t="str">
        <f t="shared" si="2"/>
        <v>'insertTime':,</v>
      </c>
      <c r="H13" s="1" t="str">
        <f t="shared" si="3"/>
        <v>insertTime:insertTime,</v>
      </c>
      <c r="I13" s="1" t="str">
        <f t="shared" si="4"/>
        <v>DateTime insertTime,</v>
      </c>
      <c r="J13" s="8" t="str">
        <f t="shared" si="9"/>
        <v>returnMap['insertProgramId']=snapshot.get('insertProgramId');</v>
      </c>
      <c r="K13" s="1" t="str">
        <f t="shared" si="5"/>
        <v>_userData['insertTime'] = snapshot.docs[0].get('insertTime');</v>
      </c>
      <c r="L13" s="1" t="str">
        <f t="shared" si="6"/>
        <v>insertTime: snapshot.docs[0].get('insertTime'),</v>
      </c>
      <c r="M13" s="1" t="str">
        <f t="shared" si="7"/>
        <v>tmpUser.insertTime=insertTime;</v>
      </c>
      <c r="N13" s="1" t="str">
        <f t="shared" si="8"/>
        <v>insertTime,</v>
      </c>
      <c r="O13" s="1" t="str">
        <f t="shared" si="0"/>
        <v>insertTime: insertTime,</v>
      </c>
      <c r="P13" s="1" t="str">
        <f t="shared" si="1"/>
        <v>required DateTime insertTime,</v>
      </c>
      <c r="Q13" s="1" t="str">
        <f t="shared" si="10"/>
        <v>_userData['insertTime'] =tmpUser!.insertTime;</v>
      </c>
    </row>
    <row r="14" spans="1:17">
      <c r="A14" s="4">
        <v>9</v>
      </c>
      <c r="B14" s="4" t="s">
        <v>27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'updateUserDocId':,</v>
      </c>
      <c r="H14" s="1" t="str">
        <f t="shared" si="3"/>
        <v>updateUserDocId:updateUserDocId,</v>
      </c>
      <c r="I14" s="1" t="str">
        <f t="shared" si="4"/>
        <v>String updateUserDocId,</v>
      </c>
      <c r="J14" s="8" t="str">
        <f t="shared" si="9"/>
        <v>returnMap['insertTime']=snapshot.get('insertTime');</v>
      </c>
      <c r="K14" s="1" t="str">
        <f t="shared" si="5"/>
        <v>_userData['updateUserDocId'] = snapshot.docs[0].get('updateUserDocId');</v>
      </c>
      <c r="L14" s="1" t="str">
        <f t="shared" si="6"/>
        <v>updateUserDocId: snapshot.docs[0].get('updateUserDocId'),</v>
      </c>
      <c r="M14" s="1" t="str">
        <f t="shared" si="7"/>
        <v>tmpUser.updateUserDocId=updateUserDocId;</v>
      </c>
      <c r="N14" s="1" t="str">
        <f t="shared" si="8"/>
        <v>updateUserDocId,</v>
      </c>
      <c r="O14" s="1" t="str">
        <f t="shared" si="0"/>
        <v>updateUserDocId: updateUserDocId,</v>
      </c>
      <c r="P14" s="1" t="str">
        <f t="shared" si="1"/>
        <v>required String updateUserDocId,</v>
      </c>
      <c r="Q14" s="1" t="str">
        <f t="shared" si="10"/>
        <v>_userData['updateUserDocId'] =tmpUser!.updateUserDocId;</v>
      </c>
    </row>
    <row r="15" spans="1:17">
      <c r="A15" s="4">
        <v>10</v>
      </c>
      <c r="B15" s="4" t="s">
        <v>28</v>
      </c>
      <c r="C15" s="4" t="s">
        <v>67</v>
      </c>
      <c r="D15" s="4" t="s">
        <v>71</v>
      </c>
      <c r="E15" s="4"/>
      <c r="F15" s="1" t="s">
        <v>32</v>
      </c>
      <c r="G15" s="1" t="str">
        <f t="shared" si="2"/>
        <v>'updateProgramId':,</v>
      </c>
      <c r="H15" s="1" t="str">
        <f t="shared" si="3"/>
        <v>updateProgramId:updateProgramId,</v>
      </c>
      <c r="I15" s="1" t="str">
        <f t="shared" si="4"/>
        <v>String updateProgramId,</v>
      </c>
      <c r="J15" s="8" t="str">
        <f t="shared" si="9"/>
        <v>returnMap['updateUserDocId']=snapshot.get('updateUserDocId');</v>
      </c>
      <c r="K15" s="1" t="str">
        <f t="shared" si="5"/>
        <v>_userData['updateProgramId'] = snapshot.docs[0].get('updateProgramId');</v>
      </c>
      <c r="L15" s="1" t="str">
        <f t="shared" si="6"/>
        <v>updateProgramId: snapshot.docs[0].get('updateProgramId'),</v>
      </c>
      <c r="M15" s="1" t="str">
        <f t="shared" si="7"/>
        <v>tmpUser.updateProgramId=updateProgramId;</v>
      </c>
      <c r="N15" s="1" t="str">
        <f t="shared" si="8"/>
        <v>updateProgramId,</v>
      </c>
      <c r="O15" s="1" t="str">
        <f t="shared" si="0"/>
        <v>updateProgramId: updateProgramId,</v>
      </c>
      <c r="P15" s="1" t="str">
        <f t="shared" si="1"/>
        <v>required String updateProgramId,</v>
      </c>
      <c r="Q15" s="1" t="str">
        <f t="shared" si="10"/>
        <v>_userData['updateProgramId'] =tmpUser!.updateProgramId;</v>
      </c>
    </row>
    <row r="16" spans="1:17">
      <c r="A16" s="4">
        <v>11</v>
      </c>
      <c r="B16" s="4" t="s">
        <v>29</v>
      </c>
      <c r="C16" s="4" t="s">
        <v>90</v>
      </c>
      <c r="D16" s="4" t="s">
        <v>71</v>
      </c>
      <c r="E16" s="4"/>
      <c r="F16" s="1" t="s">
        <v>32</v>
      </c>
      <c r="G16" s="1" t="str">
        <f t="shared" si="2"/>
        <v>'updateTime':,</v>
      </c>
      <c r="H16" s="1" t="str">
        <f t="shared" si="3"/>
        <v>updateTime:updateTime,</v>
      </c>
      <c r="I16" s="1" t="str">
        <f t="shared" si="4"/>
        <v>DateTime updateTime,</v>
      </c>
      <c r="J16" s="8" t="str">
        <f t="shared" si="9"/>
        <v>returnMap['updateProgramId']=snapshot.get('updateProgramId');</v>
      </c>
      <c r="K16" s="1" t="str">
        <f t="shared" si="5"/>
        <v>_userData['updateTime'] = snapshot.docs[0].get('updateTime');</v>
      </c>
      <c r="L16" s="1" t="str">
        <f t="shared" si="6"/>
        <v>updateTime: snapshot.docs[0].get('updateTime'),</v>
      </c>
      <c r="M16" s="1" t="str">
        <f t="shared" si="7"/>
        <v>tmpUser.updateTime=updateTime;</v>
      </c>
      <c r="N16" s="1" t="str">
        <f t="shared" si="8"/>
        <v>updateTime,</v>
      </c>
      <c r="O16" s="1" t="str">
        <f t="shared" si="0"/>
        <v>updateTime: updateTime,</v>
      </c>
      <c r="P16" s="1" t="str">
        <f t="shared" si="1"/>
        <v>required DateTime updateTime,</v>
      </c>
      <c r="Q16" s="1" t="str">
        <f t="shared" si="10"/>
        <v>_userData['updateTime'] =tmpUser!.updateTime;</v>
      </c>
    </row>
    <row r="17" spans="1:17">
      <c r="A17" s="4">
        <v>12</v>
      </c>
      <c r="B17" s="4" t="s">
        <v>30</v>
      </c>
      <c r="C17" s="4" t="s">
        <v>35</v>
      </c>
      <c r="D17" s="4" t="s">
        <v>71</v>
      </c>
      <c r="E17" s="4"/>
      <c r="F17" s="1" t="s">
        <v>32</v>
      </c>
      <c r="G17" s="1" t="str">
        <f t="shared" si="2"/>
        <v>'readableFlg':,</v>
      </c>
      <c r="H17" s="1" t="str">
        <f t="shared" si="3"/>
        <v>readableFlg:readableFlg,</v>
      </c>
      <c r="I17" s="1" t="str">
        <f t="shared" si="4"/>
        <v>bool readableFlg,</v>
      </c>
      <c r="J17" s="8" t="str">
        <f t="shared" si="9"/>
        <v>returnMap['updateTime']=snapshot.get('updateTime');</v>
      </c>
      <c r="K17" s="1" t="str">
        <f t="shared" si="5"/>
        <v>_userData['readableFlg'] = snapshot.docs[0].get('readableFlg');</v>
      </c>
      <c r="L17" s="1" t="str">
        <f t="shared" si="6"/>
        <v>readableFlg: snapshot.docs[0].get('readableFlg'),</v>
      </c>
      <c r="M17" s="1" t="str">
        <f t="shared" si="7"/>
        <v>tmpUser.readableFlg=readableFlg;</v>
      </c>
      <c r="N17" s="1" t="str">
        <f t="shared" si="8"/>
        <v>readableFlg,</v>
      </c>
      <c r="O17" s="1" t="str">
        <f t="shared" si="0"/>
        <v>readableFlg: readableFlg,</v>
      </c>
      <c r="P17" s="1" t="str">
        <f t="shared" si="1"/>
        <v>required bool readableFlg,</v>
      </c>
      <c r="Q17" s="1" t="str">
        <f t="shared" si="10"/>
        <v>_userData['readableFlg'] =tmpUser!.readableFlg;</v>
      </c>
    </row>
    <row r="18" spans="1:17">
      <c r="A18" s="4">
        <v>13</v>
      </c>
      <c r="B18" s="4" t="s">
        <v>33</v>
      </c>
      <c r="C18" s="4" t="s">
        <v>35</v>
      </c>
      <c r="D18" s="4" t="s">
        <v>71</v>
      </c>
      <c r="E18" s="4"/>
      <c r="F18" s="1" t="s">
        <v>32</v>
      </c>
      <c r="G18" s="1" t="str">
        <f t="shared" si="2"/>
        <v>'deleteFlg':,</v>
      </c>
      <c r="H18" s="1" t="str">
        <f t="shared" si="3"/>
        <v>deleteFlg:deleteFlg,</v>
      </c>
      <c r="I18" s="1" t="str">
        <f t="shared" si="4"/>
        <v>bool deleteFlg,</v>
      </c>
      <c r="J18" s="8" t="str">
        <f t="shared" si="9"/>
        <v>returnMap['readableFlg']=snapshot.get('readableFlg');</v>
      </c>
      <c r="K18" s="1" t="str">
        <f t="shared" si="5"/>
        <v>_userData['deleteFlg'] = snapshot.docs[0].get('deleteFlg');</v>
      </c>
      <c r="L18" s="1" t="str">
        <f t="shared" si="6"/>
        <v>deleteFlg: snapshot.docs[0].get('deleteFlg'),</v>
      </c>
      <c r="M18" s="1" t="str">
        <f t="shared" si="7"/>
        <v>tmpUser.deleteFlg=deleteFlg;</v>
      </c>
      <c r="N18" s="1" t="str">
        <f t="shared" si="8"/>
        <v>deleteFlg,</v>
      </c>
      <c r="O18" s="1" t="str">
        <f t="shared" si="0"/>
        <v>deleteFlg: deleteFlg,</v>
      </c>
      <c r="P18" s="1" t="str">
        <f t="shared" si="1"/>
        <v>required bool deleteFlg,</v>
      </c>
      <c r="Q18" s="1" t="str">
        <f t="shared" si="10"/>
        <v>_userData['deleteFlg'] =tmpUser!.deleteFlg;</v>
      </c>
    </row>
    <row r="19" spans="1:17">
      <c r="A19" s="4">
        <v>14</v>
      </c>
      <c r="B19" s="4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returnMap['deleteFlg']=snapshot.get('deleteFlg');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4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7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7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49820-763D-465D-8A94-153557BA87C1}">
  <dimension ref="A1:Q50"/>
  <sheetViews>
    <sheetView showGridLines="0" zoomScaleNormal="100" workbookViewId="0">
      <pane ySplit="4" topLeftCell="A5" activePane="bottomLeft" state="frozen"/>
      <selection pane="bottomLeft" activeCell="E15" sqref="E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196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197</v>
      </c>
      <c r="C5" s="4" t="s">
        <v>67</v>
      </c>
      <c r="D5" s="4" t="s">
        <v>71</v>
      </c>
      <c r="E5" s="4" t="s">
        <v>70</v>
      </c>
      <c r="G5" s="1" t="str">
        <f>"this."&amp;B5&amp;","</f>
        <v>this.appointmentDocId,</v>
      </c>
      <c r="H5" s="1" t="str">
        <f>B5&amp;":"&amp;B5&amp;","</f>
        <v>appointmentDocId:appointmentDocId,</v>
      </c>
      <c r="I5" s="1" t="str">
        <f>C5&amp;" "&amp;B5&amp;","</f>
        <v>String appointmentDocId,</v>
      </c>
      <c r="K5" s="1" t="str">
        <f>"_userData['"&amp;B5&amp;"'] = snapshot.docs[0].get('"&amp;B5&amp;"');"</f>
        <v>_userData['appointmentDocId'] = snapshot.docs[0].get('appointmentDocId');</v>
      </c>
      <c r="L5" s="1" t="str">
        <f>B5&amp;": snapshot.docs[0].get('"&amp;B5&amp;"'),"</f>
        <v>appointmentDocId: snapshot.docs[0].get('appointmentDocId'),</v>
      </c>
      <c r="M5" s="1" t="str">
        <f>"tmpUser."&amp;B5&amp;"="&amp;B5&amp;";"</f>
        <v>tmpUser.appointmentDocId=appointmentDocId;</v>
      </c>
      <c r="N5" s="1" t="str">
        <f>B5&amp;","</f>
        <v>appointmentDocId,</v>
      </c>
      <c r="O5" s="1" t="str">
        <f t="shared" ref="O5:O46" si="0">B5&amp;": "&amp;B5&amp;","</f>
        <v>appointmentDocId: appointmentDocId,</v>
      </c>
      <c r="P5" s="1" t="str">
        <f t="shared" ref="P5:P22" si="1">IF(D5="late","required ","")&amp;C5&amp;" "&amp;B5&amp;","</f>
        <v>required String appointmentDocId,</v>
      </c>
    </row>
    <row r="6" spans="1:17">
      <c r="A6" s="4">
        <v>1</v>
      </c>
      <c r="B6" s="4" t="s">
        <v>145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8" si="2">"this."&amp;B6&amp;","</f>
        <v>this.senderUserDocId,</v>
      </c>
      <c r="H6" s="1" t="str">
        <f t="shared" ref="H6:H22" si="3">B6&amp;":"&amp;B6&amp;","</f>
        <v>senderUserDocId:senderUserDocId,</v>
      </c>
      <c r="I6" s="1" t="str">
        <f t="shared" ref="I6:I22" si="4">C6&amp;" "&amp;B6&amp;","</f>
        <v>String senderUserDocId,</v>
      </c>
      <c r="J6" s="8" t="str">
        <f>"returnMap['"&amp;B5&amp;"']=snapshot.get('"&amp;B5&amp;"');"</f>
        <v>returnMap['appointmentDocId']=snapshot.get('appointmentDocId');</v>
      </c>
      <c r="K6" s="1" t="str">
        <f t="shared" ref="K6:K46" si="5">"_userData['"&amp;B6&amp;"'] = snapshot.docs[0].get('"&amp;B6&amp;"');"</f>
        <v>_userData['senderUserDocId'] = snapshot.docs[0].get('senderUserDocId');</v>
      </c>
      <c r="L6" s="1" t="str">
        <f t="shared" ref="L6:L46" si="6">B6&amp;": snapshot.docs[0].get('"&amp;B6&amp;"'),"</f>
        <v>senderUserDocId: snapshot.docs[0].get('senderUserDocId'),</v>
      </c>
      <c r="M6" s="1" t="str">
        <f t="shared" ref="M6:M46" si="7">"tmpUser."&amp;B6&amp;"="&amp;B6&amp;";"</f>
        <v>tmpUser.senderUserDocId=senderUserDocId;</v>
      </c>
      <c r="N6" s="1" t="str">
        <f t="shared" ref="N6:N46" si="8">B6&amp;","</f>
        <v>senderUserDocId,</v>
      </c>
      <c r="O6" s="1" t="str">
        <f t="shared" si="0"/>
        <v>senderUserDocId: senderUserDocId,</v>
      </c>
      <c r="P6" s="1" t="str">
        <f t="shared" si="1"/>
        <v>required String senderUserDocId,</v>
      </c>
      <c r="Q6" s="1" t="str">
        <f>"snapshot.get('"&amp;B6&amp;"')"</f>
        <v>snapshot.get('senderUserDocId')</v>
      </c>
    </row>
    <row r="7" spans="1:17">
      <c r="A7" s="4">
        <v>2</v>
      </c>
      <c r="B7" s="4" t="s">
        <v>146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this.receiverUserDocId,</v>
      </c>
      <c r="H7" s="1" t="str">
        <f t="shared" si="3"/>
        <v>receiverUserDocId:receiverUserDocId,</v>
      </c>
      <c r="I7" s="1" t="str">
        <f t="shared" si="4"/>
        <v>String receiverUserDocId,</v>
      </c>
      <c r="J7" s="8" t="str">
        <f t="shared" ref="J7:J46" si="9">"returnMap['"&amp;B6&amp;"']=snapshot.get('"&amp;B6&amp;"');"</f>
        <v>returnMap['senderUserDocId']=snapshot.get('senderUserDocId');</v>
      </c>
      <c r="K7" s="1" t="str">
        <f t="shared" si="5"/>
        <v>_userData['receiverUserDocId'] = snapshot.docs[0].get('receiverUserDocId');</v>
      </c>
      <c r="L7" s="1" t="str">
        <f t="shared" si="6"/>
        <v>receiverUserDocId: snapshot.docs[0].get('receiverUserDocId'),</v>
      </c>
      <c r="M7" s="1" t="str">
        <f t="shared" si="7"/>
        <v>tmpUser.receiverUserDocId=receiverUserDocId;</v>
      </c>
      <c r="N7" s="1" t="str">
        <f t="shared" si="8"/>
        <v>receiverUserDocId,</v>
      </c>
      <c r="O7" s="1" t="str">
        <f t="shared" si="0"/>
        <v>receiverUserDocId: receiverUserDocId,</v>
      </c>
      <c r="P7" s="1" t="str">
        <f t="shared" si="1"/>
        <v>required String receiverUserDocId,</v>
      </c>
      <c r="Q7" s="1" t="str">
        <f t="shared" ref="Q7:Q18" si="10">"snapshot.get('"&amp;B7&amp;"')"</f>
        <v>snapshot.get('receiverUserDocId')</v>
      </c>
    </row>
    <row r="8" spans="1:17">
      <c r="A8" s="4">
        <v>3</v>
      </c>
      <c r="B8" s="4" t="s">
        <v>198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this.courseCode,</v>
      </c>
      <c r="H8" s="1" t="str">
        <f t="shared" si="3"/>
        <v>courseCode:courseCode,</v>
      </c>
      <c r="I8" s="1" t="str">
        <f t="shared" si="4"/>
        <v>String courseCode,</v>
      </c>
      <c r="J8" s="8" t="str">
        <f t="shared" si="9"/>
        <v>returnMap['receiverUserDocId']=snapshot.get('receiverUserDocId');</v>
      </c>
      <c r="K8" s="1" t="str">
        <f t="shared" si="5"/>
        <v>_userData['courseCode'] = snapshot.docs[0].get('courseCode');</v>
      </c>
      <c r="L8" s="1" t="str">
        <f t="shared" si="6"/>
        <v>courseCode: snapshot.docs[0].get('courseCode'),</v>
      </c>
      <c r="M8" s="1" t="str">
        <f t="shared" si="7"/>
        <v>tmpUser.courseCode=courseCode;</v>
      </c>
      <c r="N8" s="1" t="str">
        <f t="shared" si="8"/>
        <v>courseCode,</v>
      </c>
      <c r="O8" s="1" t="str">
        <f t="shared" si="0"/>
        <v>courseCode: courseCode,</v>
      </c>
      <c r="P8" s="1" t="str">
        <f t="shared" si="1"/>
        <v>required String courseCode,</v>
      </c>
      <c r="Q8" s="1" t="str">
        <f t="shared" si="10"/>
        <v>snapshot.get('courseCode')</v>
      </c>
    </row>
    <row r="9" spans="1:17">
      <c r="A9" s="4">
        <v>4</v>
      </c>
      <c r="B9" s="4" t="s">
        <v>199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this.categoryCode,</v>
      </c>
      <c r="H9" s="1" t="str">
        <f t="shared" si="3"/>
        <v>categoryCode:categoryCode,</v>
      </c>
      <c r="I9" s="1" t="str">
        <f t="shared" si="4"/>
        <v>String categoryCode,</v>
      </c>
      <c r="J9" s="8" t="str">
        <f t="shared" si="9"/>
        <v>returnMap['courseCode']=snapshot.get('courseCode');</v>
      </c>
      <c r="K9" s="1" t="str">
        <f t="shared" si="5"/>
        <v>_userData['categoryCode'] = snapshot.docs[0].get('categoryCode');</v>
      </c>
      <c r="L9" s="1" t="str">
        <f t="shared" si="6"/>
        <v>categoryCode: snapshot.docs[0].get('categoryCode'),</v>
      </c>
      <c r="M9" s="1" t="str">
        <f t="shared" si="7"/>
        <v>tmpUser.categoryCode=categoryCode;</v>
      </c>
      <c r="N9" s="1" t="str">
        <f t="shared" si="8"/>
        <v>categoryCode,</v>
      </c>
      <c r="O9" s="1" t="str">
        <f t="shared" si="0"/>
        <v>categoryCode: categoryCode,</v>
      </c>
      <c r="P9" s="1" t="str">
        <f t="shared" si="1"/>
        <v>required String categoryCode,</v>
      </c>
      <c r="Q9" s="1" t="str">
        <f t="shared" si="10"/>
        <v>snapshot.get('categoryCode')</v>
      </c>
    </row>
    <row r="10" spans="1:17">
      <c r="A10" s="4">
        <v>5</v>
      </c>
      <c r="B10" s="4" t="s">
        <v>38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this.fromTime,</v>
      </c>
      <c r="H10" s="1" t="str">
        <f t="shared" si="3"/>
        <v>fromTime:fromTime,</v>
      </c>
      <c r="I10" s="1" t="str">
        <f t="shared" si="4"/>
        <v>String fromTime,</v>
      </c>
      <c r="J10" s="8" t="str">
        <f t="shared" si="9"/>
        <v>returnMap['categoryCode']=snapshot.get('categoryCode');</v>
      </c>
      <c r="K10" s="1" t="str">
        <f t="shared" si="5"/>
        <v>_userData['fromTime'] = snapshot.docs[0].get('fromTime');</v>
      </c>
      <c r="L10" s="1" t="str">
        <f t="shared" si="6"/>
        <v>fromTime: snapshot.docs[0].get('fromTime'),</v>
      </c>
      <c r="M10" s="1" t="str">
        <f t="shared" si="7"/>
        <v>tmpUser.fromTime=fromTime;</v>
      </c>
      <c r="N10" s="1" t="str">
        <f t="shared" si="8"/>
        <v>fromTime,</v>
      </c>
      <c r="O10" s="1" t="str">
        <f t="shared" si="0"/>
        <v>fromTime: fromTime,</v>
      </c>
      <c r="P10" s="1" t="str">
        <f t="shared" si="1"/>
        <v>required String fromTime,</v>
      </c>
      <c r="Q10" s="1" t="str">
        <f t="shared" si="10"/>
        <v>snapshot.get('fromTime')</v>
      </c>
    </row>
    <row r="11" spans="1:17">
      <c r="A11" s="4">
        <v>6</v>
      </c>
      <c r="B11" s="4" t="s">
        <v>39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this.toTime,</v>
      </c>
      <c r="H11" s="1" t="str">
        <f t="shared" si="3"/>
        <v>toTime:toTime,</v>
      </c>
      <c r="I11" s="1" t="str">
        <f t="shared" si="4"/>
        <v>String toTime,</v>
      </c>
      <c r="J11" s="8" t="str">
        <f t="shared" si="9"/>
        <v>returnMap['fromTime']=snapshot.get('fromTime');</v>
      </c>
      <c r="K11" s="1" t="str">
        <f t="shared" si="5"/>
        <v>_userData['toTime'] = snapshot.docs[0].get('toTime');</v>
      </c>
      <c r="L11" s="1" t="str">
        <f t="shared" si="6"/>
        <v>toTime: snapshot.docs[0].get('toTime'),</v>
      </c>
      <c r="M11" s="1" t="str">
        <f t="shared" si="7"/>
        <v>tmpUser.toTime=toTime;</v>
      </c>
      <c r="N11" s="1" t="str">
        <f t="shared" si="8"/>
        <v>toTime,</v>
      </c>
      <c r="O11" s="1" t="str">
        <f t="shared" si="0"/>
        <v>toTime: toTime,</v>
      </c>
      <c r="P11" s="1" t="str">
        <f t="shared" si="1"/>
        <v>required String toTime,</v>
      </c>
      <c r="Q11" s="1" t="str">
        <f t="shared" si="10"/>
        <v>snapshot.get('toTime')</v>
      </c>
    </row>
    <row r="12" spans="1:17">
      <c r="A12" s="4">
        <v>7</v>
      </c>
      <c r="B12" s="4" t="s">
        <v>150</v>
      </c>
      <c r="C12" s="4" t="s">
        <v>67</v>
      </c>
      <c r="D12" s="4" t="s">
        <v>71</v>
      </c>
      <c r="E12" s="4"/>
      <c r="F12" s="1" t="s">
        <v>32</v>
      </c>
      <c r="G12" s="1" t="str">
        <f t="shared" si="2"/>
        <v>this.message,</v>
      </c>
      <c r="H12" s="1" t="str">
        <f t="shared" si="3"/>
        <v>message:message,</v>
      </c>
      <c r="I12" s="1" t="str">
        <f t="shared" si="4"/>
        <v>String message,</v>
      </c>
      <c r="J12" s="8" t="str">
        <f t="shared" si="9"/>
        <v>returnMap['toTime']=snapshot.get('toTime');</v>
      </c>
      <c r="K12" s="1" t="str">
        <f t="shared" si="5"/>
        <v>_userData['message'] = snapshot.docs[0].get('message');</v>
      </c>
      <c r="L12" s="1" t="str">
        <f t="shared" si="6"/>
        <v>message: snapshot.docs[0].get('message'),</v>
      </c>
      <c r="M12" s="1" t="str">
        <f t="shared" si="7"/>
        <v>tmpUser.message=message;</v>
      </c>
      <c r="N12" s="1" t="str">
        <f t="shared" si="8"/>
        <v>message,</v>
      </c>
      <c r="O12" s="1" t="str">
        <f t="shared" si="0"/>
        <v>message: message,</v>
      </c>
      <c r="P12" s="1" t="str">
        <f t="shared" si="1"/>
        <v>required String message,</v>
      </c>
      <c r="Q12" s="1" t="str">
        <f t="shared" si="10"/>
        <v>snapshot.get('message')</v>
      </c>
    </row>
    <row r="13" spans="1:17">
      <c r="A13" s="4">
        <v>8</v>
      </c>
      <c r="B13" s="4" t="s">
        <v>83</v>
      </c>
      <c r="C13" s="4" t="s">
        <v>67</v>
      </c>
      <c r="D13" s="4" t="s">
        <v>71</v>
      </c>
      <c r="E13" s="4"/>
      <c r="F13" s="1" t="s">
        <v>32</v>
      </c>
      <c r="G13" s="1" t="str">
        <f t="shared" si="2"/>
        <v>this.insertUserDocId,</v>
      </c>
      <c r="H13" s="1" t="str">
        <f t="shared" si="3"/>
        <v>insertUserDocId:insertUserDocId,</v>
      </c>
      <c r="I13" s="1" t="str">
        <f t="shared" si="4"/>
        <v>String insertUserDocId,</v>
      </c>
      <c r="J13" s="8" t="str">
        <f t="shared" si="9"/>
        <v>returnMap['message']=snapshot.get('message');</v>
      </c>
      <c r="K13" s="1" t="str">
        <f t="shared" si="5"/>
        <v>_userData['insertUserDocId'] = snapshot.docs[0].get('insertUserDocId');</v>
      </c>
      <c r="L13" s="1" t="str">
        <f t="shared" si="6"/>
        <v>insertUserDocId: snapshot.docs[0].get('insertUserDocId'),</v>
      </c>
      <c r="M13" s="1" t="str">
        <f t="shared" si="7"/>
        <v>tmpUser.insertUserDocId=insertUserDocId;</v>
      </c>
      <c r="N13" s="1" t="str">
        <f t="shared" si="8"/>
        <v>insertUserDocId,</v>
      </c>
      <c r="O13" s="1" t="str">
        <f t="shared" si="0"/>
        <v>insertUserDocId: insertUserDocId,</v>
      </c>
      <c r="P13" s="1" t="str">
        <f t="shared" si="1"/>
        <v>required String insertUserDocId,</v>
      </c>
      <c r="Q13" s="1" t="str">
        <f t="shared" si="10"/>
        <v>snapshot.get('insertUserDocId')</v>
      </c>
    </row>
    <row r="14" spans="1:17">
      <c r="A14" s="4">
        <v>9</v>
      </c>
      <c r="B14" s="4" t="s">
        <v>25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this.insertProgramId,</v>
      </c>
      <c r="H14" s="1" t="str">
        <f t="shared" si="3"/>
        <v>insertProgramId:insertProgramId,</v>
      </c>
      <c r="I14" s="1" t="str">
        <f t="shared" si="4"/>
        <v>String insertProgramId,</v>
      </c>
      <c r="J14" s="8" t="str">
        <f t="shared" si="9"/>
        <v>returnMap['insertUserDocId']=snapshot.get('insertUserDocId');</v>
      </c>
      <c r="K14" s="1" t="str">
        <f t="shared" si="5"/>
        <v>_userData['insertProgramId'] = snapshot.docs[0].get('insertProgramId');</v>
      </c>
      <c r="L14" s="1" t="str">
        <f t="shared" si="6"/>
        <v>insertProgramId: snapshot.docs[0].get('insertProgramId'),</v>
      </c>
      <c r="M14" s="1" t="str">
        <f t="shared" si="7"/>
        <v>tmpUser.insertProgramId=insertProgramId;</v>
      </c>
      <c r="N14" s="1" t="str">
        <f t="shared" si="8"/>
        <v>insertProgramId,</v>
      </c>
      <c r="O14" s="1" t="str">
        <f t="shared" si="0"/>
        <v>insertProgramId: insertProgramId,</v>
      </c>
      <c r="P14" s="1" t="str">
        <f t="shared" si="1"/>
        <v>required String insertProgramId,</v>
      </c>
      <c r="Q14" s="1" t="str">
        <f t="shared" si="10"/>
        <v>snapshot.get('insertProgramId')</v>
      </c>
    </row>
    <row r="15" spans="1:17">
      <c r="A15" s="4">
        <v>10</v>
      </c>
      <c r="B15" s="4" t="s">
        <v>26</v>
      </c>
      <c r="C15" s="4" t="s">
        <v>90</v>
      </c>
      <c r="D15" s="4" t="s">
        <v>71</v>
      </c>
      <c r="E15" s="4"/>
      <c r="F15" s="1" t="s">
        <v>32</v>
      </c>
      <c r="G15" s="1" t="str">
        <f t="shared" si="2"/>
        <v>this.insertTime,</v>
      </c>
      <c r="H15" s="1" t="str">
        <f t="shared" si="3"/>
        <v>insertTime:insertTime,</v>
      </c>
      <c r="I15" s="1" t="str">
        <f t="shared" si="4"/>
        <v>DateTime insertTime,</v>
      </c>
      <c r="J15" s="8" t="str">
        <f t="shared" si="9"/>
        <v>returnMap['insertProgramId']=snapshot.get('insertProgramId');</v>
      </c>
      <c r="K15" s="1" t="str">
        <f t="shared" si="5"/>
        <v>_userData['insertTime'] = snapshot.docs[0].get('insertTime');</v>
      </c>
      <c r="L15" s="1" t="str">
        <f t="shared" si="6"/>
        <v>insertTime: snapshot.docs[0].get('insertTime'),</v>
      </c>
      <c r="M15" s="1" t="str">
        <f t="shared" si="7"/>
        <v>tmpUser.insertTime=insertTime;</v>
      </c>
      <c r="N15" s="1" t="str">
        <f t="shared" si="8"/>
        <v>insertTime,</v>
      </c>
      <c r="O15" s="1" t="str">
        <f t="shared" si="0"/>
        <v>insertTime: insertTime,</v>
      </c>
      <c r="P15" s="1" t="str">
        <f t="shared" si="1"/>
        <v>required DateTime insertTime,</v>
      </c>
      <c r="Q15" s="1" t="str">
        <f t="shared" si="10"/>
        <v>snapshot.get('insertTime')</v>
      </c>
    </row>
    <row r="16" spans="1:17">
      <c r="A16" s="4">
        <v>11</v>
      </c>
      <c r="B16" s="4" t="s">
        <v>27</v>
      </c>
      <c r="C16" s="4" t="s">
        <v>67</v>
      </c>
      <c r="D16" s="4" t="s">
        <v>71</v>
      </c>
      <c r="E16" s="4"/>
      <c r="F16" s="1" t="s">
        <v>32</v>
      </c>
      <c r="G16" s="1" t="str">
        <f t="shared" si="2"/>
        <v>this.updateUserDocId,</v>
      </c>
      <c r="H16" s="1" t="str">
        <f t="shared" si="3"/>
        <v>updateUserDocId:updateUserDocId,</v>
      </c>
      <c r="I16" s="1" t="str">
        <f t="shared" si="4"/>
        <v>String updateUserDocId,</v>
      </c>
      <c r="J16" s="8" t="str">
        <f t="shared" si="9"/>
        <v>returnMap['insertTime']=snapshot.get('insertTime');</v>
      </c>
      <c r="K16" s="1" t="str">
        <f t="shared" si="5"/>
        <v>_userData['updateUserDocId'] = snapshot.docs[0].get('updateUserDocId');</v>
      </c>
      <c r="L16" s="1" t="str">
        <f t="shared" si="6"/>
        <v>updateUserDocId: snapshot.docs[0].get('updateUserDocId'),</v>
      </c>
      <c r="M16" s="1" t="str">
        <f t="shared" si="7"/>
        <v>tmpUser.updateUserDocId=updateUserDocId;</v>
      </c>
      <c r="N16" s="1" t="str">
        <f t="shared" si="8"/>
        <v>updateUserDocId,</v>
      </c>
      <c r="O16" s="1" t="str">
        <f t="shared" si="0"/>
        <v>updateUserDocId: updateUserDocId,</v>
      </c>
      <c r="P16" s="1" t="str">
        <f t="shared" si="1"/>
        <v>required String updateUserDocId,</v>
      </c>
      <c r="Q16" s="1" t="str">
        <f t="shared" si="10"/>
        <v>snapshot.get('updateUserDocId')</v>
      </c>
    </row>
    <row r="17" spans="1:17">
      <c r="A17" s="4">
        <v>12</v>
      </c>
      <c r="B17" s="4" t="s">
        <v>28</v>
      </c>
      <c r="C17" s="4" t="s">
        <v>67</v>
      </c>
      <c r="D17" s="4" t="s">
        <v>71</v>
      </c>
      <c r="E17" s="4"/>
      <c r="F17" s="1" t="s">
        <v>32</v>
      </c>
      <c r="G17" s="1" t="str">
        <f t="shared" si="2"/>
        <v>this.updateProgramId,</v>
      </c>
      <c r="H17" s="1" t="str">
        <f t="shared" si="3"/>
        <v>updateProgramId:updateProgramId,</v>
      </c>
      <c r="I17" s="1" t="str">
        <f t="shared" si="4"/>
        <v>String updateProgramId,</v>
      </c>
      <c r="J17" s="8" t="str">
        <f t="shared" si="9"/>
        <v>returnMap['updateUserDocId']=snapshot.get('updateUserDocId');</v>
      </c>
      <c r="K17" s="1" t="str">
        <f t="shared" si="5"/>
        <v>_userData['updateProgramId'] = snapshot.docs[0].get('updateProgramId');</v>
      </c>
      <c r="L17" s="1" t="str">
        <f t="shared" si="6"/>
        <v>updateProgramId: snapshot.docs[0].get('updateProgramId'),</v>
      </c>
      <c r="M17" s="1" t="str">
        <f t="shared" si="7"/>
        <v>tmpUser.updateProgramId=updateProgramId;</v>
      </c>
      <c r="N17" s="1" t="str">
        <f t="shared" si="8"/>
        <v>updateProgramId,</v>
      </c>
      <c r="O17" s="1" t="str">
        <f t="shared" si="0"/>
        <v>updateProgramId: updateProgramId,</v>
      </c>
      <c r="P17" s="1" t="str">
        <f t="shared" si="1"/>
        <v>required String updateProgramId,</v>
      </c>
      <c r="Q17" s="1" t="str">
        <f t="shared" si="10"/>
        <v>snapshot.get('updateProgramId')</v>
      </c>
    </row>
    <row r="18" spans="1:17">
      <c r="A18" s="4">
        <v>13</v>
      </c>
      <c r="B18" s="4" t="s">
        <v>29</v>
      </c>
      <c r="C18" s="4" t="s">
        <v>90</v>
      </c>
      <c r="D18" s="4" t="s">
        <v>71</v>
      </c>
      <c r="E18" s="4"/>
      <c r="F18" s="1" t="s">
        <v>32</v>
      </c>
      <c r="G18" s="1" t="str">
        <f t="shared" si="2"/>
        <v>this.updateTime,</v>
      </c>
      <c r="H18" s="1" t="str">
        <f t="shared" si="3"/>
        <v>updateTime:updateTime,</v>
      </c>
      <c r="I18" s="1" t="str">
        <f t="shared" si="4"/>
        <v>DateTime updateTime,</v>
      </c>
      <c r="J18" s="8" t="str">
        <f t="shared" si="9"/>
        <v>returnMap['updateProgramId']=snapshot.get('updateProgramId');</v>
      </c>
      <c r="K18" s="1" t="str">
        <f t="shared" si="5"/>
        <v>_userData['updateTime'] = snapshot.docs[0].get('updateTime');</v>
      </c>
      <c r="L18" s="1" t="str">
        <f t="shared" si="6"/>
        <v>updateTime: snapshot.docs[0].get('updateTime'),</v>
      </c>
      <c r="M18" s="1" t="str">
        <f t="shared" si="7"/>
        <v>tmpUser.updateTime=updateTime;</v>
      </c>
      <c r="N18" s="1" t="str">
        <f t="shared" si="8"/>
        <v>updateTime,</v>
      </c>
      <c r="O18" s="1" t="str">
        <f t="shared" si="0"/>
        <v>updateTime: updateTime,</v>
      </c>
      <c r="P18" s="1" t="str">
        <f t="shared" si="1"/>
        <v>required DateTime updateTime,</v>
      </c>
      <c r="Q18" s="1" t="str">
        <f t="shared" si="10"/>
        <v>snapshot.get('updateTime')</v>
      </c>
    </row>
    <row r="19" spans="1:17">
      <c r="A19" s="4">
        <v>14</v>
      </c>
      <c r="B19" s="4" t="s">
        <v>30</v>
      </c>
      <c r="C19" s="4" t="s">
        <v>35</v>
      </c>
      <c r="D19" s="4" t="s">
        <v>71</v>
      </c>
      <c r="E19" s="4"/>
      <c r="F19" s="1" t="s">
        <v>32</v>
      </c>
      <c r="H19" s="1" t="str">
        <f t="shared" si="3"/>
        <v>readableFlg:readableFlg,</v>
      </c>
      <c r="I19" s="1" t="str">
        <f t="shared" si="4"/>
        <v>bool readableFlg,</v>
      </c>
      <c r="J19" s="8" t="str">
        <f t="shared" si="9"/>
        <v>returnMap['updateTime']=snapshot.get('updateTime');</v>
      </c>
      <c r="K19" s="1" t="str">
        <f t="shared" si="5"/>
        <v>_userData['readableFlg'] = snapshot.docs[0].get('readableFlg');</v>
      </c>
      <c r="L19" s="1" t="str">
        <f t="shared" si="6"/>
        <v>readableFlg: snapshot.docs[0].get('readableFlg'),</v>
      </c>
      <c r="M19" s="1" t="str">
        <f t="shared" si="7"/>
        <v>tmpUser.readableFlg=readableFlg;</v>
      </c>
      <c r="N19" s="1" t="str">
        <f t="shared" si="8"/>
        <v>readableFlg,</v>
      </c>
      <c r="O19" s="1" t="str">
        <f t="shared" si="0"/>
        <v>readableFlg: readableFlg,</v>
      </c>
      <c r="P19" s="1" t="str">
        <f t="shared" si="1"/>
        <v>required bool readableFlg,</v>
      </c>
      <c r="Q19" s="1" t="str">
        <f t="shared" ref="Q19:Q46" si="11">"_userData['"&amp;B19&amp;"'] =tmpUser!."&amp;B19&amp;";"</f>
        <v>_userData['readableFlg'] =tmpUser!.readableFlg;</v>
      </c>
    </row>
    <row r="20" spans="1:17">
      <c r="A20" s="4">
        <v>15</v>
      </c>
      <c r="B20" s="4" t="s">
        <v>33</v>
      </c>
      <c r="C20" s="4" t="s">
        <v>35</v>
      </c>
      <c r="D20" s="4" t="s">
        <v>71</v>
      </c>
      <c r="E20" s="4"/>
      <c r="F20" s="1" t="s">
        <v>32</v>
      </c>
      <c r="H20" s="1" t="str">
        <f t="shared" si="3"/>
        <v>deleteFlg:deleteFlg,</v>
      </c>
      <c r="I20" s="1" t="str">
        <f t="shared" si="4"/>
        <v>bool deleteFlg,</v>
      </c>
      <c r="J20" s="8" t="str">
        <f t="shared" si="9"/>
        <v>returnMap['readableFlg']=snapshot.get('readableFlg');</v>
      </c>
      <c r="K20" s="1" t="str">
        <f t="shared" si="5"/>
        <v>_userData['deleteFlg'] = snapshot.docs[0].get('deleteFlg');</v>
      </c>
      <c r="L20" s="1" t="str">
        <f t="shared" si="6"/>
        <v>deleteFlg: snapshot.docs[0].get('deleteFlg'),</v>
      </c>
      <c r="M20" s="1" t="str">
        <f t="shared" si="7"/>
        <v>tmpUser.deleteFlg=deleteFlg;</v>
      </c>
      <c r="N20" s="1" t="str">
        <f t="shared" si="8"/>
        <v>deleteFlg,</v>
      </c>
      <c r="O20" s="1" t="str">
        <f t="shared" si="0"/>
        <v>deleteFlg: deleteFlg,</v>
      </c>
      <c r="P20" s="1" t="str">
        <f t="shared" si="1"/>
        <v>required bool deleteFlg,</v>
      </c>
      <c r="Q20" s="1" t="str">
        <f t="shared" si="11"/>
        <v>_userData['deleteFlg'] =tmpUser!.deleteFlg;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returnMap['deleteFlg']=snapshot.get('deleteFlg');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1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1"/>
        <v>_userData[''] =tmpUser!.;</v>
      </c>
    </row>
    <row r="23" spans="1:17">
      <c r="A23" s="4">
        <v>18</v>
      </c>
      <c r="B23" s="7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1"/>
        <v>_userData[''] =tmpUser!.;</v>
      </c>
    </row>
    <row r="24" spans="1:17">
      <c r="A24" s="4">
        <v>19</v>
      </c>
      <c r="B24" s="7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2">IF(D24="late","required ","")&amp;C24&amp;" "&amp;B24&amp;","</f>
        <v xml:space="preserve"> ,</v>
      </c>
      <c r="Q24" s="1" t="str">
        <f t="shared" si="11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2"/>
        <v xml:space="preserve"> ,</v>
      </c>
      <c r="Q25" s="1" t="str">
        <f t="shared" si="11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2"/>
        <v xml:space="preserve"> ,</v>
      </c>
      <c r="Q26" s="1" t="str">
        <f t="shared" si="11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2"/>
        <v xml:space="preserve"> ,</v>
      </c>
      <c r="Q27" s="1" t="str">
        <f t="shared" si="11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2"/>
        <v xml:space="preserve"> ,</v>
      </c>
      <c r="Q28" s="1" t="str">
        <f t="shared" si="11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2"/>
        <v xml:space="preserve"> ,</v>
      </c>
      <c r="Q29" s="1" t="str">
        <f t="shared" si="11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2"/>
        <v xml:space="preserve"> ,</v>
      </c>
      <c r="Q30" s="1" t="str">
        <f t="shared" si="11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2"/>
        <v xml:space="preserve"> ,</v>
      </c>
      <c r="Q31" s="1" t="str">
        <f t="shared" si="11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2"/>
        <v xml:space="preserve"> ,</v>
      </c>
      <c r="Q32" s="1" t="str">
        <f t="shared" si="11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2"/>
        <v xml:space="preserve"> ,</v>
      </c>
      <c r="Q33" s="1" t="str">
        <f t="shared" si="11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2"/>
        <v xml:space="preserve"> ,</v>
      </c>
      <c r="Q34" s="1" t="str">
        <f t="shared" si="11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2"/>
        <v xml:space="preserve"> ,</v>
      </c>
      <c r="Q35" s="1" t="str">
        <f t="shared" si="11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2"/>
        <v xml:space="preserve"> ,</v>
      </c>
      <c r="Q36" s="1" t="str">
        <f t="shared" si="11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2"/>
        <v xml:space="preserve"> ,</v>
      </c>
      <c r="Q37" s="1" t="str">
        <f t="shared" si="11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2"/>
        <v xml:space="preserve"> ,</v>
      </c>
      <c r="Q38" s="1" t="str">
        <f t="shared" si="11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2"/>
        <v xml:space="preserve"> ,</v>
      </c>
      <c r="Q39" s="1" t="str">
        <f t="shared" si="11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2"/>
        <v xml:space="preserve"> ,</v>
      </c>
      <c r="Q40" s="1" t="str">
        <f t="shared" si="11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2"/>
        <v xml:space="preserve"> ,</v>
      </c>
      <c r="Q41" s="1" t="str">
        <f t="shared" si="11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2"/>
        <v xml:space="preserve"> ,</v>
      </c>
      <c r="Q42" s="1" t="str">
        <f t="shared" si="11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2"/>
        <v xml:space="preserve"> ,</v>
      </c>
      <c r="Q43" s="1" t="str">
        <f t="shared" si="11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2"/>
        <v xml:space="preserve"> ,</v>
      </c>
      <c r="Q44" s="1" t="str">
        <f t="shared" si="11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2"/>
        <v xml:space="preserve"> ,</v>
      </c>
      <c r="Q45" s="1" t="str">
        <f t="shared" si="11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2"/>
        <v xml:space="preserve"> ,</v>
      </c>
      <c r="Q46" s="1" t="str">
        <f t="shared" si="11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3E95-0C2F-4B39-8BC3-6DC24B3787C7}">
  <dimension ref="A1:Q50"/>
  <sheetViews>
    <sheetView showGridLines="0" zoomScaleNormal="100" workbookViewId="0">
      <pane ySplit="4" topLeftCell="A5" activePane="bottomLeft" state="frozen"/>
      <selection pane="bottomLeft" activeCell="B15" sqref="B15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113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114</v>
      </c>
      <c r="C5" s="4" t="s">
        <v>67</v>
      </c>
      <c r="D5" s="4" t="s">
        <v>71</v>
      </c>
      <c r="E5" s="4" t="s">
        <v>70</v>
      </c>
      <c r="G5" s="1" t="str">
        <f>"'"&amp;B5&amp;"':,"</f>
        <v>'friendDocId':,</v>
      </c>
      <c r="H5" s="1" t="str">
        <f>B5&amp;":"&amp;B5&amp;","</f>
        <v>friendDocId:friendDocId,</v>
      </c>
      <c r="I5" s="1" t="str">
        <f>C5&amp;" "&amp;B5&amp;","</f>
        <v>String friendDocId,</v>
      </c>
      <c r="K5" s="1" t="str">
        <f>"_userData['"&amp;B5&amp;"'] = snapshot.docs[0].get('"&amp;B5&amp;"');"</f>
        <v>_userData['friendDocId'] = snapshot.docs[0].get('friendDocId');</v>
      </c>
      <c r="L5" s="1" t="str">
        <f>B5&amp;": snapshot.docs[0].get('"&amp;B5&amp;"'),"</f>
        <v>friendDocId: snapshot.docs[0].get('friendDocId'),</v>
      </c>
      <c r="M5" s="1" t="str">
        <f>"tmpUser."&amp;B5&amp;"="&amp;B5&amp;";"</f>
        <v>tmpUser.friendDocId=friendDocId;</v>
      </c>
      <c r="N5" s="1" t="str">
        <f>B5&amp;","</f>
        <v>friendDocId,</v>
      </c>
      <c r="O5" s="1" t="str">
        <f t="shared" ref="O5:O46" si="0">B5&amp;": "&amp;B5&amp;","</f>
        <v>friendDocId: friendDocId,</v>
      </c>
      <c r="P5" s="1" t="str">
        <f t="shared" ref="P5:P22" si="1">IF(D5="late","required ","")&amp;C5&amp;" "&amp;B5&amp;","</f>
        <v>required String friendDocId,</v>
      </c>
    </row>
    <row r="6" spans="1:17">
      <c r="A6" s="4">
        <v>1</v>
      </c>
      <c r="B6" s="4" t="s">
        <v>69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'userDocId':,</v>
      </c>
      <c r="H6" s="1" t="str">
        <f t="shared" ref="H6:H22" si="3">B6&amp;":"&amp;B6&amp;","</f>
        <v>userDocId:userDocId,</v>
      </c>
      <c r="I6" s="1" t="str">
        <f t="shared" ref="I6:I22" si="4">C6&amp;" "&amp;B6&amp;","</f>
        <v>String userDocId,</v>
      </c>
      <c r="J6" s="8" t="str">
        <f>"returnMap['"&amp;B5&amp;"']=snapshot.get('"&amp;B5&amp;"');"</f>
        <v>returnMap['friendDocId']=snapshot.get('friendDocId');</v>
      </c>
      <c r="K6" s="1" t="str">
        <f t="shared" ref="K6:K46" si="5">"_userData['"&amp;B6&amp;"'] = snapshot.docs[0].get('"&amp;B6&amp;"');"</f>
        <v>_userData['userDocId'] = snapshot.docs[0].get('userDocId');</v>
      </c>
      <c r="L6" s="1" t="str">
        <f t="shared" ref="L6:L46" si="6">B6&amp;": snapshot.docs[0].get('"&amp;B6&amp;"'),"</f>
        <v>userDocId: snapshot.docs[0].get('userDocId'),</v>
      </c>
      <c r="M6" s="1" t="str">
        <f t="shared" ref="M6:M46" si="7">"tmpUser."&amp;B6&amp;"="&amp;B6&amp;";"</f>
        <v>tmpUser.userDocId=userDocId;</v>
      </c>
      <c r="N6" s="1" t="str">
        <f t="shared" ref="N6:N46" si="8">B6&amp;","</f>
        <v>userDocId,</v>
      </c>
      <c r="O6" s="1" t="str">
        <f t="shared" si="0"/>
        <v>userDocId: userDocId,</v>
      </c>
      <c r="P6" s="1" t="str">
        <f t="shared" si="1"/>
        <v>required String userDocId,</v>
      </c>
      <c r="Q6" s="1" t="str">
        <f>"_userData['"&amp;B6&amp;"'] =tmpUser!."&amp;B6&amp;";"</f>
        <v>_userData['userDocId'] =tmpUser!.userDocId;</v>
      </c>
    </row>
    <row r="7" spans="1:17">
      <c r="A7" s="4">
        <v>2</v>
      </c>
      <c r="B7" s="4" t="s">
        <v>100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'friendUserDocId':,</v>
      </c>
      <c r="H7" s="1" t="str">
        <f t="shared" si="3"/>
        <v>friendUserDocId:friendUserDocId,</v>
      </c>
      <c r="I7" s="1" t="str">
        <f t="shared" si="4"/>
        <v>String friendUserDocId,</v>
      </c>
      <c r="J7" s="8" t="str">
        <f t="shared" ref="J7:J46" si="9">"returnMap['"&amp;B6&amp;"']=snapshot.get('"&amp;B6&amp;"');"</f>
        <v>returnMap['userDocId']=snapshot.get('userDocId');</v>
      </c>
      <c r="K7" s="1" t="str">
        <f t="shared" si="5"/>
        <v>_userData['friendUserDocId'] = snapshot.docs[0].get('friendUserDocId');</v>
      </c>
      <c r="L7" s="1" t="str">
        <f t="shared" si="6"/>
        <v>friendUserDocId: snapshot.docs[0].get('friendUserDocId'),</v>
      </c>
      <c r="M7" s="1" t="str">
        <f t="shared" si="7"/>
        <v>tmpUser.friendUserDocId=friendUserDocId;</v>
      </c>
      <c r="N7" s="1" t="str">
        <f t="shared" si="8"/>
        <v>friendUserDocId,</v>
      </c>
      <c r="O7" s="1" t="str">
        <f t="shared" si="0"/>
        <v>friendUserDocId: friendUserDocId,</v>
      </c>
      <c r="P7" s="1" t="str">
        <f t="shared" si="1"/>
        <v>required String friendUserDocId,</v>
      </c>
      <c r="Q7" s="1" t="str">
        <f t="shared" ref="Q7:Q46" si="10">"_userData['"&amp;B7&amp;"'] =tmpUser!."&amp;B7&amp;";"</f>
        <v>_userData['friendUserDocId'] =tmpUser!.friendUserDocId;</v>
      </c>
    </row>
    <row r="8" spans="1:17">
      <c r="A8" s="4">
        <v>3</v>
      </c>
      <c r="B8" s="4" t="s">
        <v>101</v>
      </c>
      <c r="C8" s="4" t="s">
        <v>67</v>
      </c>
      <c r="D8" s="4" t="s">
        <v>71</v>
      </c>
      <c r="E8" s="4"/>
      <c r="F8" s="1" t="s">
        <v>32</v>
      </c>
      <c r="G8" s="1" t="str">
        <f t="shared" si="2"/>
        <v>'friendUserName':,</v>
      </c>
      <c r="H8" s="1" t="str">
        <f t="shared" si="3"/>
        <v>friendUserName:friendUserName,</v>
      </c>
      <c r="I8" s="1" t="str">
        <f t="shared" si="4"/>
        <v>String friendUserName,</v>
      </c>
      <c r="J8" s="8" t="str">
        <f t="shared" si="9"/>
        <v>returnMap['friendUserDocId']=snapshot.get('friendUserDocId');</v>
      </c>
      <c r="K8" s="1" t="str">
        <f t="shared" si="5"/>
        <v>_userData['friendUserName'] = snapshot.docs[0].get('friendUserName');</v>
      </c>
      <c r="L8" s="1" t="str">
        <f t="shared" si="6"/>
        <v>friendUserName: snapshot.docs[0].get('friendUserName'),</v>
      </c>
      <c r="M8" s="1" t="str">
        <f t="shared" si="7"/>
        <v>tmpUser.friendUserName=friendUserName;</v>
      </c>
      <c r="N8" s="1" t="str">
        <f t="shared" si="8"/>
        <v>friendUserName,</v>
      </c>
      <c r="O8" s="1" t="str">
        <f t="shared" si="0"/>
        <v>friendUserName: friendUserName,</v>
      </c>
      <c r="P8" s="1" t="str">
        <f t="shared" si="1"/>
        <v>required String friendUserName,</v>
      </c>
      <c r="Q8" s="1" t="str">
        <f t="shared" si="10"/>
        <v>_userData['friendUserName'] =tmpUser!.friendUserName;</v>
      </c>
    </row>
    <row r="9" spans="1:17">
      <c r="A9" s="4">
        <v>4</v>
      </c>
      <c r="B9" s="4" t="s">
        <v>115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'lastMessageContent':,</v>
      </c>
      <c r="H9" s="1" t="str">
        <f t="shared" si="3"/>
        <v>lastMessageContent:lastMessageContent,</v>
      </c>
      <c r="I9" s="1" t="str">
        <f t="shared" si="4"/>
        <v>String lastMessageContent,</v>
      </c>
      <c r="J9" s="8" t="str">
        <f t="shared" si="9"/>
        <v>returnMap['friendUserName']=snapshot.get('friendUserName');</v>
      </c>
      <c r="K9" s="1" t="str">
        <f t="shared" si="5"/>
        <v>_userData['lastMessageContent'] = snapshot.docs[0].get('lastMessageContent');</v>
      </c>
      <c r="L9" s="1" t="str">
        <f t="shared" si="6"/>
        <v>lastMessageContent: snapshot.docs[0].get('lastMessageContent'),</v>
      </c>
      <c r="M9" s="1" t="str">
        <f t="shared" si="7"/>
        <v>tmpUser.lastMessageContent=lastMessageContent;</v>
      </c>
      <c r="N9" s="1" t="str">
        <f t="shared" si="8"/>
        <v>lastMessageContent,</v>
      </c>
      <c r="O9" s="1" t="str">
        <f t="shared" si="0"/>
        <v>lastMessageContent: lastMessageContent,</v>
      </c>
      <c r="P9" s="1" t="str">
        <f t="shared" si="1"/>
        <v>required String lastMessageContent,</v>
      </c>
      <c r="Q9" s="1" t="str">
        <f t="shared" si="10"/>
        <v>_userData['lastMessageContent'] =tmpUser!.lastMessageContent;</v>
      </c>
    </row>
    <row r="10" spans="1:17">
      <c r="A10" s="4">
        <v>5</v>
      </c>
      <c r="B10" s="4" t="s">
        <v>116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'lastMessageDocId':,</v>
      </c>
      <c r="H10" s="1" t="str">
        <f t="shared" si="3"/>
        <v>lastMessageDocId:lastMessageDocId,</v>
      </c>
      <c r="I10" s="1" t="str">
        <f t="shared" si="4"/>
        <v>String lastMessageDocId,</v>
      </c>
      <c r="J10" s="8" t="str">
        <f t="shared" si="9"/>
        <v>returnMap['lastMessageContent']=snapshot.get('lastMessageContent');</v>
      </c>
      <c r="K10" s="1" t="str">
        <f t="shared" si="5"/>
        <v>_userData['lastMessageDocId'] = snapshot.docs[0].get('lastMessageDocId');</v>
      </c>
      <c r="L10" s="1" t="str">
        <f t="shared" si="6"/>
        <v>lastMessageDocId: snapshot.docs[0].get('lastMessageDocId'),</v>
      </c>
      <c r="M10" s="1" t="str">
        <f t="shared" si="7"/>
        <v>tmpUser.lastMessageDocId=lastMessageDocId;</v>
      </c>
      <c r="N10" s="1" t="str">
        <f t="shared" si="8"/>
        <v>lastMessageDocId,</v>
      </c>
      <c r="O10" s="1" t="str">
        <f t="shared" si="0"/>
        <v>lastMessageDocId: lastMessageDocId,</v>
      </c>
      <c r="P10" s="1" t="str">
        <f t="shared" si="1"/>
        <v>required String lastMessageDocId,</v>
      </c>
      <c r="Q10" s="1" t="str">
        <f t="shared" si="10"/>
        <v>_userData['lastMessageDocId'] =tmpUser!.lastMessageDocId;</v>
      </c>
    </row>
    <row r="11" spans="1:17">
      <c r="A11" s="4">
        <v>6</v>
      </c>
      <c r="B11" s="4" t="s">
        <v>117</v>
      </c>
      <c r="C11" s="4" t="s">
        <v>67</v>
      </c>
      <c r="D11" s="4" t="s">
        <v>71</v>
      </c>
      <c r="E11" s="4"/>
      <c r="F11" s="1" t="s">
        <v>32</v>
      </c>
      <c r="G11" s="1" t="str">
        <f t="shared" si="2"/>
        <v>'lastMessageTime':,</v>
      </c>
      <c r="H11" s="1" t="str">
        <f t="shared" si="3"/>
        <v>lastMessageTime:lastMessageTime,</v>
      </c>
      <c r="I11" s="1" t="str">
        <f t="shared" si="4"/>
        <v>String lastMessageTime,</v>
      </c>
      <c r="J11" s="8" t="str">
        <f t="shared" si="9"/>
        <v>returnMap['lastMessageDocId']=snapshot.get('lastMessageDocId');</v>
      </c>
      <c r="K11" s="1" t="str">
        <f t="shared" si="5"/>
        <v>_userData['lastMessageTime'] = snapshot.docs[0].get('lastMessageTime');</v>
      </c>
      <c r="L11" s="1" t="str">
        <f t="shared" si="6"/>
        <v>lastMessageTime: snapshot.docs[0].get('lastMessageTime'),</v>
      </c>
      <c r="M11" s="1" t="str">
        <f t="shared" si="7"/>
        <v>tmpUser.lastMessageTime=lastMessageTime;</v>
      </c>
      <c r="N11" s="1" t="str">
        <f t="shared" si="8"/>
        <v>lastMessageTime,</v>
      </c>
      <c r="O11" s="1" t="str">
        <f t="shared" si="0"/>
        <v>lastMessageTime: lastMessageTime,</v>
      </c>
      <c r="P11" s="1" t="str">
        <f t="shared" si="1"/>
        <v>required String lastMessageTime,</v>
      </c>
      <c r="Q11" s="1" t="str">
        <f t="shared" si="10"/>
        <v>_userData['lastMessageTime'] =tmpUser!.lastMessageTime;</v>
      </c>
    </row>
    <row r="12" spans="1:17">
      <c r="A12" s="4">
        <v>7</v>
      </c>
      <c r="B12" s="4" t="s">
        <v>122</v>
      </c>
      <c r="C12" s="4" t="s">
        <v>121</v>
      </c>
      <c r="D12" s="4"/>
      <c r="E12" s="4"/>
      <c r="F12" s="1" t="s">
        <v>32</v>
      </c>
      <c r="G12" s="1" t="str">
        <f t="shared" si="2"/>
        <v>'profilePhoto':,</v>
      </c>
      <c r="H12" s="1" t="str">
        <f t="shared" si="3"/>
        <v>profilePhoto:profilePhoto,</v>
      </c>
      <c r="I12" s="1" t="str">
        <f t="shared" si="4"/>
        <v>Uint8List? profilePhoto,</v>
      </c>
      <c r="J12" s="8" t="str">
        <f t="shared" si="9"/>
        <v>returnMap['lastMessageTime']=snapshot.get('lastMessageTime');</v>
      </c>
      <c r="K12" s="1" t="str">
        <f t="shared" si="5"/>
        <v>_userData['profilePhoto'] = snapshot.docs[0].get('profilePhoto');</v>
      </c>
      <c r="L12" s="1" t="str">
        <f t="shared" si="6"/>
        <v>profilePhoto: snapshot.docs[0].get('profilePhoto'),</v>
      </c>
      <c r="M12" s="1" t="str">
        <f t="shared" si="7"/>
        <v>tmpUser.profilePhoto=profilePhoto;</v>
      </c>
      <c r="N12" s="1" t="str">
        <f t="shared" si="8"/>
        <v>profilePhoto,</v>
      </c>
      <c r="O12" s="1" t="str">
        <f t="shared" si="0"/>
        <v>profilePhoto: profilePhoto,</v>
      </c>
      <c r="P12" s="1" t="str">
        <f t="shared" si="1"/>
        <v>Uint8List? profilePhoto,</v>
      </c>
      <c r="Q12" s="1" t="str">
        <f t="shared" si="10"/>
        <v>_userData['profilePhoto'] =tmpUser!.profilePhoto;</v>
      </c>
    </row>
    <row r="13" spans="1:17">
      <c r="A13" s="4">
        <v>8</v>
      </c>
      <c r="B13" s="4" t="s">
        <v>118</v>
      </c>
      <c r="C13" s="4" t="s">
        <v>41</v>
      </c>
      <c r="D13" s="4" t="s">
        <v>71</v>
      </c>
      <c r="E13" s="4"/>
      <c r="F13" s="1" t="s">
        <v>32</v>
      </c>
      <c r="G13" s="1" t="str">
        <f t="shared" si="2"/>
        <v>'profilePhotoUpdateCnt':,</v>
      </c>
      <c r="H13" s="1" t="str">
        <f t="shared" si="3"/>
        <v>profilePhotoUpdateCnt:profilePhotoUpdateCnt,</v>
      </c>
      <c r="I13" s="1" t="str">
        <f t="shared" si="4"/>
        <v>int profilePhotoUpdateCnt,</v>
      </c>
      <c r="J13" s="8" t="str">
        <f t="shared" si="9"/>
        <v>returnMap['profilePhoto']=snapshot.get('profilePhoto');</v>
      </c>
      <c r="K13" s="1" t="str">
        <f t="shared" si="5"/>
        <v>_userData['profilePhotoUpdateCnt'] = snapshot.docs[0].get('profilePhotoUpdateCnt');</v>
      </c>
      <c r="L13" s="1" t="str">
        <f t="shared" si="6"/>
        <v>profilePhotoUpdateCnt: snapshot.docs[0].get('profilePhotoUpdateCnt'),</v>
      </c>
      <c r="M13" s="1" t="str">
        <f t="shared" si="7"/>
        <v>tmpUser.profilePhotoUpdateCnt=profilePhotoUpdateCnt;</v>
      </c>
      <c r="N13" s="1" t="str">
        <f t="shared" si="8"/>
        <v>profilePhotoUpdateCnt,</v>
      </c>
      <c r="O13" s="1" t="str">
        <f t="shared" si="0"/>
        <v>profilePhotoUpdateCnt: profilePhotoUpdateCnt,</v>
      </c>
      <c r="P13" s="1" t="str">
        <f t="shared" si="1"/>
        <v>required int profilePhotoUpdateCnt,</v>
      </c>
      <c r="Q13" s="1" t="str">
        <f t="shared" si="10"/>
        <v>_userData['profilePhotoUpdateCnt'] =tmpUser!.profilePhotoUpdateCnt;</v>
      </c>
    </row>
    <row r="14" spans="1:17">
      <c r="A14" s="4">
        <v>9</v>
      </c>
      <c r="B14" s="4" t="s">
        <v>119</v>
      </c>
      <c r="C14" s="4" t="s">
        <v>67</v>
      </c>
      <c r="D14" s="4" t="s">
        <v>71</v>
      </c>
      <c r="E14" s="4"/>
      <c r="F14" s="1" t="s">
        <v>32</v>
      </c>
      <c r="G14" s="1" t="str">
        <f t="shared" si="2"/>
        <v>'profilePhotoNameSuffix':,</v>
      </c>
      <c r="H14" s="1" t="str">
        <f t="shared" si="3"/>
        <v>profilePhotoNameSuffix:profilePhotoNameSuffix,</v>
      </c>
      <c r="I14" s="1" t="str">
        <f t="shared" si="4"/>
        <v>String profilePhotoNameSuffix,</v>
      </c>
      <c r="J14" s="8" t="str">
        <f t="shared" si="9"/>
        <v>returnMap['profilePhotoUpdateCnt']=snapshot.get('profilePhotoUpdateCnt');</v>
      </c>
      <c r="K14" s="1" t="str">
        <f t="shared" si="5"/>
        <v>_userData['profilePhotoNameSuffix'] = snapshot.docs[0].get('profilePhotoNameSuffix');</v>
      </c>
      <c r="L14" s="1" t="str">
        <f t="shared" si="6"/>
        <v>profilePhotoNameSuffix: snapshot.docs[0].get('profilePhotoNameSuffix'),</v>
      </c>
      <c r="M14" s="1" t="str">
        <f t="shared" si="7"/>
        <v>tmpUser.profilePhotoNameSuffix=profilePhotoNameSuffix;</v>
      </c>
      <c r="N14" s="1" t="str">
        <f t="shared" si="8"/>
        <v>profilePhotoNameSuffix,</v>
      </c>
      <c r="O14" s="1" t="str">
        <f t="shared" si="0"/>
        <v>profilePhotoNameSuffix: profilePhotoNameSuffix,</v>
      </c>
      <c r="P14" s="1" t="str">
        <f t="shared" si="1"/>
        <v>required String profilePhotoNameSuffix,</v>
      </c>
      <c r="Q14" s="1" t="str">
        <f t="shared" si="10"/>
        <v>_userData['profilePhotoNameSuffix'] =tmpUser!.profilePhotoNameSuffix;</v>
      </c>
    </row>
    <row r="15" spans="1:17">
      <c r="A15" s="4">
        <v>10</v>
      </c>
      <c r="B15" s="4" t="s">
        <v>120</v>
      </c>
      <c r="C15" s="4" t="s">
        <v>35</v>
      </c>
      <c r="D15" s="4" t="s">
        <v>71</v>
      </c>
      <c r="E15" s="4"/>
      <c r="F15" s="1" t="s">
        <v>32</v>
      </c>
      <c r="H15" s="1" t="str">
        <f t="shared" si="3"/>
        <v>mute:mute,</v>
      </c>
      <c r="I15" s="1" t="str">
        <f t="shared" si="4"/>
        <v>bool mute,</v>
      </c>
      <c r="J15" s="8" t="str">
        <f t="shared" si="9"/>
        <v>returnMap['profilePhotoNameSuffix']=snapshot.get('profilePhotoNameSuffix');</v>
      </c>
      <c r="K15" s="1" t="str">
        <f t="shared" si="5"/>
        <v>_userData['mute'] = snapshot.docs[0].get('mute');</v>
      </c>
      <c r="L15" s="1" t="str">
        <f t="shared" si="6"/>
        <v>mute: snapshot.docs[0].get('mute'),</v>
      </c>
      <c r="M15" s="1" t="str">
        <f t="shared" si="7"/>
        <v>tmpUser.mute=mute;</v>
      </c>
      <c r="N15" s="1" t="str">
        <f t="shared" si="8"/>
        <v>mute,</v>
      </c>
      <c r="O15" s="1" t="str">
        <f t="shared" si="0"/>
        <v>mute: mute,</v>
      </c>
      <c r="P15" s="1" t="str">
        <f t="shared" si="1"/>
        <v>required bool mute,</v>
      </c>
      <c r="Q15" s="1" t="str">
        <f t="shared" si="10"/>
        <v>_userData['mute'] =tmpUser!.mute;</v>
      </c>
    </row>
    <row r="16" spans="1:17">
      <c r="A16" s="4">
        <v>11</v>
      </c>
      <c r="B16" s="4" t="s">
        <v>141</v>
      </c>
      <c r="C16" s="4" t="s">
        <v>67</v>
      </c>
      <c r="D16" s="4" t="s">
        <v>71</v>
      </c>
      <c r="E16" s="4"/>
      <c r="F16" s="1" t="s">
        <v>32</v>
      </c>
      <c r="H16" s="1" t="str">
        <f t="shared" si="3"/>
        <v>chatHeaderDocId:chatHeaderDocId,</v>
      </c>
      <c r="I16" s="1" t="str">
        <f t="shared" si="4"/>
        <v>String chatHeaderDocId,</v>
      </c>
      <c r="J16" s="8" t="str">
        <f t="shared" si="9"/>
        <v>returnMap['mute']=snapshot.get('mute');</v>
      </c>
      <c r="K16" s="1" t="str">
        <f t="shared" si="5"/>
        <v>_userData['chatHeaderDocId'] = snapshot.docs[0].get('chatHeaderDocId');</v>
      </c>
      <c r="L16" s="1" t="str">
        <f t="shared" si="6"/>
        <v>chatHeaderDocId: snapshot.docs[0].get('chatHeaderDocId'),</v>
      </c>
      <c r="M16" s="1" t="str">
        <f t="shared" si="7"/>
        <v>tmpUser.chatHeaderDocId=chatHeaderDocId;</v>
      </c>
      <c r="N16" s="1" t="str">
        <f t="shared" si="8"/>
        <v>chatHeaderDocId,</v>
      </c>
      <c r="O16" s="1" t="str">
        <f t="shared" si="0"/>
        <v>chatHeaderDocId: chatHeaderDocId,</v>
      </c>
      <c r="P16" s="1" t="str">
        <f t="shared" si="1"/>
        <v>required String chatHeaderDocId,</v>
      </c>
      <c r="Q16" s="1" t="str">
        <f t="shared" si="10"/>
        <v>_userData['chatHeaderDocId'] =tmpUser!.chatHeaderDocId;</v>
      </c>
    </row>
    <row r="17" spans="1:17">
      <c r="A17" s="4">
        <v>12</v>
      </c>
      <c r="B17" s="4" t="s">
        <v>24</v>
      </c>
      <c r="C17" s="4" t="s">
        <v>67</v>
      </c>
      <c r="D17" s="4" t="s">
        <v>71</v>
      </c>
      <c r="E17" s="4"/>
      <c r="F17" s="1" t="s">
        <v>32</v>
      </c>
      <c r="H17" s="1" t="str">
        <f t="shared" si="3"/>
        <v>insertUserDocId:insertUserDocId,</v>
      </c>
      <c r="I17" s="1" t="str">
        <f t="shared" si="4"/>
        <v>String insertUserDocId,</v>
      </c>
      <c r="J17" s="8" t="str">
        <f t="shared" si="9"/>
        <v>returnMap['chatHeaderDocId']=snapshot.get('chatHeaderDocId');</v>
      </c>
      <c r="K17" s="1" t="str">
        <f t="shared" si="5"/>
        <v>_userData['insertUserDocId'] = snapshot.docs[0].get('insertUserDocId');</v>
      </c>
      <c r="L17" s="1" t="str">
        <f t="shared" si="6"/>
        <v>insertUserDocId: snapshot.docs[0].get('insertUserDocId'),</v>
      </c>
      <c r="M17" s="1" t="str">
        <f t="shared" si="7"/>
        <v>tmpUser.insertUserDocId=insertUserDocId;</v>
      </c>
      <c r="N17" s="1" t="str">
        <f t="shared" si="8"/>
        <v>insertUserDocId,</v>
      </c>
      <c r="O17" s="1" t="str">
        <f t="shared" si="0"/>
        <v>insertUserDocId: insertUserDocId,</v>
      </c>
      <c r="P17" s="1" t="str">
        <f t="shared" si="1"/>
        <v>required String insertUserDocId,</v>
      </c>
      <c r="Q17" s="1" t="str">
        <f t="shared" si="10"/>
        <v>_userData['insertUserDocId'] =tmpUser!.insertUserDocId;</v>
      </c>
    </row>
    <row r="18" spans="1:17">
      <c r="A18" s="4">
        <v>13</v>
      </c>
      <c r="B18" s="4" t="s">
        <v>25</v>
      </c>
      <c r="C18" s="4" t="s">
        <v>67</v>
      </c>
      <c r="D18" s="4" t="s">
        <v>71</v>
      </c>
      <c r="E18" s="4"/>
      <c r="F18" s="1" t="s">
        <v>32</v>
      </c>
      <c r="H18" s="1" t="str">
        <f t="shared" si="3"/>
        <v>insertProgramId:insertProgramId,</v>
      </c>
      <c r="I18" s="1" t="str">
        <f t="shared" si="4"/>
        <v>String insertProgramId,</v>
      </c>
      <c r="J18" s="8" t="str">
        <f t="shared" si="9"/>
        <v>returnMap['insertUserDocId']=snapshot.get('insertUserDocId');</v>
      </c>
      <c r="K18" s="1" t="str">
        <f t="shared" si="5"/>
        <v>_userData['insertProgramId'] = snapshot.docs[0].get('insertProgramId');</v>
      </c>
      <c r="L18" s="1" t="str">
        <f t="shared" si="6"/>
        <v>insertProgramId: snapshot.docs[0].get('insertProgramId'),</v>
      </c>
      <c r="M18" s="1" t="str">
        <f t="shared" si="7"/>
        <v>tmpUser.insertProgramId=insertProgramId;</v>
      </c>
      <c r="N18" s="1" t="str">
        <f t="shared" si="8"/>
        <v>insertProgramId,</v>
      </c>
      <c r="O18" s="1" t="str">
        <f t="shared" si="0"/>
        <v>insertProgramId: insertProgramId,</v>
      </c>
      <c r="P18" s="1" t="str">
        <f t="shared" si="1"/>
        <v>required String insertProgramId,</v>
      </c>
      <c r="Q18" s="1" t="str">
        <f t="shared" si="10"/>
        <v>_userData['insertProgramId'] =tmpUser!.insertProgramId;</v>
      </c>
    </row>
    <row r="19" spans="1:17">
      <c r="A19" s="4">
        <v>14</v>
      </c>
      <c r="B19" s="4" t="s">
        <v>26</v>
      </c>
      <c r="C19" s="4" t="s">
        <v>90</v>
      </c>
      <c r="D19" s="4" t="s">
        <v>71</v>
      </c>
      <c r="E19" s="4"/>
      <c r="F19" s="1" t="s">
        <v>32</v>
      </c>
      <c r="H19" s="1" t="str">
        <f t="shared" si="3"/>
        <v>insertTime:insertTime,</v>
      </c>
      <c r="I19" s="1" t="str">
        <f t="shared" si="4"/>
        <v>DateTime insertTime,</v>
      </c>
      <c r="J19" s="8" t="str">
        <f t="shared" si="9"/>
        <v>returnMap['insertProgramId']=snapshot.get('insertProgramId');</v>
      </c>
      <c r="K19" s="1" t="str">
        <f t="shared" si="5"/>
        <v>_userData['insertTime'] = snapshot.docs[0].get('insertTime');</v>
      </c>
      <c r="L19" s="1" t="str">
        <f t="shared" si="6"/>
        <v>insertTime: snapshot.docs[0].get('insertTime'),</v>
      </c>
      <c r="M19" s="1" t="str">
        <f t="shared" si="7"/>
        <v>tmpUser.insertTime=insertTime;</v>
      </c>
      <c r="N19" s="1" t="str">
        <f t="shared" si="8"/>
        <v>insertTime,</v>
      </c>
      <c r="O19" s="1" t="str">
        <f t="shared" si="0"/>
        <v>insertTime: insertTime,</v>
      </c>
      <c r="P19" s="1" t="str">
        <f t="shared" si="1"/>
        <v>required DateTime insertTime,</v>
      </c>
      <c r="Q19" s="1" t="str">
        <f t="shared" si="10"/>
        <v>_userData['insertTime'] =tmpUser!.insertTime;</v>
      </c>
    </row>
    <row r="20" spans="1:17">
      <c r="A20" s="4">
        <v>15</v>
      </c>
      <c r="B20" s="4" t="s">
        <v>27</v>
      </c>
      <c r="C20" s="4" t="s">
        <v>67</v>
      </c>
      <c r="D20" s="4" t="s">
        <v>71</v>
      </c>
      <c r="E20" s="4"/>
      <c r="F20" s="1" t="s">
        <v>32</v>
      </c>
      <c r="H20" s="1" t="str">
        <f t="shared" si="3"/>
        <v>updateUserDocId:updateUserDocId,</v>
      </c>
      <c r="I20" s="1" t="str">
        <f t="shared" si="4"/>
        <v>String updateUserDocId,</v>
      </c>
      <c r="J20" s="8" t="str">
        <f t="shared" si="9"/>
        <v>returnMap['insertTime']=snapshot.get('insertTime');</v>
      </c>
      <c r="K20" s="1" t="str">
        <f t="shared" si="5"/>
        <v>_userData['updateUserDocId'] = snapshot.docs[0].get('updateUserDocId');</v>
      </c>
      <c r="L20" s="1" t="str">
        <f t="shared" si="6"/>
        <v>updateUserDocId: snapshot.docs[0].get('updateUserDocId'),</v>
      </c>
      <c r="M20" s="1" t="str">
        <f t="shared" si="7"/>
        <v>tmpUser.updateUserDocId=updateUserDocId;</v>
      </c>
      <c r="N20" s="1" t="str">
        <f t="shared" si="8"/>
        <v>updateUserDocId,</v>
      </c>
      <c r="O20" s="1" t="str">
        <f t="shared" si="0"/>
        <v>updateUserDocId: updateUserDocId,</v>
      </c>
      <c r="P20" s="1" t="str">
        <f t="shared" si="1"/>
        <v>required String updateUserDocId,</v>
      </c>
      <c r="Q20" s="1" t="str">
        <f t="shared" si="10"/>
        <v>_userData['updateUserDocId'] =tmpUser!.updateUserDocId;</v>
      </c>
    </row>
    <row r="21" spans="1:17">
      <c r="A21" s="4">
        <v>16</v>
      </c>
      <c r="B21" s="4" t="s">
        <v>28</v>
      </c>
      <c r="C21" s="4" t="s">
        <v>67</v>
      </c>
      <c r="D21" s="4" t="s">
        <v>71</v>
      </c>
      <c r="E21" s="4"/>
      <c r="F21" s="1" t="s">
        <v>32</v>
      </c>
      <c r="H21" s="1" t="str">
        <f t="shared" si="3"/>
        <v>updateProgramId:updateProgramId,</v>
      </c>
      <c r="I21" s="1" t="str">
        <f t="shared" si="4"/>
        <v>String updateProgramId,</v>
      </c>
      <c r="J21" s="8" t="str">
        <f t="shared" si="9"/>
        <v>returnMap['updateUserDocId']=snapshot.get('updateUserDocId');</v>
      </c>
      <c r="K21" s="1" t="str">
        <f t="shared" si="5"/>
        <v>_userData['updateProgramId'] = snapshot.docs[0].get('updateProgramId');</v>
      </c>
      <c r="L21" s="1" t="str">
        <f t="shared" si="6"/>
        <v>updateProgramId: snapshot.docs[0].get('updateProgramId'),</v>
      </c>
      <c r="M21" s="1" t="str">
        <f t="shared" si="7"/>
        <v>tmpUser.updateProgramId=updateProgramId;</v>
      </c>
      <c r="N21" s="1" t="str">
        <f t="shared" si="8"/>
        <v>updateProgramId,</v>
      </c>
      <c r="O21" s="1" t="str">
        <f t="shared" si="0"/>
        <v>updateProgramId: updateProgramId,</v>
      </c>
      <c r="P21" s="1" t="str">
        <f t="shared" si="1"/>
        <v>required String updateProgramId,</v>
      </c>
      <c r="Q21" s="1" t="str">
        <f t="shared" si="10"/>
        <v>_userData['updateProgramId'] =tmpUser!.updateProgramId;</v>
      </c>
    </row>
    <row r="22" spans="1:17">
      <c r="A22" s="4">
        <v>17</v>
      </c>
      <c r="B22" s="4" t="s">
        <v>29</v>
      </c>
      <c r="C22" s="4" t="s">
        <v>90</v>
      </c>
      <c r="D22" s="4" t="s">
        <v>71</v>
      </c>
      <c r="E22" s="4"/>
      <c r="F22" s="1" t="s">
        <v>32</v>
      </c>
      <c r="H22" s="1" t="str">
        <f t="shared" si="3"/>
        <v>updateTime:updateTime,</v>
      </c>
      <c r="I22" s="1" t="str">
        <f t="shared" si="4"/>
        <v>DateTime updateTime,</v>
      </c>
      <c r="J22" s="8" t="str">
        <f t="shared" si="9"/>
        <v>returnMap['updateProgramId']=snapshot.get('updateProgramId');</v>
      </c>
      <c r="K22" s="1" t="str">
        <f t="shared" si="5"/>
        <v>_userData['updateTime'] = snapshot.docs[0].get('updateTime');</v>
      </c>
      <c r="L22" s="1" t="str">
        <f t="shared" si="6"/>
        <v>updateTime: snapshot.docs[0].get('updateTime'),</v>
      </c>
      <c r="M22" s="1" t="str">
        <f t="shared" si="7"/>
        <v>tmpUser.updateTime=updateTime;</v>
      </c>
      <c r="N22" s="1" t="str">
        <f t="shared" si="8"/>
        <v>updateTime,</v>
      </c>
      <c r="O22" s="1" t="str">
        <f t="shared" si="0"/>
        <v>updateTime: updateTime,</v>
      </c>
      <c r="P22" s="1" t="str">
        <f t="shared" si="1"/>
        <v>required DateTime updateTime,</v>
      </c>
      <c r="Q22" s="1" t="str">
        <f t="shared" si="10"/>
        <v>_userData['updateTime'] =tmpUser!.updateTime;</v>
      </c>
    </row>
    <row r="23" spans="1:17">
      <c r="A23" s="4">
        <v>18</v>
      </c>
      <c r="B23" s="4" t="s">
        <v>30</v>
      </c>
      <c r="C23" s="4" t="s">
        <v>35</v>
      </c>
      <c r="D23" s="4" t="s">
        <v>71</v>
      </c>
      <c r="E23" s="4"/>
      <c r="F23" s="1" t="s">
        <v>32</v>
      </c>
      <c r="J23" s="8" t="str">
        <f t="shared" si="9"/>
        <v>returnMap['updateTime']=snapshot.get('updateTime');</v>
      </c>
      <c r="K23" s="1" t="str">
        <f t="shared" si="5"/>
        <v>_userData['readableFlg'] = snapshot.docs[0].get('readableFlg');</v>
      </c>
      <c r="L23" s="1" t="str">
        <f t="shared" si="6"/>
        <v>readableFlg: snapshot.docs[0].get('readableFlg'),</v>
      </c>
      <c r="M23" s="1" t="str">
        <f t="shared" si="7"/>
        <v>tmpUser.readableFlg=readableFlg;</v>
      </c>
      <c r="N23" s="1" t="str">
        <f t="shared" si="8"/>
        <v>readableFlg,</v>
      </c>
      <c r="O23" s="1" t="str">
        <f t="shared" si="0"/>
        <v>readableFlg: readableFlg,</v>
      </c>
      <c r="Q23" s="1" t="str">
        <f t="shared" si="10"/>
        <v>_userData['readableFlg'] =tmpUser!.readableFlg;</v>
      </c>
    </row>
    <row r="24" spans="1:17">
      <c r="A24" s="4">
        <v>19</v>
      </c>
      <c r="B24" s="4" t="s">
        <v>33</v>
      </c>
      <c r="C24" s="4" t="s">
        <v>35</v>
      </c>
      <c r="D24" s="4" t="s">
        <v>71</v>
      </c>
      <c r="E24" s="4"/>
      <c r="F24" s="1" t="s">
        <v>32</v>
      </c>
      <c r="J24" s="8" t="str">
        <f t="shared" si="9"/>
        <v>returnMap['readableFlg']=snapshot.get('readableFlg');</v>
      </c>
      <c r="K24" s="1" t="str">
        <f t="shared" si="5"/>
        <v>_userData['deleteFlg'] = snapshot.docs[0].get('deleteFlg');</v>
      </c>
      <c r="L24" s="1" t="str">
        <f t="shared" si="6"/>
        <v>deleteFlg: snapshot.docs[0].get('deleteFlg'),</v>
      </c>
      <c r="M24" s="1" t="str">
        <f t="shared" si="7"/>
        <v>tmpUser.deleteFlg=deleteFlg;</v>
      </c>
      <c r="N24" s="1" t="str">
        <f t="shared" si="8"/>
        <v>deleteFlg,</v>
      </c>
      <c r="O24" s="1" t="str">
        <f t="shared" si="0"/>
        <v>deleteFlg: deleteFlg,</v>
      </c>
      <c r="P24" s="1" t="str">
        <f t="shared" ref="P24:P46" si="11">IF(D24="late","required ","")&amp;C24&amp;" "&amp;B24&amp;","</f>
        <v>required bool deleteFlg,</v>
      </c>
      <c r="Q24" s="1" t="str">
        <f t="shared" si="10"/>
        <v>_userData['deleteFlg'] =tmpUser!.deleteFlg;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returnMap['deleteFlg']=snapshot.get('deleteFlg');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7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7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7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EBE-1512-4C38-815C-722DBF6E0391}">
  <dimension ref="A1:Q50"/>
  <sheetViews>
    <sheetView showGridLines="0" zoomScaleNormal="100" workbookViewId="0">
      <pane ySplit="4" topLeftCell="A5" activePane="bottomLeft" state="frozen"/>
      <selection pane="bottomLeft" activeCell="B10" sqref="B10:B1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25.414062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142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141</v>
      </c>
      <c r="C5" s="4" t="s">
        <v>67</v>
      </c>
      <c r="D5" s="4" t="s">
        <v>71</v>
      </c>
      <c r="E5" s="4" t="s">
        <v>70</v>
      </c>
      <c r="G5" s="1" t="str">
        <f>"'"&amp;B5&amp;"':,"</f>
        <v>'chatHeaderDocId':,</v>
      </c>
      <c r="H5" s="1" t="str">
        <f>B5&amp;":"&amp;B5&amp;","</f>
        <v>chatHeaderDocId:chatHeaderDocId,</v>
      </c>
      <c r="I5" s="1" t="str">
        <f>C5&amp;" "&amp;B5&amp;","</f>
        <v>String chatHeaderDocId,</v>
      </c>
      <c r="K5" s="1" t="str">
        <f>"_userData['"&amp;B5&amp;"'] = snapshot.docs[0].get('"&amp;B5&amp;"');"</f>
        <v>_userData['chatHeaderDocId'] = snapshot.docs[0].get('chatHeaderDocId');</v>
      </c>
      <c r="L5" s="1" t="str">
        <f>B5&amp;": snapshot.docs[0].get('"&amp;B5&amp;"'),"</f>
        <v>chatHeaderDocId: snapshot.docs[0].get('chatHeaderDocId'),</v>
      </c>
      <c r="M5" s="1" t="str">
        <f>"tmpUser."&amp;B5&amp;"="&amp;B5&amp;";"</f>
        <v>tmpUser.chatHeaderDocId=chatHeaderDocId;</v>
      </c>
      <c r="N5" s="1" t="str">
        <f>B5&amp;","</f>
        <v>chatHeaderDocId,</v>
      </c>
      <c r="O5" s="1" t="str">
        <f t="shared" ref="O5:O46" si="0">B5&amp;": "&amp;B5&amp;","</f>
        <v>chatHeaderDocId: chatHeaderDocId,</v>
      </c>
      <c r="P5" s="1" t="str">
        <f t="shared" ref="P5:P22" si="1">IF(D5="late","required ","")&amp;C5&amp;" "&amp;B5&amp;","</f>
        <v>required String chatHeaderDocId,</v>
      </c>
    </row>
    <row r="6" spans="1:17">
      <c r="A6" s="4">
        <v>1</v>
      </c>
      <c r="B6" s="4" t="s">
        <v>24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14" si="2">"'"&amp;B6&amp;"':,"</f>
        <v>'insertUserDocId':,</v>
      </c>
      <c r="H6" s="1" t="str">
        <f t="shared" ref="H6:H22" si="3">B6&amp;":"&amp;B6&amp;","</f>
        <v>insertUserDocId:insertUserDocId,</v>
      </c>
      <c r="I6" s="1" t="str">
        <f t="shared" ref="I6:I22" si="4">C6&amp;" "&amp;B6&amp;","</f>
        <v>String insertUserDocId,</v>
      </c>
      <c r="J6" s="8" t="str">
        <f>"returnMap['"&amp;B5&amp;"']=snapshot.get('"&amp;B5&amp;"');"</f>
        <v>returnMap['chatHeaderDocId']=snapshot.get('chatHeaderDocId');</v>
      </c>
      <c r="K6" s="1" t="str">
        <f t="shared" ref="K6:K46" si="5">"_userData['"&amp;B6&amp;"'] = snapshot.docs[0].get('"&amp;B6&amp;"');"</f>
        <v>_userData['insertUserDocId'] = snapshot.docs[0].get('insertUserDocId');</v>
      </c>
      <c r="L6" s="1" t="str">
        <f t="shared" ref="L6:L46" si="6">B6&amp;": snapshot.docs[0].get('"&amp;B6&amp;"'),"</f>
        <v>insertUserDocId: snapshot.docs[0].get('insertUserDocId'),</v>
      </c>
      <c r="M6" s="1" t="str">
        <f t="shared" ref="M6:M46" si="7">"tmpUser."&amp;B6&amp;"="&amp;B6&amp;";"</f>
        <v>tmpUser.insertUserDocId=insertUserDocId;</v>
      </c>
      <c r="N6" s="1" t="str">
        <f t="shared" ref="N6:N46" si="8">B6&amp;","</f>
        <v>insertUserDocId,</v>
      </c>
      <c r="O6" s="1" t="str">
        <f t="shared" si="0"/>
        <v>insertUserDocId: insertUserDocId,</v>
      </c>
      <c r="P6" s="1" t="str">
        <f t="shared" si="1"/>
        <v>required String insertUserDocId,</v>
      </c>
      <c r="Q6" s="1" t="str">
        <f>"_userData['"&amp;B6&amp;"'] =tmpUser!."&amp;B6&amp;";"</f>
        <v>_userData['insertUserDocId'] =tmpUser!.insertUserDocId;</v>
      </c>
    </row>
    <row r="7" spans="1:17">
      <c r="A7" s="4">
        <v>2</v>
      </c>
      <c r="B7" s="4" t="s">
        <v>25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'insertProgramId':,</v>
      </c>
      <c r="H7" s="1" t="str">
        <f t="shared" si="3"/>
        <v>insertProgramId:insertProgramId,</v>
      </c>
      <c r="I7" s="1" t="str">
        <f t="shared" si="4"/>
        <v>String insertProgramId,</v>
      </c>
      <c r="J7" s="8" t="str">
        <f t="shared" ref="J7:J46" si="9">"returnMap['"&amp;B6&amp;"']=snapshot.get('"&amp;B6&amp;"');"</f>
        <v>returnMap['insertUserDocId']=snapshot.get('insertUserDocId');</v>
      </c>
      <c r="K7" s="1" t="str">
        <f t="shared" si="5"/>
        <v>_userData['insertProgramId'] = snapshot.docs[0].get('insertProgramId');</v>
      </c>
      <c r="L7" s="1" t="str">
        <f t="shared" si="6"/>
        <v>insertProgramId: snapshot.docs[0].get('insertProgramId'),</v>
      </c>
      <c r="M7" s="1" t="str">
        <f t="shared" si="7"/>
        <v>tmpUser.insertProgramId=insertProgramId;</v>
      </c>
      <c r="N7" s="1" t="str">
        <f t="shared" si="8"/>
        <v>insertProgramId,</v>
      </c>
      <c r="O7" s="1" t="str">
        <f t="shared" si="0"/>
        <v>insertProgramId: insertProgramId,</v>
      </c>
      <c r="P7" s="1" t="str">
        <f t="shared" si="1"/>
        <v>required String insertProgramId,</v>
      </c>
      <c r="Q7" s="1" t="str">
        <f t="shared" ref="Q7:Q46" si="10">"_userData['"&amp;B7&amp;"'] =tmpUser!."&amp;B7&amp;";"</f>
        <v>_userData['insertProgramId'] =tmpUser!.insertProgramId;</v>
      </c>
    </row>
    <row r="8" spans="1:17">
      <c r="A8" s="4">
        <v>3</v>
      </c>
      <c r="B8" s="4" t="s">
        <v>26</v>
      </c>
      <c r="C8" s="4" t="s">
        <v>90</v>
      </c>
      <c r="D8" s="4" t="s">
        <v>71</v>
      </c>
      <c r="E8" s="4"/>
      <c r="F8" s="1" t="s">
        <v>32</v>
      </c>
      <c r="G8" s="1" t="str">
        <f t="shared" si="2"/>
        <v>'insertTime':,</v>
      </c>
      <c r="H8" s="1" t="str">
        <f t="shared" si="3"/>
        <v>insertTime:insertTime,</v>
      </c>
      <c r="I8" s="1" t="str">
        <f t="shared" si="4"/>
        <v>DateTime insertTime,</v>
      </c>
      <c r="J8" s="8" t="str">
        <f t="shared" si="9"/>
        <v>returnMap['insertProgramId']=snapshot.get('insertProgramId');</v>
      </c>
      <c r="K8" s="1" t="str">
        <f t="shared" si="5"/>
        <v>_userData['insertTime'] = snapshot.docs[0].get('insertTime');</v>
      </c>
      <c r="L8" s="1" t="str">
        <f t="shared" si="6"/>
        <v>insertTime: snapshot.docs[0].get('insertTime'),</v>
      </c>
      <c r="M8" s="1" t="str">
        <f t="shared" si="7"/>
        <v>tmpUser.insertTime=insertTime;</v>
      </c>
      <c r="N8" s="1" t="str">
        <f t="shared" si="8"/>
        <v>insertTime,</v>
      </c>
      <c r="O8" s="1" t="str">
        <f t="shared" si="0"/>
        <v>insertTime: insertTime,</v>
      </c>
      <c r="P8" s="1" t="str">
        <f t="shared" si="1"/>
        <v>required DateTime insertTime,</v>
      </c>
      <c r="Q8" s="1" t="str">
        <f t="shared" si="10"/>
        <v>_userData['insertTime'] =tmpUser!.insertTime;</v>
      </c>
    </row>
    <row r="9" spans="1:17">
      <c r="A9" s="4">
        <v>4</v>
      </c>
      <c r="B9" s="4" t="s">
        <v>27</v>
      </c>
      <c r="C9" s="4" t="s">
        <v>67</v>
      </c>
      <c r="D9" s="4" t="s">
        <v>71</v>
      </c>
      <c r="E9" s="4"/>
      <c r="F9" s="1" t="s">
        <v>32</v>
      </c>
      <c r="G9" s="1" t="str">
        <f t="shared" si="2"/>
        <v>'updateUserDocId':,</v>
      </c>
      <c r="H9" s="1" t="str">
        <f t="shared" si="3"/>
        <v>updateUserDocId:updateUserDocId,</v>
      </c>
      <c r="I9" s="1" t="str">
        <f t="shared" si="4"/>
        <v>String updateUserDocId,</v>
      </c>
      <c r="J9" s="8" t="str">
        <f t="shared" si="9"/>
        <v>returnMap['insertTime']=snapshot.get('insertTime');</v>
      </c>
      <c r="K9" s="1" t="str">
        <f t="shared" si="5"/>
        <v>_userData['updateUserDocId'] = snapshot.docs[0].get('updateUserDocId');</v>
      </c>
      <c r="L9" s="1" t="str">
        <f t="shared" si="6"/>
        <v>updateUserDocId: snapshot.docs[0].get('updateUserDocId'),</v>
      </c>
      <c r="M9" s="1" t="str">
        <f t="shared" si="7"/>
        <v>tmpUser.updateUserDocId=updateUserDocId;</v>
      </c>
      <c r="N9" s="1" t="str">
        <f t="shared" si="8"/>
        <v>updateUserDocId,</v>
      </c>
      <c r="O9" s="1" t="str">
        <f t="shared" si="0"/>
        <v>updateUserDocId: updateUserDocId,</v>
      </c>
      <c r="P9" s="1" t="str">
        <f t="shared" si="1"/>
        <v>required String updateUserDocId,</v>
      </c>
      <c r="Q9" s="1" t="str">
        <f t="shared" si="10"/>
        <v>_userData['updateUserDocId'] =tmpUser!.updateUserDocId;</v>
      </c>
    </row>
    <row r="10" spans="1:17">
      <c r="A10" s="4">
        <v>5</v>
      </c>
      <c r="B10" s="4" t="s">
        <v>28</v>
      </c>
      <c r="C10" s="4" t="s">
        <v>67</v>
      </c>
      <c r="D10" s="4" t="s">
        <v>71</v>
      </c>
      <c r="E10" s="4"/>
      <c r="F10" s="1" t="s">
        <v>32</v>
      </c>
      <c r="G10" s="1" t="str">
        <f t="shared" si="2"/>
        <v>'updateProgramId':,</v>
      </c>
      <c r="H10" s="1" t="str">
        <f t="shared" si="3"/>
        <v>updateProgramId:updateProgramId,</v>
      </c>
      <c r="I10" s="1" t="str">
        <f t="shared" si="4"/>
        <v>String updateProgramId,</v>
      </c>
      <c r="J10" s="8" t="str">
        <f t="shared" si="9"/>
        <v>returnMap['updateUserDocId']=snapshot.get('updateUserDocId');</v>
      </c>
      <c r="K10" s="1" t="str">
        <f t="shared" si="5"/>
        <v>_userData['updateProgramId'] = snapshot.docs[0].get('updateProgramId');</v>
      </c>
      <c r="L10" s="1" t="str">
        <f t="shared" si="6"/>
        <v>updateProgramId: snapshot.docs[0].get('updateProgramId'),</v>
      </c>
      <c r="M10" s="1" t="str">
        <f t="shared" si="7"/>
        <v>tmpUser.updateProgramId=updateProgramId;</v>
      </c>
      <c r="N10" s="1" t="str">
        <f t="shared" si="8"/>
        <v>updateProgramId,</v>
      </c>
      <c r="O10" s="1" t="str">
        <f t="shared" si="0"/>
        <v>updateProgramId: updateProgramId,</v>
      </c>
      <c r="P10" s="1" t="str">
        <f t="shared" si="1"/>
        <v>required String updateProgramId,</v>
      </c>
      <c r="Q10" s="1" t="str">
        <f t="shared" si="10"/>
        <v>_userData['updateProgramId'] =tmpUser!.updateProgramId;</v>
      </c>
    </row>
    <row r="11" spans="1:17">
      <c r="A11" s="4">
        <v>6</v>
      </c>
      <c r="B11" s="4" t="s">
        <v>29</v>
      </c>
      <c r="C11" s="4" t="s">
        <v>90</v>
      </c>
      <c r="D11" s="4" t="s">
        <v>71</v>
      </c>
      <c r="E11" s="4"/>
      <c r="F11" s="1" t="s">
        <v>32</v>
      </c>
      <c r="G11" s="1" t="str">
        <f t="shared" si="2"/>
        <v>'updateTime':,</v>
      </c>
      <c r="H11" s="1" t="str">
        <f t="shared" si="3"/>
        <v>updateTime:updateTime,</v>
      </c>
      <c r="I11" s="1" t="str">
        <f t="shared" si="4"/>
        <v>DateTime updateTime,</v>
      </c>
      <c r="J11" s="8" t="str">
        <f t="shared" si="9"/>
        <v>returnMap['updateProgramId']=snapshot.get('updateProgramId');</v>
      </c>
      <c r="K11" s="1" t="str">
        <f t="shared" si="5"/>
        <v>_userData['updateTime'] = snapshot.docs[0].get('updateTime');</v>
      </c>
      <c r="L11" s="1" t="str">
        <f t="shared" si="6"/>
        <v>updateTime: snapshot.docs[0].get('updateTime'),</v>
      </c>
      <c r="M11" s="1" t="str">
        <f t="shared" si="7"/>
        <v>tmpUser.updateTime=updateTime;</v>
      </c>
      <c r="N11" s="1" t="str">
        <f t="shared" si="8"/>
        <v>updateTime,</v>
      </c>
      <c r="O11" s="1" t="str">
        <f t="shared" si="0"/>
        <v>updateTime: updateTime,</v>
      </c>
      <c r="P11" s="1" t="str">
        <f t="shared" si="1"/>
        <v>required DateTime updateTime,</v>
      </c>
      <c r="Q11" s="1" t="str">
        <f t="shared" si="10"/>
        <v>_userData['updateTime'] =tmpUser!.updateTime;</v>
      </c>
    </row>
    <row r="12" spans="1:17">
      <c r="A12" s="4">
        <v>7</v>
      </c>
      <c r="B12" s="4" t="s">
        <v>30</v>
      </c>
      <c r="C12" s="4" t="s">
        <v>35</v>
      </c>
      <c r="D12" s="4" t="s">
        <v>71</v>
      </c>
      <c r="E12" s="4"/>
      <c r="F12" s="1" t="s">
        <v>32</v>
      </c>
      <c r="G12" s="1" t="str">
        <f t="shared" si="2"/>
        <v>'readableFlg':,</v>
      </c>
      <c r="H12" s="1" t="str">
        <f t="shared" si="3"/>
        <v>readableFlg:readableFlg,</v>
      </c>
      <c r="I12" s="1" t="str">
        <f t="shared" si="4"/>
        <v>bool readableFlg,</v>
      </c>
      <c r="J12" s="8" t="str">
        <f t="shared" si="9"/>
        <v>returnMap['updateTime']=snapshot.get('updateTime');</v>
      </c>
      <c r="K12" s="1" t="str">
        <f t="shared" si="5"/>
        <v>_userData['readableFlg'] = snapshot.docs[0].get('readableFlg');</v>
      </c>
      <c r="L12" s="1" t="str">
        <f t="shared" si="6"/>
        <v>readableFlg: snapshot.docs[0].get('readableFlg'),</v>
      </c>
      <c r="M12" s="1" t="str">
        <f t="shared" si="7"/>
        <v>tmpUser.readableFlg=readableFlg;</v>
      </c>
      <c r="N12" s="1" t="str">
        <f t="shared" si="8"/>
        <v>readableFlg,</v>
      </c>
      <c r="O12" s="1" t="str">
        <f t="shared" si="0"/>
        <v>readableFlg: readableFlg,</v>
      </c>
      <c r="P12" s="1" t="str">
        <f t="shared" si="1"/>
        <v>required bool readableFlg,</v>
      </c>
      <c r="Q12" s="1" t="str">
        <f t="shared" si="10"/>
        <v>_userData['readableFlg'] =tmpUser!.readableFlg;</v>
      </c>
    </row>
    <row r="13" spans="1:17">
      <c r="A13" s="4">
        <v>8</v>
      </c>
      <c r="B13" s="4" t="s">
        <v>33</v>
      </c>
      <c r="C13" s="4" t="s">
        <v>35</v>
      </c>
      <c r="D13" s="4" t="s">
        <v>71</v>
      </c>
      <c r="E13" s="4"/>
      <c r="F13" s="1" t="s">
        <v>32</v>
      </c>
      <c r="G13" s="1" t="str">
        <f t="shared" si="2"/>
        <v>'deleteFlg':,</v>
      </c>
      <c r="H13" s="1" t="str">
        <f t="shared" si="3"/>
        <v>deleteFlg:deleteFlg,</v>
      </c>
      <c r="I13" s="1" t="str">
        <f t="shared" si="4"/>
        <v>bool deleteFlg,</v>
      </c>
      <c r="J13" s="8" t="str">
        <f t="shared" si="9"/>
        <v>returnMap['readableFlg']=snapshot.get('readableFlg');</v>
      </c>
      <c r="K13" s="1" t="str">
        <f t="shared" si="5"/>
        <v>_userData['deleteFlg'] = snapshot.docs[0].get('deleteFlg');</v>
      </c>
      <c r="L13" s="1" t="str">
        <f t="shared" si="6"/>
        <v>deleteFlg: snapshot.docs[0].get('deleteFlg'),</v>
      </c>
      <c r="M13" s="1" t="str">
        <f t="shared" si="7"/>
        <v>tmpUser.deleteFlg=deleteFlg;</v>
      </c>
      <c r="N13" s="1" t="str">
        <f t="shared" si="8"/>
        <v>deleteFlg,</v>
      </c>
      <c r="O13" s="1" t="str">
        <f t="shared" si="0"/>
        <v>deleteFlg: deleteFlg,</v>
      </c>
      <c r="P13" s="1" t="str">
        <f t="shared" si="1"/>
        <v>required bool deleteFlg,</v>
      </c>
      <c r="Q13" s="1" t="str">
        <f t="shared" si="10"/>
        <v>_userData['deleteFlg'] =tmpUser!.deleteFlg;</v>
      </c>
    </row>
    <row r="14" spans="1:17">
      <c r="A14" s="4">
        <v>9</v>
      </c>
      <c r="B14" s="4"/>
      <c r="C14" s="4"/>
      <c r="D14" s="4"/>
      <c r="E14" s="4"/>
      <c r="F14" s="1" t="s">
        <v>32</v>
      </c>
      <c r="G14" s="1" t="str">
        <f t="shared" si="2"/>
        <v>'':,</v>
      </c>
      <c r="H14" s="1" t="str">
        <f t="shared" si="3"/>
        <v>:,</v>
      </c>
      <c r="I14" s="1" t="str">
        <f t="shared" si="4"/>
        <v xml:space="preserve"> ,</v>
      </c>
      <c r="J14" s="8" t="str">
        <f t="shared" si="9"/>
        <v>returnMap['deleteFlg']=snapshot.get('deleteFlg');</v>
      </c>
      <c r="K14" s="1" t="str">
        <f t="shared" si="5"/>
        <v>_userData[''] = snapshot.docs[0].get('');</v>
      </c>
      <c r="L14" s="1" t="str">
        <f t="shared" si="6"/>
        <v>: snapshot.docs[0].get(''),</v>
      </c>
      <c r="M14" s="1" t="str">
        <f t="shared" si="7"/>
        <v>tmpUser.=;</v>
      </c>
      <c r="N14" s="1" t="str">
        <f t="shared" si="8"/>
        <v>,</v>
      </c>
      <c r="O14" s="1" t="str">
        <f t="shared" si="0"/>
        <v>: ,</v>
      </c>
      <c r="P14" s="1" t="str">
        <f t="shared" si="1"/>
        <v xml:space="preserve"> ,</v>
      </c>
      <c r="Q14" s="1" t="str">
        <f t="shared" si="10"/>
        <v>_userData[''] =tmpUser!.;</v>
      </c>
    </row>
    <row r="15" spans="1:17">
      <c r="A15" s="4">
        <v>10</v>
      </c>
      <c r="B15" s="4"/>
      <c r="C15" s="4"/>
      <c r="D15" s="4"/>
      <c r="E15" s="4"/>
      <c r="F15" s="1" t="s">
        <v>32</v>
      </c>
      <c r="H15" s="1" t="str">
        <f t="shared" si="3"/>
        <v>:,</v>
      </c>
      <c r="I15" s="1" t="str">
        <f t="shared" si="4"/>
        <v xml:space="preserve"> ,</v>
      </c>
      <c r="J15" s="8" t="str">
        <f t="shared" si="9"/>
        <v>returnMap['']=snapshot.get('');</v>
      </c>
      <c r="K15" s="1" t="str">
        <f t="shared" si="5"/>
        <v>_userData[''] = snapshot.docs[0].get('');</v>
      </c>
      <c r="L15" s="1" t="str">
        <f t="shared" si="6"/>
        <v>: snapshot.docs[0].get(''),</v>
      </c>
      <c r="M15" s="1" t="str">
        <f t="shared" si="7"/>
        <v>tmpUser.=;</v>
      </c>
      <c r="N15" s="1" t="str">
        <f t="shared" si="8"/>
        <v>,</v>
      </c>
      <c r="O15" s="1" t="str">
        <f t="shared" si="0"/>
        <v>: ,</v>
      </c>
      <c r="P15" s="1" t="str">
        <f t="shared" si="1"/>
        <v xml:space="preserve"> ,</v>
      </c>
      <c r="Q15" s="1" t="str">
        <f t="shared" si="10"/>
        <v>_userData[''] =tmpUser!.;</v>
      </c>
    </row>
    <row r="16" spans="1:17">
      <c r="A16" s="4">
        <v>11</v>
      </c>
      <c r="B16" s="7"/>
      <c r="C16" s="4"/>
      <c r="D16" s="4"/>
      <c r="E16" s="4"/>
      <c r="F16" s="1" t="s">
        <v>32</v>
      </c>
      <c r="H16" s="1" t="str">
        <f t="shared" si="3"/>
        <v>:,</v>
      </c>
      <c r="I16" s="1" t="str">
        <f t="shared" si="4"/>
        <v xml:space="preserve"> ,</v>
      </c>
      <c r="J16" s="8" t="str">
        <f t="shared" si="9"/>
        <v>returnMap['']=snapshot.get('');</v>
      </c>
      <c r="K16" s="1" t="str">
        <f t="shared" si="5"/>
        <v>_userData[''] = snapshot.docs[0].get('');</v>
      </c>
      <c r="L16" s="1" t="str">
        <f t="shared" si="6"/>
        <v>: snapshot.docs[0].get(''),</v>
      </c>
      <c r="M16" s="1" t="str">
        <f t="shared" si="7"/>
        <v>tmpUser.=;</v>
      </c>
      <c r="N16" s="1" t="str">
        <f t="shared" si="8"/>
        <v>,</v>
      </c>
      <c r="O16" s="1" t="str">
        <f t="shared" si="0"/>
        <v>: ,</v>
      </c>
      <c r="P16" s="1" t="str">
        <f t="shared" si="1"/>
        <v xml:space="preserve"> ,</v>
      </c>
      <c r="Q16" s="1" t="str">
        <f t="shared" si="10"/>
        <v>_userData[''] =tmpUser!.;</v>
      </c>
    </row>
    <row r="17" spans="1:17">
      <c r="A17" s="4">
        <v>12</v>
      </c>
      <c r="B17" s="7"/>
      <c r="C17" s="4"/>
      <c r="D17" s="4"/>
      <c r="E17" s="4"/>
      <c r="F17" s="1" t="s">
        <v>32</v>
      </c>
      <c r="H17" s="1" t="str">
        <f t="shared" si="3"/>
        <v>:,</v>
      </c>
      <c r="I17" s="1" t="str">
        <f t="shared" si="4"/>
        <v xml:space="preserve"> ,</v>
      </c>
      <c r="J17" s="8" t="str">
        <f t="shared" si="9"/>
        <v>returnMap['']=snapshot.get('');</v>
      </c>
      <c r="K17" s="1" t="str">
        <f t="shared" si="5"/>
        <v>_userData[''] = snapshot.docs[0].get('');</v>
      </c>
      <c r="L17" s="1" t="str">
        <f t="shared" si="6"/>
        <v>: snapshot.docs[0].get(''),</v>
      </c>
      <c r="M17" s="1" t="str">
        <f t="shared" si="7"/>
        <v>tmpUser.=;</v>
      </c>
      <c r="N17" s="1" t="str">
        <f t="shared" si="8"/>
        <v>,</v>
      </c>
      <c r="O17" s="1" t="str">
        <f t="shared" si="0"/>
        <v>: ,</v>
      </c>
      <c r="P17" s="1" t="str">
        <f t="shared" si="1"/>
        <v xml:space="preserve"> ,</v>
      </c>
      <c r="Q17" s="1" t="str">
        <f t="shared" si="10"/>
        <v>_userData[''] =tmpUser!.;</v>
      </c>
    </row>
    <row r="18" spans="1:17">
      <c r="A18" s="4">
        <v>13</v>
      </c>
      <c r="B18" s="7"/>
      <c r="C18" s="4"/>
      <c r="D18" s="4"/>
      <c r="E18" s="4"/>
      <c r="F18" s="1" t="s">
        <v>32</v>
      </c>
      <c r="H18" s="1" t="str">
        <f t="shared" si="3"/>
        <v>:,</v>
      </c>
      <c r="I18" s="1" t="str">
        <f t="shared" si="4"/>
        <v xml:space="preserve"> ,</v>
      </c>
      <c r="J18" s="8" t="str">
        <f t="shared" si="9"/>
        <v>returnMap['']=snapshot.get('');</v>
      </c>
      <c r="K18" s="1" t="str">
        <f t="shared" si="5"/>
        <v>_userData[''] = snapshot.docs[0].get('');</v>
      </c>
      <c r="L18" s="1" t="str">
        <f t="shared" si="6"/>
        <v>: snapshot.docs[0].get(''),</v>
      </c>
      <c r="M18" s="1" t="str">
        <f t="shared" si="7"/>
        <v>tmpUser.=;</v>
      </c>
      <c r="N18" s="1" t="str">
        <f t="shared" si="8"/>
        <v>,</v>
      </c>
      <c r="O18" s="1" t="str">
        <f t="shared" si="0"/>
        <v>: ,</v>
      </c>
      <c r="P18" s="1" t="str">
        <f t="shared" si="1"/>
        <v xml:space="preserve"> ,</v>
      </c>
      <c r="Q18" s="1" t="str">
        <f t="shared" si="10"/>
        <v>_userData[''] =tmpUser!.;</v>
      </c>
    </row>
    <row r="19" spans="1:17">
      <c r="A19" s="4">
        <v>14</v>
      </c>
      <c r="B19" s="7"/>
      <c r="C19" s="4"/>
      <c r="D19" s="4"/>
      <c r="E19" s="4"/>
      <c r="F19" s="1" t="s">
        <v>32</v>
      </c>
      <c r="H19" s="1" t="str">
        <f t="shared" si="3"/>
        <v>:,</v>
      </c>
      <c r="I19" s="1" t="str">
        <f t="shared" si="4"/>
        <v xml:space="preserve"> ,</v>
      </c>
      <c r="J19" s="8" t="str">
        <f t="shared" si="9"/>
        <v>returnMap['']=snapshot.get('');</v>
      </c>
      <c r="K19" s="1" t="str">
        <f t="shared" si="5"/>
        <v>_userData[''] = snapshot.docs[0].get('');</v>
      </c>
      <c r="L19" s="1" t="str">
        <f t="shared" si="6"/>
        <v>: snapshot.docs[0].get(''),</v>
      </c>
      <c r="M19" s="1" t="str">
        <f t="shared" si="7"/>
        <v>tmpUser.=;</v>
      </c>
      <c r="N19" s="1" t="str">
        <f t="shared" si="8"/>
        <v>,</v>
      </c>
      <c r="O19" s="1" t="str">
        <f t="shared" si="0"/>
        <v>: ,</v>
      </c>
      <c r="P19" s="1" t="str">
        <f t="shared" si="1"/>
        <v xml:space="preserve"> ,</v>
      </c>
      <c r="Q19" s="1" t="str">
        <f t="shared" si="10"/>
        <v>_userData[''] =tmpUser!.;</v>
      </c>
    </row>
    <row r="20" spans="1:17">
      <c r="A20" s="4">
        <v>15</v>
      </c>
      <c r="B20" s="7"/>
      <c r="C20" s="4"/>
      <c r="D20" s="4"/>
      <c r="E20" s="4"/>
      <c r="F20" s="1" t="s">
        <v>32</v>
      </c>
      <c r="H20" s="1" t="str">
        <f t="shared" si="3"/>
        <v>:,</v>
      </c>
      <c r="I20" s="1" t="str">
        <f t="shared" si="4"/>
        <v xml:space="preserve"> ,</v>
      </c>
      <c r="J20" s="8" t="str">
        <f t="shared" si="9"/>
        <v>returnMap['']=snapshot.get('');</v>
      </c>
      <c r="K20" s="1" t="str">
        <f t="shared" si="5"/>
        <v>_userData[''] = snapshot.docs[0].get('');</v>
      </c>
      <c r="L20" s="1" t="str">
        <f t="shared" si="6"/>
        <v>: snapshot.docs[0].get(''),</v>
      </c>
      <c r="M20" s="1" t="str">
        <f t="shared" si="7"/>
        <v>tmpUser.=;</v>
      </c>
      <c r="N20" s="1" t="str">
        <f t="shared" si="8"/>
        <v>,</v>
      </c>
      <c r="O20" s="1" t="str">
        <f t="shared" si="0"/>
        <v>: ,</v>
      </c>
      <c r="P20" s="1" t="str">
        <f t="shared" si="1"/>
        <v xml:space="preserve"> ,</v>
      </c>
      <c r="Q20" s="1" t="str">
        <f t="shared" si="10"/>
        <v>_userData[''] =tmpUser!.;</v>
      </c>
    </row>
    <row r="21" spans="1:17">
      <c r="A21" s="4">
        <v>16</v>
      </c>
      <c r="B21" s="4"/>
      <c r="C21" s="4"/>
      <c r="D21" s="4"/>
      <c r="E21" s="4"/>
      <c r="F21" s="1" t="s">
        <v>32</v>
      </c>
      <c r="H21" s="1" t="str">
        <f t="shared" si="3"/>
        <v>:,</v>
      </c>
      <c r="I21" s="1" t="str">
        <f t="shared" si="4"/>
        <v xml:space="preserve"> ,</v>
      </c>
      <c r="J21" s="8" t="str">
        <f t="shared" si="9"/>
        <v>returnMap['']=snapshot.get('');</v>
      </c>
      <c r="K21" s="1" t="str">
        <f t="shared" si="5"/>
        <v>_userData[''] = snapshot.docs[0].get('');</v>
      </c>
      <c r="L21" s="1" t="str">
        <f t="shared" si="6"/>
        <v>: snapshot.docs[0].get(''),</v>
      </c>
      <c r="M21" s="1" t="str">
        <f t="shared" si="7"/>
        <v>tmpUser.=;</v>
      </c>
      <c r="N21" s="1" t="str">
        <f t="shared" si="8"/>
        <v>,</v>
      </c>
      <c r="O21" s="1" t="str">
        <f t="shared" si="0"/>
        <v>: ,</v>
      </c>
      <c r="P21" s="1" t="str">
        <f t="shared" si="1"/>
        <v xml:space="preserve"> ,</v>
      </c>
      <c r="Q21" s="1" t="str">
        <f t="shared" si="10"/>
        <v>_userData[''] =tmpUser!.;</v>
      </c>
    </row>
    <row r="22" spans="1:17">
      <c r="A22" s="4">
        <v>17</v>
      </c>
      <c r="B22" s="4"/>
      <c r="C22" s="4"/>
      <c r="D22" s="4"/>
      <c r="E22" s="4"/>
      <c r="F22" s="1" t="s">
        <v>32</v>
      </c>
      <c r="H22" s="1" t="str">
        <f t="shared" si="3"/>
        <v>:,</v>
      </c>
      <c r="I22" s="1" t="str">
        <f t="shared" si="4"/>
        <v xml:space="preserve"> ,</v>
      </c>
      <c r="J22" s="8" t="str">
        <f t="shared" si="9"/>
        <v>returnMap['']=snapshot.get('');</v>
      </c>
      <c r="K22" s="1" t="str">
        <f t="shared" si="5"/>
        <v>_userData[''] = snapshot.docs[0].get('');</v>
      </c>
      <c r="L22" s="1" t="str">
        <f t="shared" si="6"/>
        <v>: snapshot.docs[0].get(''),</v>
      </c>
      <c r="M22" s="1" t="str">
        <f t="shared" si="7"/>
        <v>tmpUser.=;</v>
      </c>
      <c r="N22" s="1" t="str">
        <f t="shared" si="8"/>
        <v>,</v>
      </c>
      <c r="O22" s="1" t="str">
        <f t="shared" si="0"/>
        <v>: ,</v>
      </c>
      <c r="P22" s="1" t="str">
        <f t="shared" si="1"/>
        <v xml:space="preserve"> ,</v>
      </c>
      <c r="Q22" s="1" t="str">
        <f t="shared" si="10"/>
        <v>_userData[''] =tmpUser!.;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9"/>
        <v>returnMap['']=snapshot.get('');</v>
      </c>
      <c r="K23" s="1" t="str">
        <f t="shared" si="5"/>
        <v>_userData[''] = snapshot.docs[0].get('');</v>
      </c>
      <c r="L23" s="1" t="str">
        <f t="shared" si="6"/>
        <v>: snapshot.docs[0].get(''),</v>
      </c>
      <c r="M23" s="1" t="str">
        <f t="shared" si="7"/>
        <v>tmpUser.=;</v>
      </c>
      <c r="N23" s="1" t="str">
        <f t="shared" si="8"/>
        <v>,</v>
      </c>
      <c r="O23" s="1" t="str">
        <f t="shared" si="0"/>
        <v>: ,</v>
      </c>
      <c r="Q23" s="1" t="str">
        <f t="shared" si="1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9"/>
        <v>returnMap['']=snapshot.get('');</v>
      </c>
      <c r="K24" s="1" t="str">
        <f t="shared" si="5"/>
        <v>_userData[''] = snapshot.docs[0].get('');</v>
      </c>
      <c r="L24" s="1" t="str">
        <f t="shared" si="6"/>
        <v>: snapshot.docs[0].get(''),</v>
      </c>
      <c r="M24" s="1" t="str">
        <f t="shared" si="7"/>
        <v>tmpUser.=;</v>
      </c>
      <c r="N24" s="1" t="str">
        <f t="shared" si="8"/>
        <v>,</v>
      </c>
      <c r="O24" s="1" t="str">
        <f t="shared" si="0"/>
        <v>: ,</v>
      </c>
      <c r="P24" s="1" t="str">
        <f t="shared" ref="P24:P46" si="11">IF(D24="late","required ","")&amp;C24&amp;" "&amp;B24&amp;","</f>
        <v xml:space="preserve"> ,</v>
      </c>
      <c r="Q24" s="1" t="str">
        <f t="shared" si="10"/>
        <v>_userData[''] =tmpUser!.;</v>
      </c>
    </row>
    <row r="25" spans="1:17">
      <c r="A25" s="4">
        <v>20</v>
      </c>
      <c r="B25" s="4"/>
      <c r="C25" s="4"/>
      <c r="D25" s="4"/>
      <c r="E25" s="4"/>
      <c r="F25" s="1" t="s">
        <v>32</v>
      </c>
      <c r="J25" s="8" t="str">
        <f t="shared" si="9"/>
        <v>returnMap['']=snapshot.get('');</v>
      </c>
      <c r="K25" s="1" t="str">
        <f t="shared" si="5"/>
        <v>_userData[''] = snapshot.docs[0].get('');</v>
      </c>
      <c r="L25" s="1" t="str">
        <f t="shared" si="6"/>
        <v>: snapshot.docs[0].get(''),</v>
      </c>
      <c r="M25" s="1" t="str">
        <f t="shared" si="7"/>
        <v>tmpUser.=;</v>
      </c>
      <c r="N25" s="1" t="str">
        <f t="shared" si="8"/>
        <v>,</v>
      </c>
      <c r="O25" s="1" t="str">
        <f t="shared" si="0"/>
        <v>: ,</v>
      </c>
      <c r="P25" s="1" t="str">
        <f t="shared" si="11"/>
        <v xml:space="preserve"> ,</v>
      </c>
      <c r="Q25" s="1" t="str">
        <f t="shared" si="10"/>
        <v>_userData[''] =tmpUser!.;</v>
      </c>
    </row>
    <row r="26" spans="1:17">
      <c r="A26" s="4">
        <v>21</v>
      </c>
      <c r="B26" s="4"/>
      <c r="C26" s="4"/>
      <c r="D26" s="4"/>
      <c r="E26" s="4"/>
      <c r="F26" s="1" t="s">
        <v>32</v>
      </c>
      <c r="J26" s="8" t="str">
        <f t="shared" si="9"/>
        <v>returnMap['']=snapshot.get('');</v>
      </c>
      <c r="K26" s="1" t="str">
        <f t="shared" si="5"/>
        <v>_userData[''] = snapshot.docs[0].get('');</v>
      </c>
      <c r="L26" s="1" t="str">
        <f t="shared" si="6"/>
        <v>: snapshot.docs[0].get(''),</v>
      </c>
      <c r="M26" s="1" t="str">
        <f t="shared" si="7"/>
        <v>tmpUser.=;</v>
      </c>
      <c r="N26" s="1" t="str">
        <f t="shared" si="8"/>
        <v>,</v>
      </c>
      <c r="O26" s="1" t="str">
        <f t="shared" si="0"/>
        <v>: ,</v>
      </c>
      <c r="P26" s="1" t="str">
        <f t="shared" si="11"/>
        <v xml:space="preserve"> ,</v>
      </c>
      <c r="Q26" s="1" t="str">
        <f t="shared" si="10"/>
        <v>_userData[''] =tmpUser!.;</v>
      </c>
    </row>
    <row r="27" spans="1:17">
      <c r="A27" s="4">
        <v>22</v>
      </c>
      <c r="B27" s="4"/>
      <c r="C27" s="4"/>
      <c r="D27" s="4"/>
      <c r="E27" s="4"/>
      <c r="F27" s="1" t="s">
        <v>32</v>
      </c>
      <c r="J27" s="8" t="str">
        <f t="shared" si="9"/>
        <v>returnMap['']=snapshot.get('');</v>
      </c>
      <c r="K27" s="1" t="str">
        <f t="shared" si="5"/>
        <v>_userData[''] = snapshot.docs[0].get('');</v>
      </c>
      <c r="L27" s="1" t="str">
        <f t="shared" si="6"/>
        <v>: snapshot.docs[0].get(''),</v>
      </c>
      <c r="M27" s="1" t="str">
        <f t="shared" si="7"/>
        <v>tmpUser.=;</v>
      </c>
      <c r="N27" s="1" t="str">
        <f t="shared" si="8"/>
        <v>,</v>
      </c>
      <c r="O27" s="1" t="str">
        <f t="shared" si="0"/>
        <v>: ,</v>
      </c>
      <c r="P27" s="1" t="str">
        <f t="shared" si="11"/>
        <v xml:space="preserve"> ,</v>
      </c>
      <c r="Q27" s="1" t="str">
        <f t="shared" si="1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9"/>
        <v>returnMap['']=snapshot.get('');</v>
      </c>
      <c r="K28" s="1" t="str">
        <f t="shared" si="5"/>
        <v>_userData[''] = snapshot.docs[0].get('');</v>
      </c>
      <c r="L28" s="1" t="str">
        <f t="shared" si="6"/>
        <v>: snapshot.docs[0].get(''),</v>
      </c>
      <c r="M28" s="1" t="str">
        <f t="shared" si="7"/>
        <v>tmpUser.=;</v>
      </c>
      <c r="N28" s="1" t="str">
        <f t="shared" si="8"/>
        <v>,</v>
      </c>
      <c r="O28" s="1" t="str">
        <f t="shared" si="0"/>
        <v>: ,</v>
      </c>
      <c r="P28" s="1" t="str">
        <f t="shared" si="11"/>
        <v xml:space="preserve"> ,</v>
      </c>
      <c r="Q28" s="1" t="str">
        <f t="shared" si="1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9"/>
        <v>returnMap['']=snapshot.get('');</v>
      </c>
      <c r="K29" s="1" t="str">
        <f t="shared" si="5"/>
        <v>_userData[''] = snapshot.docs[0].get('');</v>
      </c>
      <c r="L29" s="1" t="str">
        <f t="shared" si="6"/>
        <v>: snapshot.docs[0].get(''),</v>
      </c>
      <c r="M29" s="1" t="str">
        <f t="shared" si="7"/>
        <v>tmpUser.=;</v>
      </c>
      <c r="N29" s="1" t="str">
        <f t="shared" si="8"/>
        <v>,</v>
      </c>
      <c r="O29" s="1" t="str">
        <f t="shared" si="0"/>
        <v>: ,</v>
      </c>
      <c r="P29" s="1" t="str">
        <f t="shared" si="11"/>
        <v xml:space="preserve"> ,</v>
      </c>
      <c r="Q29" s="1" t="str">
        <f t="shared" si="1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9"/>
        <v>returnMap['']=snapshot.get('');</v>
      </c>
      <c r="K30" s="1" t="str">
        <f t="shared" si="5"/>
        <v>_userData[''] = snapshot.docs[0].get('');</v>
      </c>
      <c r="L30" s="1" t="str">
        <f t="shared" si="6"/>
        <v>: snapshot.docs[0].get(''),</v>
      </c>
      <c r="M30" s="1" t="str">
        <f t="shared" si="7"/>
        <v>tmpUser.=;</v>
      </c>
      <c r="N30" s="1" t="str">
        <f t="shared" si="8"/>
        <v>,</v>
      </c>
      <c r="O30" s="1" t="str">
        <f t="shared" si="0"/>
        <v>: ,</v>
      </c>
      <c r="P30" s="1" t="str">
        <f t="shared" si="11"/>
        <v xml:space="preserve"> ,</v>
      </c>
      <c r="Q30" s="1" t="str">
        <f t="shared" si="1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9"/>
        <v>returnMap['']=snapshot.get('');</v>
      </c>
      <c r="K31" s="1" t="str">
        <f t="shared" si="5"/>
        <v>_userData[''] = snapshot.docs[0].get('');</v>
      </c>
      <c r="L31" s="1" t="str">
        <f t="shared" si="6"/>
        <v>: snapshot.docs[0].get(''),</v>
      </c>
      <c r="M31" s="1" t="str">
        <f t="shared" si="7"/>
        <v>tmpUser.=;</v>
      </c>
      <c r="N31" s="1" t="str">
        <f t="shared" si="8"/>
        <v>,</v>
      </c>
      <c r="O31" s="1" t="str">
        <f t="shared" si="0"/>
        <v>: ,</v>
      </c>
      <c r="P31" s="1" t="str">
        <f t="shared" si="11"/>
        <v xml:space="preserve"> ,</v>
      </c>
      <c r="Q31" s="1" t="str">
        <f t="shared" si="1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9"/>
        <v>returnMap['']=snapshot.get('');</v>
      </c>
      <c r="K32" s="1" t="str">
        <f t="shared" si="5"/>
        <v>_userData[''] = snapshot.docs[0].get('');</v>
      </c>
      <c r="L32" s="1" t="str">
        <f t="shared" si="6"/>
        <v>: snapshot.docs[0].get(''),</v>
      </c>
      <c r="M32" s="1" t="str">
        <f t="shared" si="7"/>
        <v>tmpUser.=;</v>
      </c>
      <c r="N32" s="1" t="str">
        <f t="shared" si="8"/>
        <v>,</v>
      </c>
      <c r="O32" s="1" t="str">
        <f t="shared" si="0"/>
        <v>: ,</v>
      </c>
      <c r="P32" s="1" t="str">
        <f t="shared" si="11"/>
        <v xml:space="preserve"> ,</v>
      </c>
      <c r="Q32" s="1" t="str">
        <f t="shared" si="10"/>
        <v>_userData[''] =tmpUser!.;</v>
      </c>
    </row>
    <row r="33" spans="1:17">
      <c r="A33" s="4">
        <v>28</v>
      </c>
      <c r="B33" s="4"/>
      <c r="C33" s="4"/>
      <c r="D33" s="4"/>
      <c r="E33" s="4"/>
      <c r="F33" s="1" t="s">
        <v>32</v>
      </c>
      <c r="J33" s="8" t="str">
        <f t="shared" si="9"/>
        <v>returnMap['']=snapshot.get('');</v>
      </c>
      <c r="K33" s="1" t="str">
        <f t="shared" si="5"/>
        <v>_userData[''] = snapshot.docs[0].get('');</v>
      </c>
      <c r="L33" s="1" t="str">
        <f t="shared" si="6"/>
        <v>: snapshot.docs[0].get(''),</v>
      </c>
      <c r="M33" s="1" t="str">
        <f t="shared" si="7"/>
        <v>tmpUser.=;</v>
      </c>
      <c r="N33" s="1" t="str">
        <f t="shared" si="8"/>
        <v>,</v>
      </c>
      <c r="O33" s="1" t="str">
        <f t="shared" si="0"/>
        <v>: ,</v>
      </c>
      <c r="P33" s="1" t="str">
        <f t="shared" si="11"/>
        <v xml:space="preserve"> ,</v>
      </c>
      <c r="Q33" s="1" t="str">
        <f t="shared" si="10"/>
        <v>_userData[''] =tmpUser!.;</v>
      </c>
    </row>
    <row r="34" spans="1:17">
      <c r="A34" s="4">
        <v>29</v>
      </c>
      <c r="B34" s="4"/>
      <c r="C34" s="4"/>
      <c r="D34" s="4"/>
      <c r="E34" s="4"/>
      <c r="F34" s="1" t="s">
        <v>32</v>
      </c>
      <c r="J34" s="8" t="str">
        <f t="shared" si="9"/>
        <v>returnMap['']=snapshot.get('');</v>
      </c>
      <c r="K34" s="1" t="str">
        <f t="shared" si="5"/>
        <v>_userData[''] = snapshot.docs[0].get('');</v>
      </c>
      <c r="L34" s="1" t="str">
        <f t="shared" si="6"/>
        <v>: snapshot.docs[0].get(''),</v>
      </c>
      <c r="M34" s="1" t="str">
        <f t="shared" si="7"/>
        <v>tmpUser.=;</v>
      </c>
      <c r="N34" s="1" t="str">
        <f t="shared" si="8"/>
        <v>,</v>
      </c>
      <c r="O34" s="1" t="str">
        <f t="shared" si="0"/>
        <v>: ,</v>
      </c>
      <c r="P34" s="1" t="str">
        <f t="shared" si="11"/>
        <v xml:space="preserve"> ,</v>
      </c>
      <c r="Q34" s="1" t="str">
        <f t="shared" si="1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9"/>
        <v>returnMap['']=snapshot.get('');</v>
      </c>
      <c r="K35" s="1" t="str">
        <f t="shared" si="5"/>
        <v>_userData[''] = snapshot.docs[0].get('');</v>
      </c>
      <c r="L35" s="1" t="str">
        <f t="shared" si="6"/>
        <v>: snapshot.docs[0].get(''),</v>
      </c>
      <c r="M35" s="1" t="str">
        <f t="shared" si="7"/>
        <v>tmpUser.=;</v>
      </c>
      <c r="N35" s="1" t="str">
        <f t="shared" si="8"/>
        <v>,</v>
      </c>
      <c r="O35" s="1" t="str">
        <f t="shared" si="0"/>
        <v>: ,</v>
      </c>
      <c r="P35" s="1" t="str">
        <f t="shared" si="11"/>
        <v xml:space="preserve"> ,</v>
      </c>
      <c r="Q35" s="1" t="str">
        <f t="shared" si="1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9"/>
        <v>returnMap['']=snapshot.get('');</v>
      </c>
      <c r="K36" s="1" t="str">
        <f t="shared" si="5"/>
        <v>_userData[''] = snapshot.docs[0].get('');</v>
      </c>
      <c r="L36" s="1" t="str">
        <f t="shared" si="6"/>
        <v>: snapshot.docs[0].get(''),</v>
      </c>
      <c r="M36" s="1" t="str">
        <f t="shared" si="7"/>
        <v>tmpUser.=;</v>
      </c>
      <c r="N36" s="1" t="str">
        <f t="shared" si="8"/>
        <v>,</v>
      </c>
      <c r="O36" s="1" t="str">
        <f t="shared" si="0"/>
        <v>: ,</v>
      </c>
      <c r="P36" s="1" t="str">
        <f t="shared" si="11"/>
        <v xml:space="preserve"> ,</v>
      </c>
      <c r="Q36" s="1" t="str">
        <f t="shared" si="1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9"/>
        <v>returnMap['']=snapshot.get('');</v>
      </c>
      <c r="K37" s="1" t="str">
        <f t="shared" si="5"/>
        <v>_userData[''] = snapshot.docs[0].get('');</v>
      </c>
      <c r="L37" s="1" t="str">
        <f t="shared" si="6"/>
        <v>: snapshot.docs[0].get(''),</v>
      </c>
      <c r="M37" s="1" t="str">
        <f t="shared" si="7"/>
        <v>tmpUser.=;</v>
      </c>
      <c r="N37" s="1" t="str">
        <f t="shared" si="8"/>
        <v>,</v>
      </c>
      <c r="O37" s="1" t="str">
        <f t="shared" si="0"/>
        <v>: ,</v>
      </c>
      <c r="P37" s="1" t="str">
        <f t="shared" si="11"/>
        <v xml:space="preserve"> ,</v>
      </c>
      <c r="Q37" s="1" t="str">
        <f t="shared" si="1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9"/>
        <v>returnMap['']=snapshot.get('');</v>
      </c>
      <c r="K38" s="1" t="str">
        <f t="shared" si="5"/>
        <v>_userData[''] = snapshot.docs[0].get('');</v>
      </c>
      <c r="L38" s="1" t="str">
        <f t="shared" si="6"/>
        <v>: snapshot.docs[0].get(''),</v>
      </c>
      <c r="M38" s="1" t="str">
        <f t="shared" si="7"/>
        <v>tmpUser.=;</v>
      </c>
      <c r="N38" s="1" t="str">
        <f t="shared" si="8"/>
        <v>,</v>
      </c>
      <c r="O38" s="1" t="str">
        <f t="shared" si="0"/>
        <v>: ,</v>
      </c>
      <c r="P38" s="1" t="str">
        <f t="shared" si="11"/>
        <v xml:space="preserve"> ,</v>
      </c>
      <c r="Q38" s="1" t="str">
        <f t="shared" si="1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9"/>
        <v>returnMap['']=snapshot.get('');</v>
      </c>
      <c r="K39" s="1" t="str">
        <f t="shared" si="5"/>
        <v>_userData[''] = snapshot.docs[0].get('');</v>
      </c>
      <c r="L39" s="1" t="str">
        <f t="shared" si="6"/>
        <v>: snapshot.docs[0].get(''),</v>
      </c>
      <c r="M39" s="1" t="str">
        <f t="shared" si="7"/>
        <v>tmpUser.=;</v>
      </c>
      <c r="N39" s="1" t="str">
        <f t="shared" si="8"/>
        <v>,</v>
      </c>
      <c r="O39" s="1" t="str">
        <f t="shared" si="0"/>
        <v>: ,</v>
      </c>
      <c r="P39" s="1" t="str">
        <f t="shared" si="11"/>
        <v xml:space="preserve"> ,</v>
      </c>
      <c r="Q39" s="1" t="str">
        <f t="shared" si="1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9"/>
        <v>returnMap['']=snapshot.get('');</v>
      </c>
      <c r="K40" s="1" t="str">
        <f t="shared" si="5"/>
        <v>_userData[''] = snapshot.docs[0].get('');</v>
      </c>
      <c r="L40" s="1" t="str">
        <f t="shared" si="6"/>
        <v>: snapshot.docs[0].get(''),</v>
      </c>
      <c r="M40" s="1" t="str">
        <f t="shared" si="7"/>
        <v>tmpUser.=;</v>
      </c>
      <c r="N40" s="1" t="str">
        <f t="shared" si="8"/>
        <v>,</v>
      </c>
      <c r="O40" s="1" t="str">
        <f t="shared" si="0"/>
        <v>: ,</v>
      </c>
      <c r="P40" s="1" t="str">
        <f t="shared" si="11"/>
        <v xml:space="preserve"> ,</v>
      </c>
      <c r="Q40" s="1" t="str">
        <f t="shared" si="1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9"/>
        <v>returnMap['']=snapshot.get('');</v>
      </c>
      <c r="K41" s="1" t="str">
        <f t="shared" si="5"/>
        <v>_userData[''] = snapshot.docs[0].get('');</v>
      </c>
      <c r="L41" s="1" t="str">
        <f t="shared" si="6"/>
        <v>: snapshot.docs[0].get(''),</v>
      </c>
      <c r="M41" s="1" t="str">
        <f t="shared" si="7"/>
        <v>tmpUser.=;</v>
      </c>
      <c r="N41" s="1" t="str">
        <f t="shared" si="8"/>
        <v>,</v>
      </c>
      <c r="O41" s="1" t="str">
        <f t="shared" si="0"/>
        <v>: ,</v>
      </c>
      <c r="P41" s="1" t="str">
        <f t="shared" si="11"/>
        <v xml:space="preserve"> ,</v>
      </c>
      <c r="Q41" s="1" t="str">
        <f t="shared" si="1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9"/>
        <v>returnMap['']=snapshot.get('');</v>
      </c>
      <c r="K42" s="1" t="str">
        <f t="shared" si="5"/>
        <v>_userData[''] = snapshot.docs[0].get('');</v>
      </c>
      <c r="L42" s="1" t="str">
        <f t="shared" si="6"/>
        <v>: snapshot.docs[0].get(''),</v>
      </c>
      <c r="M42" s="1" t="str">
        <f t="shared" si="7"/>
        <v>tmpUser.=;</v>
      </c>
      <c r="N42" s="1" t="str">
        <f t="shared" si="8"/>
        <v>,</v>
      </c>
      <c r="O42" s="1" t="str">
        <f t="shared" si="0"/>
        <v>: ,</v>
      </c>
      <c r="P42" s="1" t="str">
        <f t="shared" si="11"/>
        <v xml:space="preserve"> ,</v>
      </c>
      <c r="Q42" s="1" t="str">
        <f t="shared" si="1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9"/>
        <v>returnMap['']=snapshot.get('');</v>
      </c>
      <c r="K43" s="1" t="str">
        <f t="shared" si="5"/>
        <v>_userData[''] = snapshot.docs[0].get('');</v>
      </c>
      <c r="L43" s="1" t="str">
        <f t="shared" si="6"/>
        <v>: snapshot.docs[0].get(''),</v>
      </c>
      <c r="M43" s="1" t="str">
        <f t="shared" si="7"/>
        <v>tmpUser.=;</v>
      </c>
      <c r="N43" s="1" t="str">
        <f t="shared" si="8"/>
        <v>,</v>
      </c>
      <c r="O43" s="1" t="str">
        <f t="shared" si="0"/>
        <v>: ,</v>
      </c>
      <c r="P43" s="1" t="str">
        <f t="shared" si="11"/>
        <v xml:space="preserve"> ,</v>
      </c>
      <c r="Q43" s="1" t="str">
        <f t="shared" si="1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9"/>
        <v>returnMap['']=snapshot.get('');</v>
      </c>
      <c r="K44" s="1" t="str">
        <f t="shared" si="5"/>
        <v>_userData[''] = snapshot.docs[0].get('');</v>
      </c>
      <c r="L44" s="1" t="str">
        <f t="shared" si="6"/>
        <v>: snapshot.docs[0].get(''),</v>
      </c>
      <c r="M44" s="1" t="str">
        <f t="shared" si="7"/>
        <v>tmpUser.=;</v>
      </c>
      <c r="N44" s="1" t="str">
        <f t="shared" si="8"/>
        <v>,</v>
      </c>
      <c r="O44" s="1" t="str">
        <f t="shared" si="0"/>
        <v>: ,</v>
      </c>
      <c r="P44" s="1" t="str">
        <f t="shared" si="11"/>
        <v xml:space="preserve"> ,</v>
      </c>
      <c r="Q44" s="1" t="str">
        <f t="shared" si="1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9"/>
        <v>returnMap['']=snapshot.get('');</v>
      </c>
      <c r="K45" s="1" t="str">
        <f t="shared" si="5"/>
        <v>_userData[''] = snapshot.docs[0].get('');</v>
      </c>
      <c r="L45" s="1" t="str">
        <f t="shared" si="6"/>
        <v>: snapshot.docs[0].get(''),</v>
      </c>
      <c r="M45" s="1" t="str">
        <f t="shared" si="7"/>
        <v>tmpUser.=;</v>
      </c>
      <c r="N45" s="1" t="str">
        <f t="shared" si="8"/>
        <v>,</v>
      </c>
      <c r="O45" s="1" t="str">
        <f t="shared" si="0"/>
        <v>: ,</v>
      </c>
      <c r="P45" s="1" t="str">
        <f t="shared" si="11"/>
        <v xml:space="preserve"> ,</v>
      </c>
      <c r="Q45" s="1" t="str">
        <f t="shared" si="1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9"/>
        <v>returnMap['']=snapshot.get('');</v>
      </c>
      <c r="K46" s="1" t="str">
        <f t="shared" si="5"/>
        <v>_userData[''] = snapshot.docs[0].get('');</v>
      </c>
      <c r="L46" s="1" t="str">
        <f t="shared" si="6"/>
        <v>: snapshot.docs[0].get(''),</v>
      </c>
      <c r="M46" s="1" t="str">
        <f t="shared" si="7"/>
        <v>tmpUser.=;</v>
      </c>
      <c r="N46" s="1" t="str">
        <f t="shared" si="8"/>
        <v>,</v>
      </c>
      <c r="O46" s="1" t="str">
        <f t="shared" si="0"/>
        <v>: ,</v>
      </c>
      <c r="P46" s="1" t="str">
        <f t="shared" si="11"/>
        <v xml:space="preserve"> ,</v>
      </c>
      <c r="Q46" s="1" t="str">
        <f t="shared" si="1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2230-DF57-4753-A269-58E6407E5888}">
  <dimension ref="A1:Q50"/>
  <sheetViews>
    <sheetView showGridLines="0" zoomScaleNormal="100" workbookViewId="0">
      <pane ySplit="4" topLeftCell="A5" activePane="bottomLeft" state="frozen"/>
      <selection pane="bottomLeft" activeCell="E21" sqref="E21"/>
    </sheetView>
  </sheetViews>
  <sheetFormatPr defaultRowHeight="17.5"/>
  <cols>
    <col min="1" max="1" width="7.9140625" style="1" customWidth="1"/>
    <col min="2" max="2" width="30.08203125" style="1" customWidth="1"/>
    <col min="3" max="3" width="13" style="1" customWidth="1"/>
    <col min="4" max="4" width="8.6640625" style="1"/>
    <col min="5" max="5" width="54.5" style="1" customWidth="1"/>
    <col min="6" max="6" width="8.6640625" style="1"/>
    <col min="7" max="7" width="24.1640625" style="1" customWidth="1"/>
    <col min="8" max="8" width="30.4140625" style="1" customWidth="1"/>
    <col min="9" max="9" width="30.58203125" style="1" customWidth="1"/>
    <col min="10" max="10" width="50.9140625" style="1" customWidth="1"/>
    <col min="11" max="11" width="16.83203125" style="1" customWidth="1"/>
    <col min="12" max="12" width="61.08203125" style="1" customWidth="1"/>
    <col min="13" max="13" width="14.08203125" style="1" customWidth="1"/>
    <col min="14" max="14" width="20.25" style="1" customWidth="1"/>
    <col min="15" max="15" width="46" style="1" customWidth="1"/>
    <col min="16" max="16" width="27.75" style="1" customWidth="1"/>
    <col min="17" max="17" width="10.08203125" style="1" customWidth="1"/>
    <col min="18" max="16384" width="8.6640625" style="1"/>
  </cols>
  <sheetData>
    <row r="1" spans="1:17">
      <c r="F1" s="1" t="s">
        <v>5</v>
      </c>
    </row>
    <row r="2" spans="1:17">
      <c r="A2" s="2" t="s">
        <v>1</v>
      </c>
      <c r="M2" s="2" t="s">
        <v>4</v>
      </c>
      <c r="N2" s="2"/>
    </row>
    <row r="3" spans="1:17">
      <c r="A3" s="1" t="s">
        <v>143</v>
      </c>
    </row>
    <row r="4" spans="1:17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7">
      <c r="A5" s="4">
        <v>0</v>
      </c>
      <c r="B5" s="4" t="s">
        <v>144</v>
      </c>
      <c r="C5" s="4" t="s">
        <v>67</v>
      </c>
      <c r="D5" s="4" t="s">
        <v>71</v>
      </c>
      <c r="E5" s="4" t="s">
        <v>70</v>
      </c>
      <c r="G5" s="1" t="str">
        <f>"this."&amp;B5&amp;","</f>
        <v>this.chatDetailDocId,</v>
      </c>
      <c r="H5" s="1" t="str">
        <f>B5&amp;":"&amp;B5&amp;","</f>
        <v>chatDetailDocId:chatDetailDocId,</v>
      </c>
      <c r="I5" s="1" t="str">
        <f>C5&amp;" "&amp;B5&amp;";"</f>
        <v>String chatDetailDocId;</v>
      </c>
      <c r="K5" s="1" t="str">
        <f>"_userData['"&amp;B5&amp;"'] = snapshot.docs[0].get('"&amp;B5&amp;"');"</f>
        <v>_userData['chatDetailDocId'] = snapshot.docs[0].get('chatDetailDocId');</v>
      </c>
      <c r="L5" s="1" t="str">
        <f>B5&amp;": snapshot.docs[0].get('"&amp;B5&amp;"'),"</f>
        <v>chatDetailDocId: snapshot.docs[0].get('chatDetailDocId'),</v>
      </c>
      <c r="M5" s="1" t="str">
        <f>"tmpUser."&amp;B5&amp;"="&amp;B5&amp;";"</f>
        <v>tmpUser.chatDetailDocId=chatDetailDocId;</v>
      </c>
      <c r="N5" s="1" t="str">
        <f>B5&amp;","</f>
        <v>chatDetailDocId,</v>
      </c>
      <c r="O5" s="1" t="str">
        <f t="shared" ref="O5:O7" si="0">B5&amp;": "&amp;B5&amp;","</f>
        <v>chatDetailDocId: chatDetailDocId,</v>
      </c>
      <c r="P5" s="1" t="str">
        <f t="shared" ref="P5:P7" si="1">IF(D5="late","required ","")&amp;C5&amp;" "&amp;B5&amp;","</f>
        <v>required String chatDetailDocId,</v>
      </c>
    </row>
    <row r="6" spans="1:17">
      <c r="A6" s="4">
        <v>1</v>
      </c>
      <c r="B6" s="4" t="s">
        <v>141</v>
      </c>
      <c r="C6" s="4" t="s">
        <v>67</v>
      </c>
      <c r="D6" s="4" t="s">
        <v>71</v>
      </c>
      <c r="E6" s="4"/>
      <c r="F6" s="1" t="str">
        <f>""</f>
        <v/>
      </c>
      <c r="G6" s="1" t="str">
        <f t="shared" ref="G6:G7" si="2">"this."&amp;B6&amp;","</f>
        <v>this.chatHeaderDocId,</v>
      </c>
      <c r="H6" s="1" t="str">
        <f t="shared" ref="H6:H7" si="3">B6&amp;":"&amp;B6&amp;","</f>
        <v>chatHeaderDocId:chatHeaderDocId,</v>
      </c>
      <c r="I6" s="1" t="str">
        <f t="shared" ref="I6:I7" si="4">C6&amp;" "&amp;B6&amp;";"</f>
        <v>String chatHeaderDocId;</v>
      </c>
      <c r="J6" s="8" t="str">
        <f>"returnMap['"&amp;B5&amp;"']=snapshot.get('"&amp;B5&amp;"');"</f>
        <v>returnMap['chatDetailDocId']=snapshot.get('chatDetailDocId');</v>
      </c>
      <c r="K6" s="1" t="str">
        <f t="shared" ref="K6:K7" si="5">"_userData['"&amp;B6&amp;"'] = snapshot.docs[0].get('"&amp;B6&amp;"');"</f>
        <v>_userData['chatHeaderDocId'] = snapshot.docs[0].get('chatHeaderDocId');</v>
      </c>
      <c r="L6" s="1" t="str">
        <f t="shared" ref="L6:L7" si="6">B6&amp;": snapshot.docs[0].get('"&amp;B6&amp;"'),"</f>
        <v>chatHeaderDocId: snapshot.docs[0].get('chatHeaderDocId'),</v>
      </c>
      <c r="M6" s="1" t="str">
        <f t="shared" ref="M6:M7" si="7">"tmpUser."&amp;B6&amp;"="&amp;B6&amp;";"</f>
        <v>tmpUser.chatHeaderDocId=chatHeaderDocId;</v>
      </c>
      <c r="N6" s="1" t="str">
        <f t="shared" ref="N6:N7" si="8">B6&amp;","</f>
        <v>chatHeaderDocId,</v>
      </c>
      <c r="O6" s="1" t="str">
        <f t="shared" si="0"/>
        <v>chatHeaderDocId: chatHeaderDocId,</v>
      </c>
      <c r="P6" s="1" t="str">
        <f t="shared" si="1"/>
        <v>required String chatHeaderDocId,</v>
      </c>
      <c r="Q6" s="1" t="str">
        <f>"_userData['"&amp;B6&amp;"'] =tmpUser!."&amp;B6&amp;";"</f>
        <v>_userData['chatHeaderDocId'] =tmpUser!.chatHeaderDocId;</v>
      </c>
    </row>
    <row r="7" spans="1:17">
      <c r="A7" s="4">
        <v>2</v>
      </c>
      <c r="B7" s="4" t="s">
        <v>145</v>
      </c>
      <c r="C7" s="4" t="s">
        <v>67</v>
      </c>
      <c r="D7" s="4" t="s">
        <v>71</v>
      </c>
      <c r="E7" s="4"/>
      <c r="F7" s="1" t="s">
        <v>32</v>
      </c>
      <c r="G7" s="1" t="str">
        <f t="shared" si="2"/>
        <v>this.senderUserDocId,</v>
      </c>
      <c r="H7" s="1" t="str">
        <f t="shared" si="3"/>
        <v>senderUserDocId:senderUserDocId,</v>
      </c>
      <c r="I7" s="1" t="str">
        <f t="shared" si="4"/>
        <v>String senderUserDocId;</v>
      </c>
      <c r="J7" s="8" t="str">
        <f t="shared" ref="J7:J8" si="9">"returnMap['"&amp;B6&amp;"']=snapshot.get('"&amp;B6&amp;"');"</f>
        <v>returnMap['chatHeaderDocId']=snapshot.get('chatHeaderDocId');</v>
      </c>
      <c r="K7" s="1" t="str">
        <f t="shared" si="5"/>
        <v>_userData['senderUserDocId'] = snapshot.docs[0].get('senderUserDocId');</v>
      </c>
      <c r="L7" s="1" t="str">
        <f t="shared" si="6"/>
        <v>senderUserDocId: snapshot.docs[0].get('senderUserDocId'),</v>
      </c>
      <c r="M7" s="1" t="str">
        <f t="shared" si="7"/>
        <v>tmpUser.senderUserDocId=senderUserDocId;</v>
      </c>
      <c r="N7" s="1" t="str">
        <f t="shared" si="8"/>
        <v>senderUserDocId,</v>
      </c>
      <c r="O7" s="1" t="str">
        <f t="shared" si="0"/>
        <v>senderUserDocId: senderUserDocId,</v>
      </c>
      <c r="P7" s="1" t="str">
        <f t="shared" si="1"/>
        <v>required String senderUserDocId,</v>
      </c>
      <c r="Q7" s="1" t="str">
        <f t="shared" ref="Q7" si="10">"_userData['"&amp;B7&amp;"'] =tmpUser!."&amp;B7&amp;";"</f>
        <v>_userData['senderUserDocId'] =tmpUser!.senderUserDocId;</v>
      </c>
    </row>
    <row r="8" spans="1:17">
      <c r="A8" s="4">
        <v>3</v>
      </c>
      <c r="B8" s="4" t="s">
        <v>146</v>
      </c>
      <c r="C8" s="4" t="s">
        <v>67</v>
      </c>
      <c r="D8" s="4" t="s">
        <v>71</v>
      </c>
      <c r="E8" s="4"/>
      <c r="F8" s="1" t="s">
        <v>32</v>
      </c>
      <c r="G8" s="1" t="str">
        <f>"this."&amp;B9&amp;","</f>
        <v>this.userDocId,</v>
      </c>
      <c r="H8" s="1" t="str">
        <f>B9&amp;":"&amp;B9&amp;","</f>
        <v>userDocId:userDocId,</v>
      </c>
      <c r="I8" s="1" t="str">
        <f>C9&amp;" "&amp;B9&amp;";"</f>
        <v>String userDocId;</v>
      </c>
      <c r="J8" s="8" t="str">
        <f t="shared" si="9"/>
        <v>returnMap['senderUserDocId']=snapshot.get('senderUserDocId');</v>
      </c>
      <c r="K8" s="1" t="str">
        <f>"_userData['"&amp;B9&amp;"'] = snapshot.docs[0].get('"&amp;B9&amp;"');"</f>
        <v>_userData['userDocId'] = snapshot.docs[0].get('userDocId');</v>
      </c>
      <c r="L8" s="1" t="str">
        <f>B9&amp;": snapshot.docs[0].get('"&amp;B9&amp;"'),"</f>
        <v>userDocId: snapshot.docs[0].get('userDocId'),</v>
      </c>
      <c r="M8" s="1" t="str">
        <f>"tmpUser."&amp;B9&amp;"="&amp;B9&amp;";"</f>
        <v>tmpUser.userDocId=userDocId;</v>
      </c>
      <c r="N8" s="1" t="str">
        <f>B9&amp;","</f>
        <v>userDocId,</v>
      </c>
      <c r="O8" s="1" t="str">
        <f>B9&amp;": "&amp;B9&amp;","</f>
        <v>userDocId: userDocId,</v>
      </c>
      <c r="P8" s="1" t="str">
        <f>IF(D9="late","required ","")&amp;C9&amp;" "&amp;B9&amp;","</f>
        <v>required String userDocId,</v>
      </c>
      <c r="Q8" s="1" t="str">
        <f>"_userData['"&amp;B9&amp;"'] =tmpUser!."&amp;B9&amp;";"</f>
        <v>_userData['userDocId'] =tmpUser!.userDocId;</v>
      </c>
    </row>
    <row r="9" spans="1:17">
      <c r="A9" s="4">
        <v>4</v>
      </c>
      <c r="B9" s="4" t="s">
        <v>69</v>
      </c>
      <c r="C9" s="4" t="s">
        <v>67</v>
      </c>
      <c r="D9" s="4" t="s">
        <v>71</v>
      </c>
      <c r="E9" s="4"/>
      <c r="F9" s="1" t="s">
        <v>32</v>
      </c>
      <c r="G9" s="1" t="str">
        <f>"this."&amp;B8&amp;","</f>
        <v>this.receiverUserDocId,</v>
      </c>
      <c r="H9" s="1" t="str">
        <f>B8&amp;":"&amp;B8&amp;","</f>
        <v>receiverUserDocId:receiverUserDocId,</v>
      </c>
      <c r="I9" s="1" t="str">
        <f>C8&amp;" "&amp;B8&amp;";"</f>
        <v>String receiverUserDocId;</v>
      </c>
      <c r="J9" s="8" t="str">
        <f>"returnMap['"&amp;B9&amp;"']=snapshot.get('"&amp;B9&amp;"');"</f>
        <v>returnMap['userDocId']=snapshot.get('userDocId');</v>
      </c>
      <c r="K9" s="1" t="str">
        <f>"_userData['"&amp;B8&amp;"'] = snapshot.docs[0].get('"&amp;B8&amp;"');"</f>
        <v>_userData['receiverUserDocId'] = snapshot.docs[0].get('receiverUserDocId');</v>
      </c>
      <c r="L9" s="1" t="str">
        <f>B8&amp;": snapshot.docs[0].get('"&amp;B8&amp;"'),"</f>
        <v>receiverUserDocId: snapshot.docs[0].get('receiverUserDocId'),</v>
      </c>
      <c r="M9" s="1" t="str">
        <f>"tmpUser."&amp;B8&amp;"="&amp;B8&amp;";"</f>
        <v>tmpUser.receiverUserDocId=receiverUserDocId;</v>
      </c>
      <c r="N9" s="1" t="str">
        <f>B8&amp;","</f>
        <v>receiverUserDocId,</v>
      </c>
      <c r="O9" s="1" t="str">
        <f>B8&amp;": "&amp;B8&amp;","</f>
        <v>receiverUserDocId: receiverUserDocId,</v>
      </c>
      <c r="P9" s="1" t="str">
        <f>IF(D8="late","required ","")&amp;C8&amp;" "&amp;B8&amp;","</f>
        <v>required String receiverUserDocId,</v>
      </c>
      <c r="Q9" s="1" t="str">
        <f>"_userData['"&amp;B8&amp;"'] =tmpUser!."&amp;B8&amp;";"</f>
        <v>_userData['receiverUserDocId'] =tmpUser!.receiverUserDocId;</v>
      </c>
    </row>
    <row r="10" spans="1:17">
      <c r="A10" s="4">
        <v>5</v>
      </c>
      <c r="B10" s="4" t="s">
        <v>147</v>
      </c>
      <c r="C10" s="4" t="s">
        <v>67</v>
      </c>
      <c r="D10" s="4" t="s">
        <v>71</v>
      </c>
      <c r="E10" s="4" t="s">
        <v>203</v>
      </c>
      <c r="F10" s="1" t="s">
        <v>32</v>
      </c>
      <c r="G10" s="1" t="str">
        <f t="shared" ref="G10:G19" si="11">"this."&amp;B10&amp;","</f>
        <v>this.messageType,</v>
      </c>
      <c r="H10" s="1" t="str">
        <f t="shared" ref="H10:H22" si="12">B10&amp;":"&amp;B10&amp;","</f>
        <v>messageType:messageType,</v>
      </c>
      <c r="I10" s="1" t="str">
        <f t="shared" ref="I10:I19" si="13">C10&amp;" "&amp;B10&amp;";"</f>
        <v>String messageType;</v>
      </c>
      <c r="J10" s="8" t="str">
        <f>"returnMap['"&amp;B8&amp;"']=snapshot.get('"&amp;B8&amp;"');"</f>
        <v>returnMap['receiverUserDocId']=snapshot.get('receiverUserDocId');</v>
      </c>
      <c r="K10" s="1" t="str">
        <f t="shared" ref="K10:K46" si="14">"_userData['"&amp;B10&amp;"'] = snapshot.docs[0].get('"&amp;B10&amp;"');"</f>
        <v>_userData['messageType'] = snapshot.docs[0].get('messageType');</v>
      </c>
      <c r="L10" s="1" t="str">
        <f t="shared" ref="L10:L46" si="15">B10&amp;": snapshot.docs[0].get('"&amp;B10&amp;"'),"</f>
        <v>messageType: snapshot.docs[0].get('messageType'),</v>
      </c>
      <c r="M10" s="1" t="str">
        <f t="shared" ref="M10:M46" si="16">"tmpUser."&amp;B10&amp;"="&amp;B10&amp;";"</f>
        <v>tmpUser.messageType=messageType;</v>
      </c>
      <c r="N10" s="1" t="str">
        <f t="shared" ref="N10:N46" si="17">B10&amp;","</f>
        <v>messageType,</v>
      </c>
      <c r="O10" s="1" t="str">
        <f t="shared" ref="O10:O46" si="18">B10&amp;": "&amp;B10&amp;","</f>
        <v>messageType: messageType,</v>
      </c>
      <c r="P10" s="1" t="str">
        <f t="shared" ref="P10:P22" si="19">IF(D10="late","required ","")&amp;C10&amp;" "&amp;B10&amp;","</f>
        <v>required String messageType,</v>
      </c>
      <c r="Q10" s="1" t="str">
        <f t="shared" ref="Q10:Q46" si="20">"_userData['"&amp;B10&amp;"'] =tmpUser!."&amp;B10&amp;";"</f>
        <v>_userData['messageType'] =tmpUser!.messageType;</v>
      </c>
    </row>
    <row r="11" spans="1:17">
      <c r="A11" s="4">
        <v>6</v>
      </c>
      <c r="B11" s="4" t="s">
        <v>148</v>
      </c>
      <c r="C11" s="4" t="s">
        <v>67</v>
      </c>
      <c r="D11" s="4" t="s">
        <v>71</v>
      </c>
      <c r="E11" s="4"/>
      <c r="F11" s="1" t="s">
        <v>32</v>
      </c>
      <c r="G11" s="1" t="str">
        <f t="shared" si="11"/>
        <v>this.fileNameSuffix,</v>
      </c>
      <c r="H11" s="1" t="str">
        <f t="shared" si="12"/>
        <v>fileNameSuffix:fileNameSuffix,</v>
      </c>
      <c r="I11" s="1" t="str">
        <f t="shared" si="13"/>
        <v>String fileNameSuffix;</v>
      </c>
      <c r="J11" s="8" t="str">
        <f t="shared" ref="J11:J46" si="21">"returnMap['"&amp;B10&amp;"']=snapshot.get('"&amp;B10&amp;"');"</f>
        <v>returnMap['messageType']=snapshot.get('messageType');</v>
      </c>
      <c r="K11" s="1" t="str">
        <f t="shared" si="14"/>
        <v>_userData['fileNameSuffix'] = snapshot.docs[0].get('fileNameSuffix');</v>
      </c>
      <c r="L11" s="1" t="str">
        <f t="shared" si="15"/>
        <v>fileNameSuffix: snapshot.docs[0].get('fileNameSuffix'),</v>
      </c>
      <c r="M11" s="1" t="str">
        <f t="shared" si="16"/>
        <v>tmpUser.fileNameSuffix=fileNameSuffix;</v>
      </c>
      <c r="N11" s="1" t="str">
        <f t="shared" si="17"/>
        <v>fileNameSuffix,</v>
      </c>
      <c r="O11" s="1" t="str">
        <f t="shared" si="18"/>
        <v>fileNameSuffix: fileNameSuffix,</v>
      </c>
      <c r="P11" s="1" t="str">
        <f t="shared" si="19"/>
        <v>required String fileNameSuffix,</v>
      </c>
      <c r="Q11" s="1" t="str">
        <f t="shared" si="20"/>
        <v>_userData['fileNameSuffix'] =tmpUser!.fileNameSuffix;</v>
      </c>
    </row>
    <row r="12" spans="1:17">
      <c r="A12" s="4">
        <v>7</v>
      </c>
      <c r="B12" s="4" t="s">
        <v>149</v>
      </c>
      <c r="C12" s="4" t="s">
        <v>67</v>
      </c>
      <c r="D12" s="4" t="s">
        <v>71</v>
      </c>
      <c r="E12" s="4"/>
      <c r="F12" s="1" t="s">
        <v>32</v>
      </c>
      <c r="G12" s="1" t="str">
        <f t="shared" si="11"/>
        <v>this.referDocId,</v>
      </c>
      <c r="H12" s="1" t="str">
        <f t="shared" si="12"/>
        <v>referDocId:referDocId,</v>
      </c>
      <c r="I12" s="1" t="str">
        <f t="shared" si="13"/>
        <v>String referDocId;</v>
      </c>
      <c r="J12" s="8" t="str">
        <f t="shared" si="21"/>
        <v>returnMap['fileNameSuffix']=snapshot.get('fileNameSuffix');</v>
      </c>
      <c r="K12" s="1" t="str">
        <f t="shared" si="14"/>
        <v>_userData['referDocId'] = snapshot.docs[0].get('referDocId');</v>
      </c>
      <c r="L12" s="1" t="str">
        <f t="shared" si="15"/>
        <v>referDocId: snapshot.docs[0].get('referDocId'),</v>
      </c>
      <c r="M12" s="1" t="str">
        <f t="shared" si="16"/>
        <v>tmpUser.referDocId=referDocId;</v>
      </c>
      <c r="N12" s="1" t="str">
        <f t="shared" si="17"/>
        <v>referDocId,</v>
      </c>
      <c r="O12" s="1" t="str">
        <f t="shared" si="18"/>
        <v>referDocId: referDocId,</v>
      </c>
      <c r="P12" s="1" t="str">
        <f t="shared" si="19"/>
        <v>required String referDocId,</v>
      </c>
      <c r="Q12" s="1" t="str">
        <f t="shared" si="20"/>
        <v>_userData['referDocId'] =tmpUser!.referDocId;</v>
      </c>
    </row>
    <row r="13" spans="1:17">
      <c r="A13" s="4">
        <v>8</v>
      </c>
      <c r="B13" s="4" t="s">
        <v>150</v>
      </c>
      <c r="C13" s="4" t="s">
        <v>67</v>
      </c>
      <c r="D13" s="4" t="s">
        <v>71</v>
      </c>
      <c r="E13" s="4"/>
      <c r="F13" s="1" t="s">
        <v>32</v>
      </c>
      <c r="G13" s="1" t="str">
        <f t="shared" si="11"/>
        <v>this.message,</v>
      </c>
      <c r="H13" s="1" t="str">
        <f t="shared" si="12"/>
        <v>message:message,</v>
      </c>
      <c r="I13" s="1" t="str">
        <f t="shared" si="13"/>
        <v>String message;</v>
      </c>
      <c r="J13" s="8" t="str">
        <f t="shared" si="21"/>
        <v>returnMap['referDocId']=snapshot.get('referDocId');</v>
      </c>
      <c r="K13" s="1" t="str">
        <f t="shared" si="14"/>
        <v>_userData['message'] = snapshot.docs[0].get('message');</v>
      </c>
      <c r="L13" s="1" t="str">
        <f t="shared" si="15"/>
        <v>message: snapshot.docs[0].get('message'),</v>
      </c>
      <c r="M13" s="1" t="str">
        <f t="shared" si="16"/>
        <v>tmpUser.message=message;</v>
      </c>
      <c r="N13" s="1" t="str">
        <f t="shared" si="17"/>
        <v>message,</v>
      </c>
      <c r="O13" s="1" t="str">
        <f t="shared" si="18"/>
        <v>message: message,</v>
      </c>
      <c r="P13" s="1" t="str">
        <f t="shared" si="19"/>
        <v>required String message,</v>
      </c>
      <c r="Q13" s="1" t="str">
        <f t="shared" si="20"/>
        <v>_userData['message'] =tmpUser!.message;</v>
      </c>
    </row>
    <row r="14" spans="1:17">
      <c r="A14" s="4">
        <v>9</v>
      </c>
      <c r="B14" s="4" t="s">
        <v>151</v>
      </c>
      <c r="C14" s="4" t="s">
        <v>90</v>
      </c>
      <c r="D14" s="4" t="s">
        <v>71</v>
      </c>
      <c r="E14" s="4"/>
      <c r="F14" s="1" t="s">
        <v>32</v>
      </c>
      <c r="G14" s="1" t="str">
        <f t="shared" si="11"/>
        <v>this.sendTime,</v>
      </c>
      <c r="H14" s="1" t="str">
        <f t="shared" si="12"/>
        <v>sendTime:sendTime,</v>
      </c>
      <c r="I14" s="1" t="str">
        <f t="shared" si="13"/>
        <v>DateTime sendTime;</v>
      </c>
      <c r="J14" s="8" t="str">
        <f t="shared" si="21"/>
        <v>returnMap['message']=snapshot.get('message');</v>
      </c>
      <c r="K14" s="1" t="str">
        <f t="shared" si="14"/>
        <v>_userData['sendTime'] = snapshot.docs[0].get('sendTime');</v>
      </c>
      <c r="L14" s="1" t="str">
        <f t="shared" si="15"/>
        <v>sendTime: snapshot.docs[0].get('sendTime'),</v>
      </c>
      <c r="M14" s="1" t="str">
        <f t="shared" si="16"/>
        <v>tmpUser.sendTime=sendTime;</v>
      </c>
      <c r="N14" s="1" t="str">
        <f t="shared" si="17"/>
        <v>sendTime,</v>
      </c>
      <c r="O14" s="1" t="str">
        <f t="shared" si="18"/>
        <v>sendTime: sendTime,</v>
      </c>
      <c r="P14" s="1" t="str">
        <f t="shared" si="19"/>
        <v>required DateTime sendTime,</v>
      </c>
      <c r="Q14" s="1" t="str">
        <f t="shared" si="20"/>
        <v>_userData['sendTime'] =tmpUser!.sendTime;</v>
      </c>
    </row>
    <row r="15" spans="1:17">
      <c r="A15" s="4">
        <v>10</v>
      </c>
      <c r="B15" s="4" t="s">
        <v>24</v>
      </c>
      <c r="C15" s="4" t="s">
        <v>67</v>
      </c>
      <c r="D15" s="4" t="s">
        <v>71</v>
      </c>
      <c r="E15" s="4"/>
      <c r="F15" s="1" t="s">
        <v>32</v>
      </c>
      <c r="G15" s="1" t="str">
        <f t="shared" si="11"/>
        <v>this.insertUserDocId,</v>
      </c>
      <c r="H15" s="1" t="str">
        <f t="shared" si="12"/>
        <v>insertUserDocId:insertUserDocId,</v>
      </c>
      <c r="I15" s="1" t="str">
        <f t="shared" si="13"/>
        <v>String insertUserDocId;</v>
      </c>
      <c r="J15" s="8" t="str">
        <f t="shared" si="21"/>
        <v>returnMap['sendTime']=snapshot.get('sendTime');</v>
      </c>
      <c r="K15" s="1" t="str">
        <f t="shared" si="14"/>
        <v>_userData['insertUserDocId'] = snapshot.docs[0].get('insertUserDocId');</v>
      </c>
      <c r="L15" s="1" t="str">
        <f t="shared" si="15"/>
        <v>insertUserDocId: snapshot.docs[0].get('insertUserDocId'),</v>
      </c>
      <c r="M15" s="1" t="str">
        <f t="shared" si="16"/>
        <v>tmpUser.insertUserDocId=insertUserDocId;</v>
      </c>
      <c r="N15" s="1" t="str">
        <f t="shared" si="17"/>
        <v>insertUserDocId,</v>
      </c>
      <c r="O15" s="1" t="str">
        <f t="shared" si="18"/>
        <v>insertUserDocId: insertUserDocId,</v>
      </c>
      <c r="P15" s="1" t="str">
        <f t="shared" si="19"/>
        <v>required String insertUserDocId,</v>
      </c>
      <c r="Q15" s="1" t="str">
        <f t="shared" si="20"/>
        <v>_userData['insertUserDocId'] =tmpUser!.insertUserDocId;</v>
      </c>
    </row>
    <row r="16" spans="1:17">
      <c r="A16" s="4">
        <v>11</v>
      </c>
      <c r="B16" s="4" t="s">
        <v>25</v>
      </c>
      <c r="C16" s="4" t="s">
        <v>67</v>
      </c>
      <c r="D16" s="4" t="s">
        <v>71</v>
      </c>
      <c r="E16" s="4"/>
      <c r="F16" s="1" t="s">
        <v>32</v>
      </c>
      <c r="G16" s="1" t="str">
        <f t="shared" si="11"/>
        <v>this.insertProgramId,</v>
      </c>
      <c r="H16" s="1" t="str">
        <f t="shared" si="12"/>
        <v>insertProgramId:insertProgramId,</v>
      </c>
      <c r="I16" s="1" t="str">
        <f t="shared" si="13"/>
        <v>String insertProgramId;</v>
      </c>
      <c r="J16" s="8" t="str">
        <f t="shared" si="21"/>
        <v>returnMap['insertUserDocId']=snapshot.get('insertUserDocId');</v>
      </c>
      <c r="K16" s="1" t="str">
        <f t="shared" si="14"/>
        <v>_userData['insertProgramId'] = snapshot.docs[0].get('insertProgramId');</v>
      </c>
      <c r="L16" s="1" t="str">
        <f t="shared" si="15"/>
        <v>insertProgramId: snapshot.docs[0].get('insertProgramId'),</v>
      </c>
      <c r="M16" s="1" t="str">
        <f t="shared" si="16"/>
        <v>tmpUser.insertProgramId=insertProgramId;</v>
      </c>
      <c r="N16" s="1" t="str">
        <f t="shared" si="17"/>
        <v>insertProgramId,</v>
      </c>
      <c r="O16" s="1" t="str">
        <f t="shared" si="18"/>
        <v>insertProgramId: insertProgramId,</v>
      </c>
      <c r="P16" s="1" t="str">
        <f t="shared" si="19"/>
        <v>required String insertProgramId,</v>
      </c>
      <c r="Q16" s="1" t="str">
        <f t="shared" si="20"/>
        <v>_userData['insertProgramId'] =tmpUser!.insertProgramId;</v>
      </c>
    </row>
    <row r="17" spans="1:17">
      <c r="A17" s="4">
        <v>12</v>
      </c>
      <c r="B17" s="4" t="s">
        <v>26</v>
      </c>
      <c r="C17" s="4" t="s">
        <v>90</v>
      </c>
      <c r="D17" s="4" t="s">
        <v>71</v>
      </c>
      <c r="E17" s="4"/>
      <c r="F17" s="1" t="s">
        <v>32</v>
      </c>
      <c r="G17" s="1" t="str">
        <f t="shared" si="11"/>
        <v>this.insertTime,</v>
      </c>
      <c r="H17" s="1" t="str">
        <f t="shared" si="12"/>
        <v>insertTime:insertTime,</v>
      </c>
      <c r="I17" s="1" t="str">
        <f t="shared" si="13"/>
        <v>DateTime insertTime;</v>
      </c>
      <c r="J17" s="8" t="str">
        <f t="shared" si="21"/>
        <v>returnMap['insertProgramId']=snapshot.get('insertProgramId');</v>
      </c>
      <c r="K17" s="1" t="str">
        <f t="shared" si="14"/>
        <v>_userData['insertTime'] = snapshot.docs[0].get('insertTime');</v>
      </c>
      <c r="L17" s="1" t="str">
        <f t="shared" si="15"/>
        <v>insertTime: snapshot.docs[0].get('insertTime'),</v>
      </c>
      <c r="M17" s="1" t="str">
        <f t="shared" si="16"/>
        <v>tmpUser.insertTime=insertTime;</v>
      </c>
      <c r="N17" s="1" t="str">
        <f t="shared" si="17"/>
        <v>insertTime,</v>
      </c>
      <c r="O17" s="1" t="str">
        <f t="shared" si="18"/>
        <v>insertTime: insertTime,</v>
      </c>
      <c r="P17" s="1" t="str">
        <f t="shared" si="19"/>
        <v>required DateTime insertTime,</v>
      </c>
      <c r="Q17" s="1" t="str">
        <f t="shared" si="20"/>
        <v>_userData['insertTime'] =tmpUser!.insertTime;</v>
      </c>
    </row>
    <row r="18" spans="1:17">
      <c r="A18" s="4">
        <v>13</v>
      </c>
      <c r="B18" s="4" t="s">
        <v>27</v>
      </c>
      <c r="C18" s="4" t="s">
        <v>67</v>
      </c>
      <c r="D18" s="4" t="s">
        <v>71</v>
      </c>
      <c r="E18" s="4"/>
      <c r="F18" s="1" t="s">
        <v>32</v>
      </c>
      <c r="G18" s="1" t="str">
        <f t="shared" si="11"/>
        <v>this.updateUserDocId,</v>
      </c>
      <c r="H18" s="1" t="str">
        <f t="shared" si="12"/>
        <v>updateUserDocId:updateUserDocId,</v>
      </c>
      <c r="I18" s="1" t="str">
        <f t="shared" si="13"/>
        <v>String updateUserDocId;</v>
      </c>
      <c r="J18" s="8" t="str">
        <f t="shared" si="21"/>
        <v>returnMap['insertTime']=snapshot.get('insertTime');</v>
      </c>
      <c r="K18" s="1" t="str">
        <f t="shared" si="14"/>
        <v>_userData['updateUserDocId'] = snapshot.docs[0].get('updateUserDocId');</v>
      </c>
      <c r="L18" s="1" t="str">
        <f t="shared" si="15"/>
        <v>updateUserDocId: snapshot.docs[0].get('updateUserDocId'),</v>
      </c>
      <c r="M18" s="1" t="str">
        <f t="shared" si="16"/>
        <v>tmpUser.updateUserDocId=updateUserDocId;</v>
      </c>
      <c r="N18" s="1" t="str">
        <f t="shared" si="17"/>
        <v>updateUserDocId,</v>
      </c>
      <c r="O18" s="1" t="str">
        <f t="shared" si="18"/>
        <v>updateUserDocId: updateUserDocId,</v>
      </c>
      <c r="P18" s="1" t="str">
        <f t="shared" si="19"/>
        <v>required String updateUserDocId,</v>
      </c>
      <c r="Q18" s="1" t="str">
        <f t="shared" si="20"/>
        <v>_userData['updateUserDocId'] =tmpUser!.updateUserDocId;</v>
      </c>
    </row>
    <row r="19" spans="1:17">
      <c r="A19" s="4">
        <v>14</v>
      </c>
      <c r="B19" s="4" t="s">
        <v>28</v>
      </c>
      <c r="C19" s="4" t="s">
        <v>67</v>
      </c>
      <c r="D19" s="4" t="s">
        <v>71</v>
      </c>
      <c r="E19" s="4"/>
      <c r="F19" s="1" t="s">
        <v>32</v>
      </c>
      <c r="G19" s="1" t="str">
        <f t="shared" si="11"/>
        <v>this.updateProgramId,</v>
      </c>
      <c r="H19" s="1" t="str">
        <f t="shared" si="12"/>
        <v>updateProgramId:updateProgramId,</v>
      </c>
      <c r="I19" s="1" t="str">
        <f t="shared" si="13"/>
        <v>String updateProgramId;</v>
      </c>
      <c r="J19" s="8" t="str">
        <f t="shared" si="21"/>
        <v>returnMap['updateUserDocId']=snapshot.get('updateUserDocId');</v>
      </c>
      <c r="K19" s="1" t="str">
        <f t="shared" si="14"/>
        <v>_userData['updateProgramId'] = snapshot.docs[0].get('updateProgramId');</v>
      </c>
      <c r="L19" s="1" t="str">
        <f t="shared" si="15"/>
        <v>updateProgramId: snapshot.docs[0].get('updateProgramId'),</v>
      </c>
      <c r="M19" s="1" t="str">
        <f t="shared" si="16"/>
        <v>tmpUser.updateProgramId=updateProgramId;</v>
      </c>
      <c r="N19" s="1" t="str">
        <f t="shared" si="17"/>
        <v>updateProgramId,</v>
      </c>
      <c r="O19" s="1" t="str">
        <f t="shared" si="18"/>
        <v>updateProgramId: updateProgramId,</v>
      </c>
      <c r="P19" s="1" t="str">
        <f t="shared" si="19"/>
        <v>required String updateProgramId,</v>
      </c>
      <c r="Q19" s="1" t="str">
        <f t="shared" si="20"/>
        <v>_userData['updateProgramId'] =tmpUser!.updateProgramId;</v>
      </c>
    </row>
    <row r="20" spans="1:17">
      <c r="A20" s="4">
        <v>15</v>
      </c>
      <c r="B20" s="4" t="s">
        <v>29</v>
      </c>
      <c r="C20" s="4" t="s">
        <v>90</v>
      </c>
      <c r="D20" s="4" t="s">
        <v>71</v>
      </c>
      <c r="E20" s="4"/>
      <c r="F20" s="1" t="s">
        <v>32</v>
      </c>
      <c r="H20" s="1" t="str">
        <f t="shared" si="12"/>
        <v>updateTime:updateTime,</v>
      </c>
      <c r="J20" s="8" t="str">
        <f t="shared" si="21"/>
        <v>returnMap['updateProgramId']=snapshot.get('updateProgramId');</v>
      </c>
      <c r="K20" s="1" t="str">
        <f t="shared" si="14"/>
        <v>_userData['updateTime'] = snapshot.docs[0].get('updateTime');</v>
      </c>
      <c r="L20" s="1" t="str">
        <f t="shared" si="15"/>
        <v>updateTime: snapshot.docs[0].get('updateTime'),</v>
      </c>
      <c r="M20" s="1" t="str">
        <f t="shared" si="16"/>
        <v>tmpUser.updateTime=updateTime;</v>
      </c>
      <c r="N20" s="1" t="str">
        <f t="shared" si="17"/>
        <v>updateTime,</v>
      </c>
      <c r="O20" s="1" t="str">
        <f t="shared" si="18"/>
        <v>updateTime: updateTime,</v>
      </c>
      <c r="P20" s="1" t="str">
        <f t="shared" si="19"/>
        <v>required DateTime updateTime,</v>
      </c>
      <c r="Q20" s="1" t="str">
        <f t="shared" si="20"/>
        <v>_userData['updateTime'] =tmpUser!.updateTime;</v>
      </c>
    </row>
    <row r="21" spans="1:17">
      <c r="A21" s="4">
        <v>16</v>
      </c>
      <c r="B21" s="4" t="s">
        <v>30</v>
      </c>
      <c r="C21" s="4" t="s">
        <v>35</v>
      </c>
      <c r="D21" s="4" t="s">
        <v>71</v>
      </c>
      <c r="E21" s="4"/>
      <c r="F21" s="1" t="s">
        <v>32</v>
      </c>
      <c r="H21" s="1" t="str">
        <f t="shared" si="12"/>
        <v>readableFlg:readableFlg,</v>
      </c>
      <c r="J21" s="8" t="str">
        <f t="shared" si="21"/>
        <v>returnMap['updateTime']=snapshot.get('updateTime');</v>
      </c>
      <c r="K21" s="1" t="str">
        <f t="shared" si="14"/>
        <v>_userData['readableFlg'] = snapshot.docs[0].get('readableFlg');</v>
      </c>
      <c r="L21" s="1" t="str">
        <f t="shared" si="15"/>
        <v>readableFlg: snapshot.docs[0].get('readableFlg'),</v>
      </c>
      <c r="M21" s="1" t="str">
        <f t="shared" si="16"/>
        <v>tmpUser.readableFlg=readableFlg;</v>
      </c>
      <c r="N21" s="1" t="str">
        <f t="shared" si="17"/>
        <v>readableFlg,</v>
      </c>
      <c r="O21" s="1" t="str">
        <f t="shared" si="18"/>
        <v>readableFlg: readableFlg,</v>
      </c>
      <c r="P21" s="1" t="str">
        <f t="shared" si="19"/>
        <v>required bool readableFlg,</v>
      </c>
      <c r="Q21" s="1" t="str">
        <f t="shared" si="20"/>
        <v>_userData['readableFlg'] =tmpUser!.readableFlg;</v>
      </c>
    </row>
    <row r="22" spans="1:17">
      <c r="A22" s="4">
        <v>17</v>
      </c>
      <c r="B22" s="4" t="s">
        <v>33</v>
      </c>
      <c r="C22" s="4" t="s">
        <v>35</v>
      </c>
      <c r="D22" s="4" t="s">
        <v>71</v>
      </c>
      <c r="E22" s="4"/>
      <c r="F22" s="1" t="s">
        <v>32</v>
      </c>
      <c r="H22" s="1" t="str">
        <f t="shared" si="12"/>
        <v>deleteFlg:deleteFlg,</v>
      </c>
      <c r="J22" s="8" t="str">
        <f t="shared" si="21"/>
        <v>returnMap['readableFlg']=snapshot.get('readableFlg');</v>
      </c>
      <c r="K22" s="1" t="str">
        <f t="shared" si="14"/>
        <v>_userData['deleteFlg'] = snapshot.docs[0].get('deleteFlg');</v>
      </c>
      <c r="L22" s="1" t="str">
        <f t="shared" si="15"/>
        <v>deleteFlg: snapshot.docs[0].get('deleteFlg'),</v>
      </c>
      <c r="M22" s="1" t="str">
        <f t="shared" si="16"/>
        <v>tmpUser.deleteFlg=deleteFlg;</v>
      </c>
      <c r="N22" s="1" t="str">
        <f t="shared" si="17"/>
        <v>deleteFlg,</v>
      </c>
      <c r="O22" s="1" t="str">
        <f t="shared" si="18"/>
        <v>deleteFlg: deleteFlg,</v>
      </c>
      <c r="P22" s="1" t="str">
        <f t="shared" si="19"/>
        <v>required bool deleteFlg,</v>
      </c>
      <c r="Q22" s="1" t="str">
        <f t="shared" si="20"/>
        <v>_userData['deleteFlg'] =tmpUser!.deleteFlg;</v>
      </c>
    </row>
    <row r="23" spans="1:17">
      <c r="A23" s="4">
        <v>18</v>
      </c>
      <c r="B23" s="4"/>
      <c r="C23" s="4"/>
      <c r="D23" s="4"/>
      <c r="E23" s="4"/>
      <c r="F23" s="1" t="s">
        <v>32</v>
      </c>
      <c r="J23" s="8" t="str">
        <f t="shared" si="21"/>
        <v>returnMap['deleteFlg']=snapshot.get('deleteFlg');</v>
      </c>
      <c r="K23" s="1" t="str">
        <f t="shared" si="14"/>
        <v>_userData[''] = snapshot.docs[0].get('');</v>
      </c>
      <c r="L23" s="1" t="str">
        <f t="shared" si="15"/>
        <v>: snapshot.docs[0].get(''),</v>
      </c>
      <c r="M23" s="1" t="str">
        <f t="shared" si="16"/>
        <v>tmpUser.=;</v>
      </c>
      <c r="N23" s="1" t="str">
        <f t="shared" si="17"/>
        <v>,</v>
      </c>
      <c r="O23" s="1" t="str">
        <f t="shared" si="18"/>
        <v>: ,</v>
      </c>
      <c r="Q23" s="1" t="str">
        <f t="shared" si="20"/>
        <v>_userData[''] =tmpUser!.;</v>
      </c>
    </row>
    <row r="24" spans="1:17">
      <c r="A24" s="4">
        <v>19</v>
      </c>
      <c r="B24" s="4"/>
      <c r="C24" s="4"/>
      <c r="D24" s="4"/>
      <c r="E24" s="4"/>
      <c r="F24" s="1" t="s">
        <v>32</v>
      </c>
      <c r="J24" s="8" t="str">
        <f t="shared" si="21"/>
        <v>returnMap['']=snapshot.get('');</v>
      </c>
      <c r="K24" s="1" t="str">
        <f t="shared" si="14"/>
        <v>_userData[''] = snapshot.docs[0].get('');</v>
      </c>
      <c r="L24" s="1" t="str">
        <f t="shared" si="15"/>
        <v>: snapshot.docs[0].get(''),</v>
      </c>
      <c r="M24" s="1" t="str">
        <f t="shared" si="16"/>
        <v>tmpUser.=;</v>
      </c>
      <c r="N24" s="1" t="str">
        <f t="shared" si="17"/>
        <v>,</v>
      </c>
      <c r="O24" s="1" t="str">
        <f t="shared" si="18"/>
        <v>: ,</v>
      </c>
      <c r="P24" s="1" t="str">
        <f t="shared" ref="P24:P46" si="22">IF(D24="late","required ","")&amp;C24&amp;" "&amp;B24&amp;","</f>
        <v xml:space="preserve"> ,</v>
      </c>
      <c r="Q24" s="1" t="str">
        <f t="shared" si="20"/>
        <v>_userData[''] =tmpUser!.;</v>
      </c>
    </row>
    <row r="25" spans="1:17">
      <c r="A25" s="4">
        <v>20</v>
      </c>
      <c r="B25" s="7"/>
      <c r="C25" s="4"/>
      <c r="D25" s="4"/>
      <c r="E25" s="4"/>
      <c r="F25" s="1" t="s">
        <v>32</v>
      </c>
      <c r="J25" s="8" t="str">
        <f t="shared" si="21"/>
        <v>returnMap['']=snapshot.get('');</v>
      </c>
      <c r="K25" s="1" t="str">
        <f t="shared" si="14"/>
        <v>_userData[''] = snapshot.docs[0].get('');</v>
      </c>
      <c r="L25" s="1" t="str">
        <f t="shared" si="15"/>
        <v>: snapshot.docs[0].get(''),</v>
      </c>
      <c r="M25" s="1" t="str">
        <f t="shared" si="16"/>
        <v>tmpUser.=;</v>
      </c>
      <c r="N25" s="1" t="str">
        <f t="shared" si="17"/>
        <v>,</v>
      </c>
      <c r="O25" s="1" t="str">
        <f t="shared" si="18"/>
        <v>: ,</v>
      </c>
      <c r="P25" s="1" t="str">
        <f t="shared" si="22"/>
        <v xml:space="preserve"> ,</v>
      </c>
      <c r="Q25" s="1" t="str">
        <f t="shared" si="20"/>
        <v>_userData[''] =tmpUser!.;</v>
      </c>
    </row>
    <row r="26" spans="1:17">
      <c r="A26" s="4">
        <v>21</v>
      </c>
      <c r="B26" s="7"/>
      <c r="C26" s="4"/>
      <c r="D26" s="4"/>
      <c r="E26" s="4"/>
      <c r="F26" s="1" t="s">
        <v>32</v>
      </c>
      <c r="J26" s="8" t="str">
        <f t="shared" si="21"/>
        <v>returnMap['']=snapshot.get('');</v>
      </c>
      <c r="K26" s="1" t="str">
        <f t="shared" si="14"/>
        <v>_userData[''] = snapshot.docs[0].get('');</v>
      </c>
      <c r="L26" s="1" t="str">
        <f t="shared" si="15"/>
        <v>: snapshot.docs[0].get(''),</v>
      </c>
      <c r="M26" s="1" t="str">
        <f t="shared" si="16"/>
        <v>tmpUser.=;</v>
      </c>
      <c r="N26" s="1" t="str">
        <f t="shared" si="17"/>
        <v>,</v>
      </c>
      <c r="O26" s="1" t="str">
        <f t="shared" si="18"/>
        <v>: ,</v>
      </c>
      <c r="P26" s="1" t="str">
        <f t="shared" si="22"/>
        <v xml:space="preserve"> ,</v>
      </c>
      <c r="Q26" s="1" t="str">
        <f t="shared" si="20"/>
        <v>_userData[''] =tmpUser!.;</v>
      </c>
    </row>
    <row r="27" spans="1:17">
      <c r="A27" s="4">
        <v>22</v>
      </c>
      <c r="B27" s="7"/>
      <c r="C27" s="4"/>
      <c r="D27" s="4"/>
      <c r="E27" s="4"/>
      <c r="F27" s="1" t="s">
        <v>32</v>
      </c>
      <c r="J27" s="8" t="str">
        <f t="shared" si="21"/>
        <v>returnMap['']=snapshot.get('');</v>
      </c>
      <c r="K27" s="1" t="str">
        <f t="shared" si="14"/>
        <v>_userData[''] = snapshot.docs[0].get('');</v>
      </c>
      <c r="L27" s="1" t="str">
        <f t="shared" si="15"/>
        <v>: snapshot.docs[0].get(''),</v>
      </c>
      <c r="M27" s="1" t="str">
        <f t="shared" si="16"/>
        <v>tmpUser.=;</v>
      </c>
      <c r="N27" s="1" t="str">
        <f t="shared" si="17"/>
        <v>,</v>
      </c>
      <c r="O27" s="1" t="str">
        <f t="shared" si="18"/>
        <v>: ,</v>
      </c>
      <c r="P27" s="1" t="str">
        <f t="shared" si="22"/>
        <v xml:space="preserve"> ,</v>
      </c>
      <c r="Q27" s="1" t="str">
        <f t="shared" si="20"/>
        <v>_userData[''] =tmpUser!.;</v>
      </c>
    </row>
    <row r="28" spans="1:17">
      <c r="A28" s="4">
        <v>23</v>
      </c>
      <c r="B28" s="4"/>
      <c r="C28" s="4"/>
      <c r="D28" s="4"/>
      <c r="E28" s="4"/>
      <c r="F28" s="1" t="s">
        <v>32</v>
      </c>
      <c r="J28" s="8" t="str">
        <f t="shared" si="21"/>
        <v>returnMap['']=snapshot.get('');</v>
      </c>
      <c r="K28" s="1" t="str">
        <f t="shared" si="14"/>
        <v>_userData[''] = snapshot.docs[0].get('');</v>
      </c>
      <c r="L28" s="1" t="str">
        <f t="shared" si="15"/>
        <v>: snapshot.docs[0].get(''),</v>
      </c>
      <c r="M28" s="1" t="str">
        <f t="shared" si="16"/>
        <v>tmpUser.=;</v>
      </c>
      <c r="N28" s="1" t="str">
        <f t="shared" si="17"/>
        <v>,</v>
      </c>
      <c r="O28" s="1" t="str">
        <f t="shared" si="18"/>
        <v>: ,</v>
      </c>
      <c r="P28" s="1" t="str">
        <f t="shared" si="22"/>
        <v xml:space="preserve"> ,</v>
      </c>
      <c r="Q28" s="1" t="str">
        <f t="shared" si="20"/>
        <v>_userData[''] =tmpUser!.;</v>
      </c>
    </row>
    <row r="29" spans="1:17">
      <c r="A29" s="4">
        <v>24</v>
      </c>
      <c r="B29" s="4"/>
      <c r="C29" s="4"/>
      <c r="D29" s="4"/>
      <c r="E29" s="4"/>
      <c r="F29" s="1" t="s">
        <v>32</v>
      </c>
      <c r="J29" s="8" t="str">
        <f t="shared" si="21"/>
        <v>returnMap['']=snapshot.get('');</v>
      </c>
      <c r="K29" s="1" t="str">
        <f t="shared" si="14"/>
        <v>_userData[''] = snapshot.docs[0].get('');</v>
      </c>
      <c r="L29" s="1" t="str">
        <f t="shared" si="15"/>
        <v>: snapshot.docs[0].get(''),</v>
      </c>
      <c r="M29" s="1" t="str">
        <f t="shared" si="16"/>
        <v>tmpUser.=;</v>
      </c>
      <c r="N29" s="1" t="str">
        <f t="shared" si="17"/>
        <v>,</v>
      </c>
      <c r="O29" s="1" t="str">
        <f t="shared" si="18"/>
        <v>: ,</v>
      </c>
      <c r="P29" s="1" t="str">
        <f t="shared" si="22"/>
        <v xml:space="preserve"> ,</v>
      </c>
      <c r="Q29" s="1" t="str">
        <f t="shared" si="20"/>
        <v>_userData[''] =tmpUser!.;</v>
      </c>
    </row>
    <row r="30" spans="1:17">
      <c r="A30" s="4">
        <v>25</v>
      </c>
      <c r="B30" s="4"/>
      <c r="C30" s="4"/>
      <c r="D30" s="4"/>
      <c r="E30" s="4"/>
      <c r="F30" s="1" t="s">
        <v>32</v>
      </c>
      <c r="J30" s="8" t="str">
        <f t="shared" si="21"/>
        <v>returnMap['']=snapshot.get('');</v>
      </c>
      <c r="K30" s="1" t="str">
        <f t="shared" si="14"/>
        <v>_userData[''] = snapshot.docs[0].get('');</v>
      </c>
      <c r="L30" s="1" t="str">
        <f t="shared" si="15"/>
        <v>: snapshot.docs[0].get(''),</v>
      </c>
      <c r="M30" s="1" t="str">
        <f t="shared" si="16"/>
        <v>tmpUser.=;</v>
      </c>
      <c r="N30" s="1" t="str">
        <f t="shared" si="17"/>
        <v>,</v>
      </c>
      <c r="O30" s="1" t="str">
        <f t="shared" si="18"/>
        <v>: ,</v>
      </c>
      <c r="P30" s="1" t="str">
        <f t="shared" si="22"/>
        <v xml:space="preserve"> ,</v>
      </c>
      <c r="Q30" s="1" t="str">
        <f t="shared" si="20"/>
        <v>_userData[''] =tmpUser!.;</v>
      </c>
    </row>
    <row r="31" spans="1:17">
      <c r="A31" s="4">
        <v>26</v>
      </c>
      <c r="B31" s="4"/>
      <c r="C31" s="4"/>
      <c r="D31" s="4"/>
      <c r="E31" s="4"/>
      <c r="F31" s="1" t="s">
        <v>32</v>
      </c>
      <c r="J31" s="8" t="str">
        <f t="shared" si="21"/>
        <v>returnMap['']=snapshot.get('');</v>
      </c>
      <c r="K31" s="1" t="str">
        <f t="shared" si="14"/>
        <v>_userData[''] = snapshot.docs[0].get('');</v>
      </c>
      <c r="L31" s="1" t="str">
        <f t="shared" si="15"/>
        <v>: snapshot.docs[0].get(''),</v>
      </c>
      <c r="M31" s="1" t="str">
        <f t="shared" si="16"/>
        <v>tmpUser.=;</v>
      </c>
      <c r="N31" s="1" t="str">
        <f t="shared" si="17"/>
        <v>,</v>
      </c>
      <c r="O31" s="1" t="str">
        <f t="shared" si="18"/>
        <v>: ,</v>
      </c>
      <c r="P31" s="1" t="str">
        <f t="shared" si="22"/>
        <v xml:space="preserve"> ,</v>
      </c>
      <c r="Q31" s="1" t="str">
        <f t="shared" si="20"/>
        <v>_userData[''] =tmpUser!.;</v>
      </c>
    </row>
    <row r="32" spans="1:17">
      <c r="A32" s="4">
        <v>27</v>
      </c>
      <c r="B32" s="4"/>
      <c r="C32" s="4"/>
      <c r="D32" s="4"/>
      <c r="E32" s="4"/>
      <c r="F32" s="1" t="s">
        <v>32</v>
      </c>
      <c r="J32" s="8" t="str">
        <f t="shared" si="21"/>
        <v>returnMap['']=snapshot.get('');</v>
      </c>
      <c r="K32" s="1" t="str">
        <f t="shared" si="14"/>
        <v>_userData[''] = snapshot.docs[0].get('');</v>
      </c>
      <c r="L32" s="1" t="str">
        <f t="shared" si="15"/>
        <v>: snapshot.docs[0].get(''),</v>
      </c>
      <c r="M32" s="1" t="str">
        <f t="shared" si="16"/>
        <v>tmpUser.=;</v>
      </c>
      <c r="N32" s="1" t="str">
        <f t="shared" si="17"/>
        <v>,</v>
      </c>
      <c r="O32" s="1" t="str">
        <f t="shared" si="18"/>
        <v>: ,</v>
      </c>
      <c r="P32" s="1" t="str">
        <f t="shared" si="22"/>
        <v xml:space="preserve"> ,</v>
      </c>
      <c r="Q32" s="1" t="str">
        <f t="shared" si="20"/>
        <v>_userData[''] =tmpUser!.;</v>
      </c>
    </row>
    <row r="33" spans="1:17">
      <c r="A33" s="4">
        <v>28</v>
      </c>
      <c r="B33" s="7"/>
      <c r="C33" s="4"/>
      <c r="D33" s="4"/>
      <c r="E33" s="4"/>
      <c r="F33" s="1" t="s">
        <v>32</v>
      </c>
      <c r="J33" s="8" t="str">
        <f t="shared" si="21"/>
        <v>returnMap['']=snapshot.get('');</v>
      </c>
      <c r="K33" s="1" t="str">
        <f t="shared" si="14"/>
        <v>_userData[''] = snapshot.docs[0].get('');</v>
      </c>
      <c r="L33" s="1" t="str">
        <f t="shared" si="15"/>
        <v>: snapshot.docs[0].get(''),</v>
      </c>
      <c r="M33" s="1" t="str">
        <f t="shared" si="16"/>
        <v>tmpUser.=;</v>
      </c>
      <c r="N33" s="1" t="str">
        <f t="shared" si="17"/>
        <v>,</v>
      </c>
      <c r="O33" s="1" t="str">
        <f t="shared" si="18"/>
        <v>: ,</v>
      </c>
      <c r="P33" s="1" t="str">
        <f t="shared" si="22"/>
        <v xml:space="preserve"> ,</v>
      </c>
      <c r="Q33" s="1" t="str">
        <f t="shared" si="20"/>
        <v>_userData[''] =tmpUser!.;</v>
      </c>
    </row>
    <row r="34" spans="1:17">
      <c r="A34" s="4">
        <v>29</v>
      </c>
      <c r="B34" s="7"/>
      <c r="C34" s="4"/>
      <c r="D34" s="4"/>
      <c r="E34" s="4"/>
      <c r="F34" s="1" t="s">
        <v>32</v>
      </c>
      <c r="J34" s="8" t="str">
        <f t="shared" si="21"/>
        <v>returnMap['']=snapshot.get('');</v>
      </c>
      <c r="K34" s="1" t="str">
        <f t="shared" si="14"/>
        <v>_userData[''] = snapshot.docs[0].get('');</v>
      </c>
      <c r="L34" s="1" t="str">
        <f t="shared" si="15"/>
        <v>: snapshot.docs[0].get(''),</v>
      </c>
      <c r="M34" s="1" t="str">
        <f t="shared" si="16"/>
        <v>tmpUser.=;</v>
      </c>
      <c r="N34" s="1" t="str">
        <f t="shared" si="17"/>
        <v>,</v>
      </c>
      <c r="O34" s="1" t="str">
        <f t="shared" si="18"/>
        <v>: ,</v>
      </c>
      <c r="P34" s="1" t="str">
        <f t="shared" si="22"/>
        <v xml:space="preserve"> ,</v>
      </c>
      <c r="Q34" s="1" t="str">
        <f t="shared" si="20"/>
        <v>_userData[''] =tmpUser!.;</v>
      </c>
    </row>
    <row r="35" spans="1:17">
      <c r="A35" s="4">
        <v>30</v>
      </c>
      <c r="B35" s="4"/>
      <c r="C35" s="4"/>
      <c r="D35" s="4"/>
      <c r="E35" s="4"/>
      <c r="F35" s="1" t="s">
        <v>32</v>
      </c>
      <c r="J35" s="8" t="str">
        <f t="shared" si="21"/>
        <v>returnMap['']=snapshot.get('');</v>
      </c>
      <c r="K35" s="1" t="str">
        <f t="shared" si="14"/>
        <v>_userData[''] = snapshot.docs[0].get('');</v>
      </c>
      <c r="L35" s="1" t="str">
        <f t="shared" si="15"/>
        <v>: snapshot.docs[0].get(''),</v>
      </c>
      <c r="M35" s="1" t="str">
        <f t="shared" si="16"/>
        <v>tmpUser.=;</v>
      </c>
      <c r="N35" s="1" t="str">
        <f t="shared" si="17"/>
        <v>,</v>
      </c>
      <c r="O35" s="1" t="str">
        <f t="shared" si="18"/>
        <v>: ,</v>
      </c>
      <c r="P35" s="1" t="str">
        <f t="shared" si="22"/>
        <v xml:space="preserve"> ,</v>
      </c>
      <c r="Q35" s="1" t="str">
        <f t="shared" si="20"/>
        <v>_userData[''] =tmpUser!.;</v>
      </c>
    </row>
    <row r="36" spans="1:17">
      <c r="A36" s="4">
        <v>31</v>
      </c>
      <c r="B36" s="4"/>
      <c r="C36" s="4"/>
      <c r="D36" s="4"/>
      <c r="E36" s="4"/>
      <c r="F36" s="1" t="s">
        <v>32</v>
      </c>
      <c r="J36" s="8" t="str">
        <f t="shared" si="21"/>
        <v>returnMap['']=snapshot.get('');</v>
      </c>
      <c r="K36" s="1" t="str">
        <f t="shared" si="14"/>
        <v>_userData[''] = snapshot.docs[0].get('');</v>
      </c>
      <c r="L36" s="1" t="str">
        <f t="shared" si="15"/>
        <v>: snapshot.docs[0].get(''),</v>
      </c>
      <c r="M36" s="1" t="str">
        <f t="shared" si="16"/>
        <v>tmpUser.=;</v>
      </c>
      <c r="N36" s="1" t="str">
        <f t="shared" si="17"/>
        <v>,</v>
      </c>
      <c r="O36" s="1" t="str">
        <f t="shared" si="18"/>
        <v>: ,</v>
      </c>
      <c r="P36" s="1" t="str">
        <f t="shared" si="22"/>
        <v xml:space="preserve"> ,</v>
      </c>
      <c r="Q36" s="1" t="str">
        <f t="shared" si="20"/>
        <v>_userData[''] =tmpUser!.;</v>
      </c>
    </row>
    <row r="37" spans="1:17">
      <c r="A37" s="4">
        <v>32</v>
      </c>
      <c r="B37" s="4"/>
      <c r="C37" s="4"/>
      <c r="D37" s="4"/>
      <c r="E37" s="4"/>
      <c r="F37" s="1" t="s">
        <v>32</v>
      </c>
      <c r="J37" s="8" t="str">
        <f t="shared" si="21"/>
        <v>returnMap['']=snapshot.get('');</v>
      </c>
      <c r="K37" s="1" t="str">
        <f t="shared" si="14"/>
        <v>_userData[''] = snapshot.docs[0].get('');</v>
      </c>
      <c r="L37" s="1" t="str">
        <f t="shared" si="15"/>
        <v>: snapshot.docs[0].get(''),</v>
      </c>
      <c r="M37" s="1" t="str">
        <f t="shared" si="16"/>
        <v>tmpUser.=;</v>
      </c>
      <c r="N37" s="1" t="str">
        <f t="shared" si="17"/>
        <v>,</v>
      </c>
      <c r="O37" s="1" t="str">
        <f t="shared" si="18"/>
        <v>: ,</v>
      </c>
      <c r="P37" s="1" t="str">
        <f t="shared" si="22"/>
        <v xml:space="preserve"> ,</v>
      </c>
      <c r="Q37" s="1" t="str">
        <f t="shared" si="20"/>
        <v>_userData[''] =tmpUser!.;</v>
      </c>
    </row>
    <row r="38" spans="1:17">
      <c r="A38" s="4">
        <v>33</v>
      </c>
      <c r="B38" s="4"/>
      <c r="C38" s="4"/>
      <c r="D38" s="4"/>
      <c r="E38" s="4"/>
      <c r="F38" s="1" t="s">
        <v>32</v>
      </c>
      <c r="J38" s="8" t="str">
        <f t="shared" si="21"/>
        <v>returnMap['']=snapshot.get('');</v>
      </c>
      <c r="K38" s="1" t="str">
        <f t="shared" si="14"/>
        <v>_userData[''] = snapshot.docs[0].get('');</v>
      </c>
      <c r="L38" s="1" t="str">
        <f t="shared" si="15"/>
        <v>: snapshot.docs[0].get(''),</v>
      </c>
      <c r="M38" s="1" t="str">
        <f t="shared" si="16"/>
        <v>tmpUser.=;</v>
      </c>
      <c r="N38" s="1" t="str">
        <f t="shared" si="17"/>
        <v>,</v>
      </c>
      <c r="O38" s="1" t="str">
        <f t="shared" si="18"/>
        <v>: ,</v>
      </c>
      <c r="P38" s="1" t="str">
        <f t="shared" si="22"/>
        <v xml:space="preserve"> ,</v>
      </c>
      <c r="Q38" s="1" t="str">
        <f t="shared" si="20"/>
        <v>_userData[''] =tmpUser!.;</v>
      </c>
    </row>
    <row r="39" spans="1:17">
      <c r="A39" s="4">
        <v>34</v>
      </c>
      <c r="B39" s="4"/>
      <c r="C39" s="4"/>
      <c r="D39" s="4"/>
      <c r="E39" s="4"/>
      <c r="F39" s="1" t="s">
        <v>32</v>
      </c>
      <c r="J39" s="8" t="str">
        <f t="shared" si="21"/>
        <v>returnMap['']=snapshot.get('');</v>
      </c>
      <c r="K39" s="1" t="str">
        <f t="shared" si="14"/>
        <v>_userData[''] = snapshot.docs[0].get('');</v>
      </c>
      <c r="L39" s="1" t="str">
        <f t="shared" si="15"/>
        <v>: snapshot.docs[0].get(''),</v>
      </c>
      <c r="M39" s="1" t="str">
        <f t="shared" si="16"/>
        <v>tmpUser.=;</v>
      </c>
      <c r="N39" s="1" t="str">
        <f t="shared" si="17"/>
        <v>,</v>
      </c>
      <c r="O39" s="1" t="str">
        <f t="shared" si="18"/>
        <v>: ,</v>
      </c>
      <c r="P39" s="1" t="str">
        <f t="shared" si="22"/>
        <v xml:space="preserve"> ,</v>
      </c>
      <c r="Q39" s="1" t="str">
        <f t="shared" si="20"/>
        <v>_userData[''] =tmpUser!.;</v>
      </c>
    </row>
    <row r="40" spans="1:17">
      <c r="A40" s="4">
        <v>35</v>
      </c>
      <c r="B40" s="4"/>
      <c r="C40" s="4"/>
      <c r="D40" s="4"/>
      <c r="E40" s="4"/>
      <c r="F40" s="1" t="s">
        <v>32</v>
      </c>
      <c r="J40" s="8" t="str">
        <f t="shared" si="21"/>
        <v>returnMap['']=snapshot.get('');</v>
      </c>
      <c r="K40" s="1" t="str">
        <f t="shared" si="14"/>
        <v>_userData[''] = snapshot.docs[0].get('');</v>
      </c>
      <c r="L40" s="1" t="str">
        <f t="shared" si="15"/>
        <v>: snapshot.docs[0].get(''),</v>
      </c>
      <c r="M40" s="1" t="str">
        <f t="shared" si="16"/>
        <v>tmpUser.=;</v>
      </c>
      <c r="N40" s="1" t="str">
        <f t="shared" si="17"/>
        <v>,</v>
      </c>
      <c r="O40" s="1" t="str">
        <f t="shared" si="18"/>
        <v>: ,</v>
      </c>
      <c r="P40" s="1" t="str">
        <f t="shared" si="22"/>
        <v xml:space="preserve"> ,</v>
      </c>
      <c r="Q40" s="1" t="str">
        <f t="shared" si="20"/>
        <v>_userData[''] =tmpUser!.;</v>
      </c>
    </row>
    <row r="41" spans="1:17">
      <c r="A41" s="4">
        <v>36</v>
      </c>
      <c r="B41" s="4"/>
      <c r="C41" s="4"/>
      <c r="D41" s="4"/>
      <c r="E41" s="4"/>
      <c r="F41" s="1" t="s">
        <v>32</v>
      </c>
      <c r="J41" s="8" t="str">
        <f t="shared" si="21"/>
        <v>returnMap['']=snapshot.get('');</v>
      </c>
      <c r="K41" s="1" t="str">
        <f t="shared" si="14"/>
        <v>_userData[''] = snapshot.docs[0].get('');</v>
      </c>
      <c r="L41" s="1" t="str">
        <f t="shared" si="15"/>
        <v>: snapshot.docs[0].get(''),</v>
      </c>
      <c r="M41" s="1" t="str">
        <f t="shared" si="16"/>
        <v>tmpUser.=;</v>
      </c>
      <c r="N41" s="1" t="str">
        <f t="shared" si="17"/>
        <v>,</v>
      </c>
      <c r="O41" s="1" t="str">
        <f t="shared" si="18"/>
        <v>: ,</v>
      </c>
      <c r="P41" s="1" t="str">
        <f t="shared" si="22"/>
        <v xml:space="preserve"> ,</v>
      </c>
      <c r="Q41" s="1" t="str">
        <f t="shared" si="20"/>
        <v>_userData[''] =tmpUser!.;</v>
      </c>
    </row>
    <row r="42" spans="1:17">
      <c r="A42" s="4">
        <v>37</v>
      </c>
      <c r="B42" s="4"/>
      <c r="C42" s="4"/>
      <c r="D42" s="4"/>
      <c r="E42" s="4"/>
      <c r="F42" s="1" t="s">
        <v>32</v>
      </c>
      <c r="J42" s="8" t="str">
        <f t="shared" si="21"/>
        <v>returnMap['']=snapshot.get('');</v>
      </c>
      <c r="K42" s="1" t="str">
        <f t="shared" si="14"/>
        <v>_userData[''] = snapshot.docs[0].get('');</v>
      </c>
      <c r="L42" s="1" t="str">
        <f t="shared" si="15"/>
        <v>: snapshot.docs[0].get(''),</v>
      </c>
      <c r="M42" s="1" t="str">
        <f t="shared" si="16"/>
        <v>tmpUser.=;</v>
      </c>
      <c r="N42" s="1" t="str">
        <f t="shared" si="17"/>
        <v>,</v>
      </c>
      <c r="O42" s="1" t="str">
        <f t="shared" si="18"/>
        <v>: ,</v>
      </c>
      <c r="P42" s="1" t="str">
        <f t="shared" si="22"/>
        <v xml:space="preserve"> ,</v>
      </c>
      <c r="Q42" s="1" t="str">
        <f t="shared" si="20"/>
        <v>_userData[''] =tmpUser!.;</v>
      </c>
    </row>
    <row r="43" spans="1:17">
      <c r="A43" s="4">
        <v>38</v>
      </c>
      <c r="B43" s="4"/>
      <c r="C43" s="4"/>
      <c r="D43" s="4"/>
      <c r="E43" s="4"/>
      <c r="F43" s="1" t="s">
        <v>32</v>
      </c>
      <c r="J43" s="8" t="str">
        <f t="shared" si="21"/>
        <v>returnMap['']=snapshot.get('');</v>
      </c>
      <c r="K43" s="1" t="str">
        <f t="shared" si="14"/>
        <v>_userData[''] = snapshot.docs[0].get('');</v>
      </c>
      <c r="L43" s="1" t="str">
        <f t="shared" si="15"/>
        <v>: snapshot.docs[0].get(''),</v>
      </c>
      <c r="M43" s="1" t="str">
        <f t="shared" si="16"/>
        <v>tmpUser.=;</v>
      </c>
      <c r="N43" s="1" t="str">
        <f t="shared" si="17"/>
        <v>,</v>
      </c>
      <c r="O43" s="1" t="str">
        <f t="shared" si="18"/>
        <v>: ,</v>
      </c>
      <c r="P43" s="1" t="str">
        <f t="shared" si="22"/>
        <v xml:space="preserve"> ,</v>
      </c>
      <c r="Q43" s="1" t="str">
        <f t="shared" si="20"/>
        <v>_userData[''] =tmpUser!.;</v>
      </c>
    </row>
    <row r="44" spans="1:17">
      <c r="A44" s="4">
        <v>39</v>
      </c>
      <c r="B44" s="4"/>
      <c r="C44" s="4"/>
      <c r="D44" s="4"/>
      <c r="E44" s="4"/>
      <c r="F44" s="1" t="s">
        <v>32</v>
      </c>
      <c r="J44" s="8" t="str">
        <f t="shared" si="21"/>
        <v>returnMap['']=snapshot.get('');</v>
      </c>
      <c r="K44" s="1" t="str">
        <f t="shared" si="14"/>
        <v>_userData[''] = snapshot.docs[0].get('');</v>
      </c>
      <c r="L44" s="1" t="str">
        <f t="shared" si="15"/>
        <v>: snapshot.docs[0].get(''),</v>
      </c>
      <c r="M44" s="1" t="str">
        <f t="shared" si="16"/>
        <v>tmpUser.=;</v>
      </c>
      <c r="N44" s="1" t="str">
        <f t="shared" si="17"/>
        <v>,</v>
      </c>
      <c r="O44" s="1" t="str">
        <f t="shared" si="18"/>
        <v>: ,</v>
      </c>
      <c r="P44" s="1" t="str">
        <f t="shared" si="22"/>
        <v xml:space="preserve"> ,</v>
      </c>
      <c r="Q44" s="1" t="str">
        <f t="shared" si="20"/>
        <v>_userData[''] =tmpUser!.;</v>
      </c>
    </row>
    <row r="45" spans="1:17">
      <c r="A45" s="4">
        <v>40</v>
      </c>
      <c r="B45" s="4"/>
      <c r="C45" s="4"/>
      <c r="D45" s="4"/>
      <c r="E45" s="4"/>
      <c r="F45" s="1" t="s">
        <v>32</v>
      </c>
      <c r="J45" s="8" t="str">
        <f t="shared" si="21"/>
        <v>returnMap['']=snapshot.get('');</v>
      </c>
      <c r="K45" s="1" t="str">
        <f t="shared" si="14"/>
        <v>_userData[''] = snapshot.docs[0].get('');</v>
      </c>
      <c r="L45" s="1" t="str">
        <f t="shared" si="15"/>
        <v>: snapshot.docs[0].get(''),</v>
      </c>
      <c r="M45" s="1" t="str">
        <f t="shared" si="16"/>
        <v>tmpUser.=;</v>
      </c>
      <c r="N45" s="1" t="str">
        <f t="shared" si="17"/>
        <v>,</v>
      </c>
      <c r="O45" s="1" t="str">
        <f t="shared" si="18"/>
        <v>: ,</v>
      </c>
      <c r="P45" s="1" t="str">
        <f t="shared" si="22"/>
        <v xml:space="preserve"> ,</v>
      </c>
      <c r="Q45" s="1" t="str">
        <f t="shared" si="20"/>
        <v>_userData[''] =tmpUser!.;</v>
      </c>
    </row>
    <row r="46" spans="1:17">
      <c r="A46" s="4">
        <v>41</v>
      </c>
      <c r="B46" s="4"/>
      <c r="C46" s="4"/>
      <c r="D46" s="4"/>
      <c r="E46" s="4"/>
      <c r="F46" s="1" t="s">
        <v>32</v>
      </c>
      <c r="J46" s="8" t="str">
        <f t="shared" si="21"/>
        <v>returnMap['']=snapshot.get('');</v>
      </c>
      <c r="K46" s="1" t="str">
        <f t="shared" si="14"/>
        <v>_userData[''] = snapshot.docs[0].get('');</v>
      </c>
      <c r="L46" s="1" t="str">
        <f t="shared" si="15"/>
        <v>: snapshot.docs[0].get(''),</v>
      </c>
      <c r="M46" s="1" t="str">
        <f t="shared" si="16"/>
        <v>tmpUser.=;</v>
      </c>
      <c r="N46" s="1" t="str">
        <f t="shared" si="17"/>
        <v>,</v>
      </c>
      <c r="O46" s="1" t="str">
        <f t="shared" si="18"/>
        <v>: ,</v>
      </c>
      <c r="P46" s="1" t="str">
        <f t="shared" si="22"/>
        <v xml:space="preserve"> ,</v>
      </c>
      <c r="Q46" s="1" t="str">
        <f t="shared" si="20"/>
        <v>_userData[''] =tmpUser!.;</v>
      </c>
    </row>
    <row r="47" spans="1:17">
      <c r="A47" s="4">
        <v>42</v>
      </c>
      <c r="B47" s="4"/>
      <c r="C47" s="4"/>
      <c r="D47" s="4"/>
      <c r="E47" s="4"/>
      <c r="F47" s="1" t="s">
        <v>32</v>
      </c>
    </row>
    <row r="48" spans="1:17">
      <c r="A48" s="4">
        <v>43</v>
      </c>
      <c r="B48" s="4"/>
      <c r="C48" s="4"/>
      <c r="D48" s="4"/>
      <c r="E48" s="4"/>
      <c r="F48" s="1" t="s">
        <v>32</v>
      </c>
    </row>
    <row r="49" spans="1:6">
      <c r="A49" s="4">
        <v>44</v>
      </c>
      <c r="B49" s="4"/>
      <c r="C49" s="4"/>
      <c r="D49" s="4"/>
      <c r="E49" s="4"/>
      <c r="F49" s="1" t="s">
        <v>32</v>
      </c>
    </row>
    <row r="50" spans="1:6">
      <c r="A50" s="1" t="s">
        <v>32</v>
      </c>
      <c r="B50" s="1" t="s">
        <v>32</v>
      </c>
      <c r="C50" s="1" t="s">
        <v>32</v>
      </c>
      <c r="E50" s="1" t="s">
        <v>32</v>
      </c>
      <c r="F50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356ED-38E6-4F99-828E-ED00B0755ED6}">
  <dimension ref="A1:P44"/>
  <sheetViews>
    <sheetView showGridLines="0" zoomScaleNormal="100" workbookViewId="0">
      <pane ySplit="4" topLeftCell="A5" activePane="bottomLeft" state="frozen"/>
      <selection pane="bottomLeft" activeCell="B22" sqref="B22:B23"/>
    </sheetView>
  </sheetViews>
  <sheetFormatPr defaultRowHeight="17.5"/>
  <cols>
    <col min="1" max="1" width="7.9140625" style="1" customWidth="1"/>
    <col min="2" max="2" width="30.08203125" style="1" customWidth="1"/>
    <col min="3" max="4" width="8.6640625" style="1"/>
    <col min="5" max="5" width="59.9140625" style="1" customWidth="1"/>
    <col min="6" max="6" width="8.6640625" style="1"/>
    <col min="7" max="9" width="19.1640625" style="1" customWidth="1"/>
    <col min="10" max="10" width="27.58203125" style="1" customWidth="1"/>
    <col min="11" max="11" width="61.08203125" style="1" customWidth="1"/>
    <col min="12" max="12" width="14.08203125" style="1" customWidth="1"/>
    <col min="13" max="13" width="20.25" style="1" customWidth="1"/>
    <col min="14" max="14" width="35.75" style="1" customWidth="1"/>
    <col min="15" max="15" width="27.75" style="1" customWidth="1"/>
    <col min="16" max="16" width="10.08203125" style="1" customWidth="1"/>
    <col min="17" max="16384" width="8.6640625" style="1"/>
  </cols>
  <sheetData>
    <row r="1" spans="1:16">
      <c r="F1" s="1" t="s">
        <v>5</v>
      </c>
    </row>
    <row r="2" spans="1:16">
      <c r="A2" s="2" t="s">
        <v>1</v>
      </c>
      <c r="L2" s="2" t="s">
        <v>4</v>
      </c>
      <c r="M2" s="2"/>
    </row>
    <row r="3" spans="1:16">
      <c r="A3" s="1" t="s">
        <v>96</v>
      </c>
    </row>
    <row r="4" spans="1:16">
      <c r="A4" s="3" t="s">
        <v>2</v>
      </c>
      <c r="B4" s="3" t="s">
        <v>3</v>
      </c>
      <c r="C4" s="3" t="s">
        <v>68</v>
      </c>
      <c r="D4" s="3"/>
      <c r="E4" s="3" t="s">
        <v>6</v>
      </c>
      <c r="F4" s="1" t="s">
        <v>32</v>
      </c>
    </row>
    <row r="5" spans="1:16">
      <c r="A5" s="13">
        <v>0</v>
      </c>
      <c r="B5" s="13" t="s">
        <v>97</v>
      </c>
      <c r="C5" s="13" t="s">
        <v>67</v>
      </c>
      <c r="D5" s="13" t="s">
        <v>71</v>
      </c>
      <c r="E5" s="13" t="s">
        <v>70</v>
      </c>
      <c r="G5" s="1" t="str">
        <f t="shared" ref="G5" si="0">"'"&amp;B5&amp;"':,"</f>
        <v>'eventDocId':,</v>
      </c>
      <c r="H5" s="1" t="str">
        <f>"this."&amp;B5&amp;","</f>
        <v>this.eventDocId,</v>
      </c>
      <c r="I5" s="1" t="str">
        <f>D5&amp;" "&amp;C5&amp;" "&amp;B5&amp;";"</f>
        <v>late String eventDocId;</v>
      </c>
      <c r="J5" s="1" t="str">
        <f>"_userData['"&amp;B5&amp;"'] = snapshot.docs[0].get('"&amp;B5&amp;"');"</f>
        <v>_userData['eventDocId'] = snapshot.docs[0].get('eventDocId');</v>
      </c>
      <c r="K5" s="1" t="str">
        <f>B5&amp;": snapshot.docs[0].get('"&amp;B5&amp;"'),"</f>
        <v>eventDocId: snapshot.docs[0].get('eventDocId'),</v>
      </c>
      <c r="L5" s="1" t="str">
        <f>"tmpEvent."&amp;B5&amp;"="&amp;B5&amp;";"</f>
        <v>tmpEvent.eventDocId=eventDocId;</v>
      </c>
      <c r="M5" s="1" t="str">
        <f>B5&amp;","</f>
        <v>eventDocId,</v>
      </c>
      <c r="N5" s="1" t="str">
        <f t="shared" ref="N5:N40" si="1">B5&amp;": "&amp;B5&amp;","</f>
        <v>eventDocId: eventDocId,</v>
      </c>
      <c r="O5" s="1" t="str">
        <f>IF(D5="late","required ","")&amp;C5&amp;" "&amp;B5&amp;","</f>
        <v>required String eventDocId,</v>
      </c>
    </row>
    <row r="6" spans="1:16">
      <c r="A6" s="13">
        <v>1</v>
      </c>
      <c r="B6" s="13" t="s">
        <v>69</v>
      </c>
      <c r="C6" s="13"/>
      <c r="D6" s="13"/>
      <c r="E6" s="13" t="s">
        <v>78</v>
      </c>
      <c r="F6" s="1" t="s">
        <v>32</v>
      </c>
      <c r="G6" s="1" t="str">
        <f>"'"&amp;B6&amp;"':,"</f>
        <v>'userDocId':,</v>
      </c>
      <c r="H6" s="1" t="str">
        <f t="shared" ref="H6:H22" si="2">"this."&amp;B6&amp;","</f>
        <v>this.userDocId,</v>
      </c>
      <c r="I6" s="1" t="str">
        <f t="shared" ref="I6:I22" si="3">D6&amp;" "&amp;C6&amp;" "&amp;B6&amp;";"</f>
        <v xml:space="preserve">  userDocId;</v>
      </c>
      <c r="J6" s="1" t="str">
        <f t="shared" ref="J6:J40" si="4">"_userData['"&amp;B6&amp;"'] = snapshot.docs[0].get('"&amp;B6&amp;"');"</f>
        <v>_userData['userDocId'] = snapshot.docs[0].get('userDocId');</v>
      </c>
      <c r="K6" s="1" t="str">
        <f t="shared" ref="K6:K40" si="5">B6&amp;": snapshot.docs[0].get('"&amp;B6&amp;"'),"</f>
        <v>userDocId: snapshot.docs[0].get('userDocId'),</v>
      </c>
      <c r="L6" s="1" t="str">
        <f t="shared" ref="L6:L20" si="6">"tmpEvent."&amp;B6&amp;"="&amp;B6&amp;";"</f>
        <v>tmpEvent.userDocId=userDocId;</v>
      </c>
      <c r="M6" s="1" t="str">
        <f t="shared" ref="M6:M40" si="7">B6&amp;","</f>
        <v>userDocId,</v>
      </c>
      <c r="N6" s="1" t="str">
        <f t="shared" si="1"/>
        <v>userDocId: userDocId,</v>
      </c>
      <c r="O6" s="1" t="str">
        <f t="shared" ref="O6:O40" si="8">IF(D6="late","required ","")&amp;C6&amp;" "&amp;B6&amp;","</f>
        <v xml:space="preserve"> userDocId,</v>
      </c>
      <c r="P6" s="1" t="str">
        <f>"_userData['"&amp;B6&amp;"'] =tmpUser!."&amp;B6&amp;";"</f>
        <v>_userData['userDocId'] =tmpUser!.userDocId;</v>
      </c>
    </row>
    <row r="7" spans="1:16">
      <c r="A7" s="13">
        <v>2</v>
      </c>
      <c r="B7" s="13" t="s">
        <v>98</v>
      </c>
      <c r="C7" s="13" t="s">
        <v>67</v>
      </c>
      <c r="D7" s="13" t="s">
        <v>71</v>
      </c>
      <c r="E7" s="13"/>
      <c r="F7" s="1" t="s">
        <v>32</v>
      </c>
      <c r="G7" s="1" t="str">
        <f t="shared" ref="G7:G22" si="9">"'"&amp;B7&amp;"':,"</f>
        <v>'eventName':,</v>
      </c>
      <c r="H7" s="1" t="str">
        <f t="shared" si="2"/>
        <v>this.eventName,</v>
      </c>
      <c r="I7" s="1" t="str">
        <f t="shared" si="3"/>
        <v>late String eventName;</v>
      </c>
      <c r="J7" s="1" t="str">
        <f t="shared" si="4"/>
        <v>_userData['eventName'] = snapshot.docs[0].get('eventName');</v>
      </c>
      <c r="K7" s="1" t="str">
        <f t="shared" si="5"/>
        <v>eventName: snapshot.docs[0].get('eventName'),</v>
      </c>
      <c r="L7" s="1" t="str">
        <f t="shared" si="6"/>
        <v>tmpEvent.eventName=eventName;</v>
      </c>
      <c r="M7" s="1" t="str">
        <f t="shared" si="7"/>
        <v>eventName,</v>
      </c>
      <c r="N7" s="1" t="str">
        <f t="shared" si="1"/>
        <v>eventName: eventName,</v>
      </c>
      <c r="O7" s="1" t="str">
        <f t="shared" si="8"/>
        <v>required String eventName,</v>
      </c>
      <c r="P7" s="1" t="str">
        <f t="shared" ref="P7:P40" si="10">"_userData['"&amp;B7&amp;"'] =tmpUser!."&amp;B7&amp;";"</f>
        <v>_userData['eventName'] =tmpUser!.eventName;</v>
      </c>
    </row>
    <row r="8" spans="1:16" ht="52.5">
      <c r="A8" s="13">
        <v>3</v>
      </c>
      <c r="B8" s="13" t="s">
        <v>99</v>
      </c>
      <c r="C8" s="13" t="s">
        <v>67</v>
      </c>
      <c r="D8" s="13" t="s">
        <v>71</v>
      </c>
      <c r="E8" s="14" t="s">
        <v>190</v>
      </c>
      <c r="F8" s="1" t="s">
        <v>32</v>
      </c>
      <c r="G8" s="1" t="str">
        <f t="shared" si="9"/>
        <v>'eventType':,</v>
      </c>
      <c r="H8" s="1" t="str">
        <f t="shared" si="2"/>
        <v>this.eventType,</v>
      </c>
      <c r="I8" s="1" t="str">
        <f t="shared" si="3"/>
        <v>late String eventType;</v>
      </c>
      <c r="J8" s="1" t="str">
        <f t="shared" si="4"/>
        <v>_userData['eventType'] = snapshot.docs[0].get('eventType');</v>
      </c>
      <c r="K8" s="1" t="str">
        <f t="shared" si="5"/>
        <v>eventType: snapshot.docs[0].get('eventType'),</v>
      </c>
      <c r="L8" s="1" t="str">
        <f t="shared" si="6"/>
        <v>tmpEvent.eventType=eventType;</v>
      </c>
      <c r="M8" s="1" t="str">
        <f t="shared" si="7"/>
        <v>eventType,</v>
      </c>
      <c r="N8" s="1" t="str">
        <f t="shared" si="1"/>
        <v>eventType: eventType,</v>
      </c>
      <c r="O8" s="1" t="str">
        <f t="shared" si="8"/>
        <v>required String eventType,</v>
      </c>
      <c r="P8" s="1" t="str">
        <f t="shared" si="10"/>
        <v>_userData['eventType'] =tmpUser!.eventType;</v>
      </c>
    </row>
    <row r="9" spans="1:16">
      <c r="A9" s="13">
        <v>4</v>
      </c>
      <c r="B9" s="13" t="s">
        <v>100</v>
      </c>
      <c r="C9" s="13" t="s">
        <v>67</v>
      </c>
      <c r="D9" s="13" t="s">
        <v>71</v>
      </c>
      <c r="E9" s="13"/>
      <c r="F9" s="1" t="s">
        <v>32</v>
      </c>
      <c r="G9" s="1" t="str">
        <f t="shared" si="9"/>
        <v>'friendUserDocId':,</v>
      </c>
      <c r="H9" s="1" t="str">
        <f t="shared" si="2"/>
        <v>this.friendUserDocId,</v>
      </c>
      <c r="I9" s="1" t="str">
        <f t="shared" si="3"/>
        <v>late String friendUserDocId;</v>
      </c>
      <c r="J9" s="1" t="str">
        <f t="shared" si="4"/>
        <v>_userData['friendUserDocId'] = snapshot.docs[0].get('friendUserDocId');</v>
      </c>
      <c r="K9" s="1" t="str">
        <f t="shared" si="5"/>
        <v>friendUserDocId: snapshot.docs[0].get('friendUserDocId'),</v>
      </c>
      <c r="L9" s="1" t="str">
        <f t="shared" si="6"/>
        <v>tmpEvent.friendUserDocId=friendUserDocId;</v>
      </c>
      <c r="M9" s="1" t="str">
        <f t="shared" si="7"/>
        <v>friendUserDocId,</v>
      </c>
      <c r="N9" s="1" t="str">
        <f t="shared" si="1"/>
        <v>friendUserDocId: friendUserDocId,</v>
      </c>
      <c r="O9" s="1" t="str">
        <f t="shared" si="8"/>
        <v>required String friendUserDocId,</v>
      </c>
      <c r="P9" s="1" t="str">
        <f t="shared" si="10"/>
        <v>_userData['friendUserDocId'] =tmpUser!.friendUserDocId;</v>
      </c>
    </row>
    <row r="10" spans="1:16">
      <c r="A10" s="13">
        <v>5</v>
      </c>
      <c r="B10" s="13" t="s">
        <v>102</v>
      </c>
      <c r="C10" s="13" t="s">
        <v>42</v>
      </c>
      <c r="D10" s="13"/>
      <c r="E10" s="13"/>
      <c r="F10" s="1" t="s">
        <v>32</v>
      </c>
      <c r="G10" s="1" t="str">
        <f t="shared" si="9"/>
        <v>'callChannelId':,</v>
      </c>
      <c r="H10" s="1" t="str">
        <f t="shared" si="2"/>
        <v>this.callChannelId,</v>
      </c>
      <c r="I10" s="1" t="str">
        <f t="shared" si="3"/>
        <v xml:space="preserve"> String? callChannelId;</v>
      </c>
      <c r="J10" s="1" t="str">
        <f t="shared" si="4"/>
        <v>_userData['callChannelId'] = snapshot.docs[0].get('callChannelId');</v>
      </c>
      <c r="K10" s="1" t="str">
        <f t="shared" si="5"/>
        <v>callChannelId: snapshot.docs[0].get('callChannelId'),</v>
      </c>
      <c r="L10" s="1" t="str">
        <f t="shared" si="6"/>
        <v>tmpEvent.callChannelId=callChannelId;</v>
      </c>
      <c r="M10" s="1" t="str">
        <f t="shared" si="7"/>
        <v>callChannelId,</v>
      </c>
      <c r="N10" s="1" t="str">
        <f t="shared" si="1"/>
        <v>callChannelId: callChannelId,</v>
      </c>
      <c r="O10" s="1" t="str">
        <f t="shared" si="8"/>
        <v>String? callChannelId,</v>
      </c>
      <c r="P10" s="1" t="str">
        <f t="shared" si="10"/>
        <v>_userData['callChannelId'] =tmpUser!.callChannelId;</v>
      </c>
    </row>
    <row r="11" spans="1:16">
      <c r="A11" s="13">
        <v>6</v>
      </c>
      <c r="B11" s="13" t="s">
        <v>38</v>
      </c>
      <c r="C11" s="13" t="s">
        <v>74</v>
      </c>
      <c r="D11" s="13"/>
      <c r="E11" s="13"/>
      <c r="F11" s="1" t="s">
        <v>32</v>
      </c>
      <c r="G11" s="1" t="str">
        <f t="shared" si="9"/>
        <v>'fromTime':,</v>
      </c>
      <c r="H11" s="1" t="str">
        <f t="shared" si="2"/>
        <v>this.fromTime,</v>
      </c>
      <c r="I11" s="1" t="str">
        <f t="shared" si="3"/>
        <v xml:space="preserve"> DateTime? fromTime;</v>
      </c>
      <c r="J11" s="1" t="str">
        <f t="shared" si="4"/>
        <v>_userData['fromTime'] = snapshot.docs[0].get('fromTime');</v>
      </c>
      <c r="K11" s="1" t="str">
        <f t="shared" si="5"/>
        <v>fromTime: snapshot.docs[0].get('fromTime'),</v>
      </c>
      <c r="L11" s="1" t="str">
        <f t="shared" si="6"/>
        <v>tmpEvent.fromTime=fromTime;</v>
      </c>
      <c r="M11" s="1" t="str">
        <f t="shared" si="7"/>
        <v>fromTime,</v>
      </c>
      <c r="N11" s="1" t="str">
        <f t="shared" si="1"/>
        <v>fromTime: fromTime,</v>
      </c>
      <c r="O11" s="1" t="str">
        <f t="shared" si="8"/>
        <v>DateTime? fromTime,</v>
      </c>
      <c r="P11" s="1" t="str">
        <f t="shared" si="10"/>
        <v>_userData['fromTime'] =tmpUser!.fromTime;</v>
      </c>
    </row>
    <row r="12" spans="1:16">
      <c r="A12" s="13">
        <v>7</v>
      </c>
      <c r="B12" s="13" t="s">
        <v>39</v>
      </c>
      <c r="C12" s="13" t="s">
        <v>74</v>
      </c>
      <c r="D12" s="13"/>
      <c r="E12" s="13"/>
      <c r="F12" s="1" t="s">
        <v>32</v>
      </c>
      <c r="G12" s="1" t="str">
        <f t="shared" si="9"/>
        <v>'toTime':,</v>
      </c>
      <c r="H12" s="1" t="str">
        <f t="shared" si="2"/>
        <v>this.toTime,</v>
      </c>
      <c r="I12" s="1" t="str">
        <f t="shared" si="3"/>
        <v xml:space="preserve"> DateTime? toTime;</v>
      </c>
      <c r="J12" s="1" t="str">
        <f t="shared" si="4"/>
        <v>_userData['toTime'] = snapshot.docs[0].get('toTime');</v>
      </c>
      <c r="K12" s="1" t="str">
        <f t="shared" si="5"/>
        <v>toTime: snapshot.docs[0].get('toTime'),</v>
      </c>
      <c r="L12" s="1" t="str">
        <f t="shared" si="6"/>
        <v>tmpEvent.toTime=toTime;</v>
      </c>
      <c r="M12" s="1" t="str">
        <f t="shared" si="7"/>
        <v>toTime,</v>
      </c>
      <c r="N12" s="1" t="str">
        <f t="shared" si="1"/>
        <v>toTime: toTime,</v>
      </c>
      <c r="O12" s="1" t="str">
        <f t="shared" si="8"/>
        <v>DateTime? toTime,</v>
      </c>
      <c r="P12" s="1" t="str">
        <f t="shared" si="10"/>
        <v>_userData['toTime'] =tmpUser!.toTime;</v>
      </c>
    </row>
    <row r="13" spans="1:16">
      <c r="A13" s="13">
        <v>8</v>
      </c>
      <c r="B13" s="13" t="s">
        <v>103</v>
      </c>
      <c r="C13" s="13" t="s">
        <v>35</v>
      </c>
      <c r="D13" s="13" t="s">
        <v>71</v>
      </c>
      <c r="E13" s="13"/>
      <c r="F13" s="1" t="s">
        <v>32</v>
      </c>
      <c r="G13" s="1" t="str">
        <f t="shared" si="9"/>
        <v>'isAllDay':,</v>
      </c>
      <c r="H13" s="1" t="str">
        <f t="shared" si="2"/>
        <v>this.isAllDay,</v>
      </c>
      <c r="I13" s="1" t="str">
        <f t="shared" si="3"/>
        <v>late bool isAllDay;</v>
      </c>
      <c r="J13" s="1" t="str">
        <f t="shared" si="4"/>
        <v>_userData['isAllDay'] = snapshot.docs[0].get('isAllDay');</v>
      </c>
      <c r="K13" s="1" t="str">
        <f t="shared" si="5"/>
        <v>isAllDay: snapshot.docs[0].get('isAllDay'),</v>
      </c>
      <c r="L13" s="1" t="str">
        <f t="shared" si="6"/>
        <v>tmpEvent.isAllDay=isAllDay;</v>
      </c>
      <c r="M13" s="1" t="str">
        <f t="shared" si="7"/>
        <v>isAllDay,</v>
      </c>
      <c r="N13" s="1" t="str">
        <f t="shared" si="1"/>
        <v>isAllDay: isAllDay,</v>
      </c>
      <c r="O13" s="1" t="str">
        <f t="shared" si="8"/>
        <v>required bool isAllDay,</v>
      </c>
      <c r="P13" s="1" t="str">
        <f t="shared" si="10"/>
        <v>_userData['isAllDay'] =tmpUser!.isAllDay;</v>
      </c>
    </row>
    <row r="14" spans="1:16">
      <c r="A14" s="13">
        <v>9</v>
      </c>
      <c r="B14" s="13" t="s">
        <v>181</v>
      </c>
      <c r="C14" s="13" t="s">
        <v>35</v>
      </c>
      <c r="D14" s="13" t="s">
        <v>71</v>
      </c>
      <c r="E14" s="13"/>
      <c r="F14" s="1" t="s">
        <v>32</v>
      </c>
      <c r="G14" s="1" t="str">
        <f t="shared" si="9"/>
        <v>'repeat':,</v>
      </c>
      <c r="H14" s="1" t="str">
        <f t="shared" si="2"/>
        <v>this.repeat,</v>
      </c>
      <c r="I14" s="1" t="str">
        <f t="shared" si="3"/>
        <v>late bool repeat;</v>
      </c>
      <c r="J14" s="1" t="str">
        <f t="shared" si="4"/>
        <v>_userData['repeat'] = snapshot.docs[0].get('repeat');</v>
      </c>
      <c r="K14" s="1" t="str">
        <f t="shared" si="5"/>
        <v>repeat: snapshot.docs[0].get('repeat'),</v>
      </c>
      <c r="L14" s="1" t="str">
        <f t="shared" si="6"/>
        <v>tmpEvent.repeat=repeat;</v>
      </c>
      <c r="M14" s="1" t="str">
        <f t="shared" si="7"/>
        <v>repeat,</v>
      </c>
      <c r="N14" s="1" t="str">
        <f t="shared" si="1"/>
        <v>repeat: repeat,</v>
      </c>
      <c r="O14" s="1" t="str">
        <f t="shared" si="8"/>
        <v>required bool repeat,</v>
      </c>
      <c r="P14" s="1" t="str">
        <f t="shared" si="10"/>
        <v>_userData['repeat'] =tmpUser!.repeat;</v>
      </c>
    </row>
    <row r="15" spans="1:16">
      <c r="A15" s="13">
        <v>10</v>
      </c>
      <c r="B15" s="13" t="s">
        <v>182</v>
      </c>
      <c r="C15" s="13" t="s">
        <v>35</v>
      </c>
      <c r="D15" s="13" t="s">
        <v>71</v>
      </c>
      <c r="E15" s="13"/>
      <c r="F15" s="1" t="s">
        <v>32</v>
      </c>
      <c r="G15" s="1" t="str">
        <f t="shared" si="9"/>
        <v>'monday':,</v>
      </c>
      <c r="H15" s="1" t="str">
        <f t="shared" si="2"/>
        <v>this.monday,</v>
      </c>
      <c r="I15" s="1" t="str">
        <f t="shared" si="3"/>
        <v>late bool monday;</v>
      </c>
      <c r="J15" s="1" t="str">
        <f t="shared" si="4"/>
        <v>_userData['monday'] = snapshot.docs[0].get('monday');</v>
      </c>
      <c r="K15" s="1" t="str">
        <f t="shared" si="5"/>
        <v>monday: snapshot.docs[0].get('monday'),</v>
      </c>
      <c r="L15" s="1" t="str">
        <f t="shared" si="6"/>
        <v>tmpEvent.monday=monday;</v>
      </c>
      <c r="M15" s="1" t="str">
        <f t="shared" si="7"/>
        <v>monday,</v>
      </c>
      <c r="N15" s="1" t="str">
        <f t="shared" si="1"/>
        <v>monday: monday,</v>
      </c>
      <c r="O15" s="1" t="str">
        <f t="shared" si="8"/>
        <v>required bool monday,</v>
      </c>
      <c r="P15" s="1" t="str">
        <f t="shared" si="10"/>
        <v>_userData['monday'] =tmpUser!.monday;</v>
      </c>
    </row>
    <row r="16" spans="1:16">
      <c r="A16" s="13">
        <v>11</v>
      </c>
      <c r="B16" s="13" t="s">
        <v>183</v>
      </c>
      <c r="C16" s="13" t="s">
        <v>35</v>
      </c>
      <c r="D16" s="13" t="s">
        <v>71</v>
      </c>
      <c r="E16" s="13"/>
      <c r="F16" s="1" t="s">
        <v>32</v>
      </c>
      <c r="G16" s="1" t="str">
        <f t="shared" si="9"/>
        <v>'tuesday':,</v>
      </c>
      <c r="H16" s="1" t="str">
        <f t="shared" si="2"/>
        <v>this.tuesday,</v>
      </c>
      <c r="I16" s="1" t="str">
        <f t="shared" si="3"/>
        <v>late bool tuesday;</v>
      </c>
      <c r="J16" s="1" t="str">
        <f t="shared" si="4"/>
        <v>_userData['tuesday'] = snapshot.docs[0].get('tuesday');</v>
      </c>
      <c r="K16" s="1" t="str">
        <f t="shared" si="5"/>
        <v>tuesday: snapshot.docs[0].get('tuesday'),</v>
      </c>
      <c r="L16" s="1" t="str">
        <f t="shared" si="6"/>
        <v>tmpEvent.tuesday=tuesday;</v>
      </c>
      <c r="M16" s="1" t="str">
        <f t="shared" si="7"/>
        <v>tuesday,</v>
      </c>
      <c r="N16" s="1" t="str">
        <f t="shared" si="1"/>
        <v>tuesday: tuesday,</v>
      </c>
      <c r="O16" s="1" t="str">
        <f t="shared" si="8"/>
        <v>required bool tuesday,</v>
      </c>
      <c r="P16" s="1" t="str">
        <f t="shared" si="10"/>
        <v>_userData['tuesday'] =tmpUser!.tuesday;</v>
      </c>
    </row>
    <row r="17" spans="1:16">
      <c r="A17" s="13">
        <v>12</v>
      </c>
      <c r="B17" s="13" t="s">
        <v>184</v>
      </c>
      <c r="C17" s="13" t="s">
        <v>35</v>
      </c>
      <c r="D17" s="13" t="s">
        <v>71</v>
      </c>
      <c r="E17" s="13"/>
      <c r="F17" s="1" t="s">
        <v>32</v>
      </c>
      <c r="G17" s="1" t="str">
        <f t="shared" si="9"/>
        <v>'wednesday':,</v>
      </c>
      <c r="H17" s="1" t="str">
        <f t="shared" si="2"/>
        <v>this.wednesday,</v>
      </c>
      <c r="I17" s="1" t="str">
        <f t="shared" si="3"/>
        <v>late bool wednesday;</v>
      </c>
      <c r="J17" s="1" t="str">
        <f t="shared" si="4"/>
        <v>_userData['wednesday'] = snapshot.docs[0].get('wednesday');</v>
      </c>
      <c r="K17" s="1" t="str">
        <f t="shared" si="5"/>
        <v>wednesday: snapshot.docs[0].get('wednesday'),</v>
      </c>
      <c r="L17" s="1" t="str">
        <f t="shared" si="6"/>
        <v>tmpEvent.wednesday=wednesday;</v>
      </c>
      <c r="M17" s="1" t="str">
        <f t="shared" si="7"/>
        <v>wednesday,</v>
      </c>
      <c r="N17" s="1" t="str">
        <f t="shared" si="1"/>
        <v>wednesday: wednesday,</v>
      </c>
      <c r="O17" s="1" t="str">
        <f t="shared" si="8"/>
        <v>required bool wednesday,</v>
      </c>
      <c r="P17" s="1" t="str">
        <f t="shared" si="10"/>
        <v>_userData['wednesday'] =tmpUser!.wednesday;</v>
      </c>
    </row>
    <row r="18" spans="1:16">
      <c r="A18" s="13">
        <v>13</v>
      </c>
      <c r="B18" s="13" t="s">
        <v>185</v>
      </c>
      <c r="C18" s="13" t="s">
        <v>35</v>
      </c>
      <c r="D18" s="13" t="s">
        <v>71</v>
      </c>
      <c r="E18" s="13"/>
      <c r="F18" s="1" t="s">
        <v>32</v>
      </c>
      <c r="G18" s="1" t="str">
        <f t="shared" si="9"/>
        <v>'thursday':,</v>
      </c>
      <c r="H18" s="1" t="str">
        <f t="shared" si="2"/>
        <v>this.thursday,</v>
      </c>
      <c r="I18" s="1" t="str">
        <f t="shared" si="3"/>
        <v>late bool thursday;</v>
      </c>
      <c r="J18" s="1" t="str">
        <f t="shared" si="4"/>
        <v>_userData['thursday'] = snapshot.docs[0].get('thursday');</v>
      </c>
      <c r="K18" s="1" t="str">
        <f t="shared" si="5"/>
        <v>thursday: snapshot.docs[0].get('thursday'),</v>
      </c>
      <c r="L18" s="1" t="str">
        <f t="shared" si="6"/>
        <v>tmpEvent.thursday=thursday;</v>
      </c>
      <c r="M18" s="1" t="str">
        <f t="shared" si="7"/>
        <v>thursday,</v>
      </c>
      <c r="N18" s="1" t="str">
        <f t="shared" si="1"/>
        <v>thursday: thursday,</v>
      </c>
      <c r="O18" s="1" t="str">
        <f t="shared" si="8"/>
        <v>required bool thursday,</v>
      </c>
      <c r="P18" s="1" t="str">
        <f t="shared" si="10"/>
        <v>_userData['thursday'] =tmpUser!.thursday;</v>
      </c>
    </row>
    <row r="19" spans="1:16">
      <c r="A19" s="13">
        <v>14</v>
      </c>
      <c r="B19" s="13" t="s">
        <v>186</v>
      </c>
      <c r="C19" s="13" t="s">
        <v>35</v>
      </c>
      <c r="D19" s="13" t="s">
        <v>71</v>
      </c>
      <c r="E19" s="13"/>
      <c r="F19" s="1" t="s">
        <v>32</v>
      </c>
      <c r="G19" s="1" t="str">
        <f t="shared" si="9"/>
        <v>'friday':,</v>
      </c>
      <c r="H19" s="1" t="str">
        <f t="shared" si="2"/>
        <v>this.friday,</v>
      </c>
      <c r="I19" s="1" t="str">
        <f t="shared" si="3"/>
        <v>late bool friday;</v>
      </c>
      <c r="J19" s="1" t="str">
        <f t="shared" si="4"/>
        <v>_userData['friday'] = snapshot.docs[0].get('friday');</v>
      </c>
      <c r="K19" s="1" t="str">
        <f t="shared" si="5"/>
        <v>friday: snapshot.docs[0].get('friday'),</v>
      </c>
      <c r="L19" s="1" t="str">
        <f t="shared" si="6"/>
        <v>tmpEvent.friday=friday;</v>
      </c>
      <c r="M19" s="1" t="str">
        <f t="shared" si="7"/>
        <v>friday,</v>
      </c>
      <c r="N19" s="1" t="str">
        <f t="shared" si="1"/>
        <v>friday: friday,</v>
      </c>
      <c r="O19" s="1" t="str">
        <f t="shared" si="8"/>
        <v>required bool friday,</v>
      </c>
      <c r="P19" s="1" t="str">
        <f t="shared" si="10"/>
        <v>_userData['friday'] =tmpUser!.friday;</v>
      </c>
    </row>
    <row r="20" spans="1:16">
      <c r="A20" s="13">
        <v>15</v>
      </c>
      <c r="B20" s="13" t="s">
        <v>187</v>
      </c>
      <c r="C20" s="13" t="s">
        <v>35</v>
      </c>
      <c r="D20" s="13" t="s">
        <v>71</v>
      </c>
      <c r="E20" s="13"/>
      <c r="F20" s="1" t="s">
        <v>32</v>
      </c>
      <c r="G20" s="1" t="str">
        <f t="shared" si="9"/>
        <v>'saturday':,</v>
      </c>
      <c r="H20" s="1" t="str">
        <f t="shared" si="2"/>
        <v>this.saturday,</v>
      </c>
      <c r="I20" s="1" t="str">
        <f t="shared" si="3"/>
        <v>late bool saturday;</v>
      </c>
      <c r="J20" s="1" t="str">
        <f t="shared" si="4"/>
        <v>_userData['saturday'] = snapshot.docs[0].get('saturday');</v>
      </c>
      <c r="K20" s="1" t="str">
        <f t="shared" si="5"/>
        <v>saturday: snapshot.docs[0].get('saturday'),</v>
      </c>
      <c r="L20" s="1" t="str">
        <f t="shared" si="6"/>
        <v>tmpEvent.saturday=saturday;</v>
      </c>
      <c r="M20" s="1" t="str">
        <f t="shared" si="7"/>
        <v>saturday,</v>
      </c>
      <c r="N20" s="1" t="str">
        <f t="shared" si="1"/>
        <v>saturday: saturday,</v>
      </c>
      <c r="O20" s="1" t="str">
        <f t="shared" si="8"/>
        <v>required bool saturday,</v>
      </c>
      <c r="P20" s="1" t="str">
        <f t="shared" si="10"/>
        <v>_userData['saturday'] =tmpUser!.saturday;</v>
      </c>
    </row>
    <row r="21" spans="1:16">
      <c r="A21" s="13">
        <v>16</v>
      </c>
      <c r="B21" s="13" t="s">
        <v>188</v>
      </c>
      <c r="C21" s="13" t="s">
        <v>35</v>
      </c>
      <c r="D21" s="13" t="s">
        <v>71</v>
      </c>
      <c r="E21" s="13"/>
      <c r="F21" s="1" t="s">
        <v>32</v>
      </c>
      <c r="G21" s="1" t="str">
        <f t="shared" si="9"/>
        <v>'sunday':,</v>
      </c>
      <c r="H21" s="1" t="str">
        <f t="shared" si="2"/>
        <v>this.sunday,</v>
      </c>
      <c r="I21" s="1" t="str">
        <f t="shared" si="3"/>
        <v>late bool sunday;</v>
      </c>
      <c r="J21" s="1" t="str">
        <f t="shared" si="4"/>
        <v>_userData['sunday'] = snapshot.docs[0].get('sunday');</v>
      </c>
      <c r="K21" s="1" t="str">
        <f t="shared" si="5"/>
        <v>sunday: snapshot.docs[0].get('sunday'),</v>
      </c>
      <c r="L21" s="1" t="str">
        <f t="shared" ref="L21:L40" si="11">"tmpUser."&amp;B21&amp;"="&amp;B21&amp;";"</f>
        <v>tmpUser.sunday=sunday;</v>
      </c>
      <c r="M21" s="1" t="str">
        <f t="shared" si="7"/>
        <v>sunday,</v>
      </c>
      <c r="N21" s="1" t="str">
        <f t="shared" si="1"/>
        <v>sunday: sunday,</v>
      </c>
      <c r="O21" s="1" t="str">
        <f t="shared" si="8"/>
        <v>required bool sunday,</v>
      </c>
      <c r="P21" s="1" t="str">
        <f t="shared" si="10"/>
        <v>_userData['sunday'] =tmpUser!.sunday;</v>
      </c>
    </row>
    <row r="22" spans="1:16">
      <c r="A22" s="13">
        <v>17</v>
      </c>
      <c r="B22" s="13" t="s">
        <v>45</v>
      </c>
      <c r="C22" s="13" t="s">
        <v>67</v>
      </c>
      <c r="D22" s="13" t="s">
        <v>71</v>
      </c>
      <c r="E22" s="13"/>
      <c r="F22" s="1" t="s">
        <v>32</v>
      </c>
      <c r="G22" s="1" t="str">
        <f t="shared" si="9"/>
        <v>'description':,</v>
      </c>
      <c r="H22" s="1" t="str">
        <f t="shared" si="2"/>
        <v>this.description,</v>
      </c>
      <c r="I22" s="1" t="str">
        <f t="shared" si="3"/>
        <v>late String description;</v>
      </c>
      <c r="J22" s="1" t="str">
        <f t="shared" si="4"/>
        <v>_userData['description'] = snapshot.docs[0].get('description');</v>
      </c>
      <c r="K22" s="1" t="str">
        <f t="shared" si="5"/>
        <v>description: snapshot.docs[0].get('description'),</v>
      </c>
      <c r="L22" s="1" t="str">
        <f t="shared" si="11"/>
        <v>tmpUser.description=description;</v>
      </c>
      <c r="M22" s="1" t="str">
        <f t="shared" si="7"/>
        <v>description,</v>
      </c>
      <c r="N22" s="1" t="str">
        <f t="shared" si="1"/>
        <v>description: description,</v>
      </c>
      <c r="O22" s="1" t="str">
        <f t="shared" si="8"/>
        <v>required String description,</v>
      </c>
      <c r="P22" s="1" t="str">
        <f t="shared" si="10"/>
        <v>_userData['description'] =tmpUser!.description;</v>
      </c>
    </row>
    <row r="23" spans="1:16">
      <c r="A23" s="13">
        <v>18</v>
      </c>
      <c r="B23" s="13" t="s">
        <v>189</v>
      </c>
      <c r="C23" s="13" t="s">
        <v>35</v>
      </c>
      <c r="D23" s="13" t="s">
        <v>71</v>
      </c>
      <c r="E23" s="13"/>
      <c r="F23" s="1" t="s">
        <v>32</v>
      </c>
      <c r="J23" s="1" t="str">
        <f t="shared" si="4"/>
        <v>_userData['recurrenceRule'] = snapshot.docs[0].get('recurrenceRule');</v>
      </c>
      <c r="K23" s="1" t="str">
        <f t="shared" si="5"/>
        <v>recurrenceRule: snapshot.docs[0].get('recurrenceRule'),</v>
      </c>
      <c r="L23" s="1" t="str">
        <f t="shared" si="11"/>
        <v>tmpUser.recurrenceRule=recurrenceRule;</v>
      </c>
      <c r="M23" s="1" t="str">
        <f t="shared" si="7"/>
        <v>recurrenceRule,</v>
      </c>
      <c r="N23" s="1" t="str">
        <f t="shared" si="1"/>
        <v>recurrenceRule: recurrenceRule,</v>
      </c>
      <c r="O23" s="1" t="str">
        <f t="shared" si="8"/>
        <v>required bool recurrenceRule,</v>
      </c>
      <c r="P23" s="1" t="str">
        <f t="shared" si="10"/>
        <v>_userData['recurrenceRule'] =tmpUser!.recurrenceRule;</v>
      </c>
    </row>
    <row r="24" spans="1:16">
      <c r="A24" s="13">
        <v>19</v>
      </c>
      <c r="B24" s="13" t="s">
        <v>83</v>
      </c>
      <c r="C24" s="13" t="s">
        <v>67</v>
      </c>
      <c r="D24" s="13" t="s">
        <v>71</v>
      </c>
      <c r="E24" s="13"/>
      <c r="F24" s="1" t="s">
        <v>32</v>
      </c>
      <c r="J24" s="1" t="str">
        <f t="shared" si="4"/>
        <v>_userData['insertUserDocId'] = snapshot.docs[0].get('insertUserDocId');</v>
      </c>
      <c r="K24" s="1" t="str">
        <f t="shared" si="5"/>
        <v>insertUserDocId: snapshot.docs[0].get('insertUserDocId'),</v>
      </c>
      <c r="L24" s="1" t="str">
        <f t="shared" si="11"/>
        <v>tmpUser.insertUserDocId=insertUserDocId;</v>
      </c>
      <c r="M24" s="1" t="str">
        <f t="shared" si="7"/>
        <v>insertUserDocId,</v>
      </c>
      <c r="N24" s="1" t="str">
        <f t="shared" si="1"/>
        <v>insertUserDocId: insertUserDocId,</v>
      </c>
      <c r="O24" s="1" t="str">
        <f t="shared" si="8"/>
        <v>required String insertUserDocId,</v>
      </c>
      <c r="P24" s="1" t="str">
        <f t="shared" si="10"/>
        <v>_userData['insertUserDocId'] =tmpUser!.insertUserDocId;</v>
      </c>
    </row>
    <row r="25" spans="1:16">
      <c r="A25" s="13">
        <v>20</v>
      </c>
      <c r="B25" s="13" t="s">
        <v>84</v>
      </c>
      <c r="C25" s="13" t="s">
        <v>67</v>
      </c>
      <c r="D25" s="13" t="s">
        <v>71</v>
      </c>
      <c r="E25" s="13"/>
      <c r="F25" s="1" t="s">
        <v>32</v>
      </c>
      <c r="J25" s="1" t="str">
        <f t="shared" si="4"/>
        <v>_userData['insertProgramId'] = snapshot.docs[0].get('insertProgramId');</v>
      </c>
      <c r="K25" s="1" t="str">
        <f t="shared" si="5"/>
        <v>insertProgramId: snapshot.docs[0].get('insertProgramId'),</v>
      </c>
      <c r="L25" s="1" t="str">
        <f t="shared" si="11"/>
        <v>tmpUser.insertProgramId=insertProgramId;</v>
      </c>
      <c r="M25" s="1" t="str">
        <f t="shared" si="7"/>
        <v>insertProgramId,</v>
      </c>
      <c r="N25" s="1" t="str">
        <f t="shared" si="1"/>
        <v>insertProgramId: insertProgramId,</v>
      </c>
      <c r="O25" s="1" t="str">
        <f t="shared" si="8"/>
        <v>required String insertProgramId,</v>
      </c>
      <c r="P25" s="1" t="str">
        <f t="shared" si="10"/>
        <v>_userData['insertProgramId'] =tmpUser!.insertProgramId;</v>
      </c>
    </row>
    <row r="26" spans="1:16">
      <c r="A26" s="13">
        <v>21</v>
      </c>
      <c r="B26" s="13" t="s">
        <v>85</v>
      </c>
      <c r="C26" s="13" t="s">
        <v>90</v>
      </c>
      <c r="D26" s="13" t="s">
        <v>71</v>
      </c>
      <c r="E26" s="13"/>
      <c r="F26" s="1" t="s">
        <v>32</v>
      </c>
      <c r="J26" s="1" t="str">
        <f t="shared" si="4"/>
        <v>_userData['insertTime'] = snapshot.docs[0].get('insertTime');</v>
      </c>
      <c r="K26" s="1" t="str">
        <f t="shared" si="5"/>
        <v>insertTime: snapshot.docs[0].get('insertTime'),</v>
      </c>
      <c r="L26" s="1" t="str">
        <f t="shared" si="11"/>
        <v>tmpUser.insertTime=insertTime;</v>
      </c>
      <c r="M26" s="1" t="str">
        <f t="shared" si="7"/>
        <v>insertTime,</v>
      </c>
      <c r="N26" s="1" t="str">
        <f t="shared" si="1"/>
        <v>insertTime: insertTime,</v>
      </c>
      <c r="O26" s="1" t="str">
        <f t="shared" si="8"/>
        <v>required DateTime insertTime,</v>
      </c>
      <c r="P26" s="1" t="str">
        <f t="shared" si="10"/>
        <v>_userData['insertTime'] =tmpUser!.insertTime;</v>
      </c>
    </row>
    <row r="27" spans="1:16">
      <c r="A27" s="13">
        <v>22</v>
      </c>
      <c r="B27" s="13" t="s">
        <v>86</v>
      </c>
      <c r="C27" s="13" t="s">
        <v>67</v>
      </c>
      <c r="D27" s="13" t="s">
        <v>71</v>
      </c>
      <c r="E27" s="13"/>
      <c r="F27" s="1" t="s">
        <v>32</v>
      </c>
      <c r="J27" s="1" t="str">
        <f t="shared" si="4"/>
        <v>_userData['updateUserDocId'] = snapshot.docs[0].get('updateUserDocId');</v>
      </c>
      <c r="K27" s="1" t="str">
        <f t="shared" si="5"/>
        <v>updateUserDocId: snapshot.docs[0].get('updateUserDocId'),</v>
      </c>
      <c r="L27" s="1" t="str">
        <f t="shared" si="11"/>
        <v>tmpUser.updateUserDocId=updateUserDocId;</v>
      </c>
      <c r="M27" s="1" t="str">
        <f t="shared" si="7"/>
        <v>updateUserDocId,</v>
      </c>
      <c r="N27" s="1" t="str">
        <f t="shared" si="1"/>
        <v>updateUserDocId: updateUserDocId,</v>
      </c>
      <c r="O27" s="1" t="str">
        <f t="shared" si="8"/>
        <v>required String updateUserDocId,</v>
      </c>
      <c r="P27" s="1" t="str">
        <f t="shared" si="10"/>
        <v>_userData['updateUserDocId'] =tmpUser!.updateUserDocId;</v>
      </c>
    </row>
    <row r="28" spans="1:16">
      <c r="A28" s="13">
        <v>23</v>
      </c>
      <c r="B28" s="13" t="s">
        <v>87</v>
      </c>
      <c r="C28" s="13" t="s">
        <v>67</v>
      </c>
      <c r="D28" s="13" t="s">
        <v>71</v>
      </c>
      <c r="E28" s="13"/>
      <c r="F28" s="1" t="s">
        <v>32</v>
      </c>
      <c r="J28" s="1" t="str">
        <f t="shared" si="4"/>
        <v>_userData['updateProgramId'] = snapshot.docs[0].get('updateProgramId');</v>
      </c>
      <c r="K28" s="1" t="str">
        <f t="shared" si="5"/>
        <v>updateProgramId: snapshot.docs[0].get('updateProgramId'),</v>
      </c>
      <c r="L28" s="1" t="str">
        <f t="shared" si="11"/>
        <v>tmpUser.updateProgramId=updateProgramId;</v>
      </c>
      <c r="M28" s="1" t="str">
        <f t="shared" si="7"/>
        <v>updateProgramId,</v>
      </c>
      <c r="N28" s="1" t="str">
        <f t="shared" si="1"/>
        <v>updateProgramId: updateProgramId,</v>
      </c>
      <c r="O28" s="1" t="str">
        <f t="shared" si="8"/>
        <v>required String updateProgramId,</v>
      </c>
      <c r="P28" s="1" t="str">
        <f t="shared" si="10"/>
        <v>_userData['updateProgramId'] =tmpUser!.updateProgramId;</v>
      </c>
    </row>
    <row r="29" spans="1:16">
      <c r="A29" s="13">
        <v>24</v>
      </c>
      <c r="B29" s="13" t="s">
        <v>88</v>
      </c>
      <c r="C29" s="13" t="s">
        <v>90</v>
      </c>
      <c r="D29" s="13" t="s">
        <v>71</v>
      </c>
      <c r="E29" s="13"/>
      <c r="F29" s="1" t="s">
        <v>32</v>
      </c>
      <c r="J29" s="1" t="str">
        <f t="shared" si="4"/>
        <v>_userData['updateTime'] = snapshot.docs[0].get('updateTime');</v>
      </c>
      <c r="K29" s="1" t="str">
        <f t="shared" si="5"/>
        <v>updateTime: snapshot.docs[0].get('updateTime'),</v>
      </c>
      <c r="L29" s="1" t="str">
        <f t="shared" si="11"/>
        <v>tmpUser.updateTime=updateTime;</v>
      </c>
      <c r="M29" s="1" t="str">
        <f t="shared" si="7"/>
        <v>updateTime,</v>
      </c>
      <c r="N29" s="1" t="str">
        <f t="shared" si="1"/>
        <v>updateTime: updateTime,</v>
      </c>
      <c r="O29" s="1" t="str">
        <f t="shared" si="8"/>
        <v>required DateTime updateTime,</v>
      </c>
      <c r="P29" s="1" t="str">
        <f t="shared" si="10"/>
        <v>_userData['updateTime'] =tmpUser!.updateTime;</v>
      </c>
    </row>
    <row r="30" spans="1:16">
      <c r="A30" s="13">
        <v>25</v>
      </c>
      <c r="B30" s="13" t="s">
        <v>89</v>
      </c>
      <c r="C30" s="13" t="s">
        <v>35</v>
      </c>
      <c r="D30" s="13" t="s">
        <v>71</v>
      </c>
      <c r="E30" s="13"/>
      <c r="F30" s="1" t="s">
        <v>32</v>
      </c>
      <c r="J30" s="1" t="str">
        <f t="shared" si="4"/>
        <v>_userData['readableFlg'] = snapshot.docs[0].get('readableFlg');</v>
      </c>
      <c r="K30" s="1" t="str">
        <f t="shared" si="5"/>
        <v>readableFlg: snapshot.docs[0].get('readableFlg'),</v>
      </c>
      <c r="L30" s="1" t="str">
        <f t="shared" si="11"/>
        <v>tmpUser.readableFlg=readableFlg;</v>
      </c>
      <c r="M30" s="1" t="str">
        <f t="shared" si="7"/>
        <v>readableFlg,</v>
      </c>
      <c r="N30" s="1" t="str">
        <f t="shared" si="1"/>
        <v>readableFlg: readableFlg,</v>
      </c>
      <c r="O30" s="1" t="str">
        <f t="shared" si="8"/>
        <v>required bool readableFlg,</v>
      </c>
      <c r="P30" s="1" t="str">
        <f t="shared" si="10"/>
        <v>_userData['readableFlg'] =tmpUser!.readableFlg;</v>
      </c>
    </row>
    <row r="31" spans="1:16">
      <c r="A31" s="13">
        <v>26</v>
      </c>
      <c r="B31" s="13" t="s">
        <v>33</v>
      </c>
      <c r="C31" s="13" t="s">
        <v>35</v>
      </c>
      <c r="D31" s="13" t="s">
        <v>71</v>
      </c>
      <c r="E31" s="13"/>
      <c r="F31" s="1" t="s">
        <v>32</v>
      </c>
      <c r="J31" s="1" t="str">
        <f t="shared" si="4"/>
        <v>_userData['deleteFlg'] = snapshot.docs[0].get('deleteFlg');</v>
      </c>
      <c r="K31" s="1" t="str">
        <f t="shared" si="5"/>
        <v>deleteFlg: snapshot.docs[0].get('deleteFlg'),</v>
      </c>
      <c r="L31" s="1" t="str">
        <f t="shared" si="11"/>
        <v>tmpUser.deleteFlg=deleteFlg;</v>
      </c>
      <c r="M31" s="1" t="str">
        <f t="shared" si="7"/>
        <v>deleteFlg,</v>
      </c>
      <c r="N31" s="1" t="str">
        <f t="shared" si="1"/>
        <v>deleteFlg: deleteFlg,</v>
      </c>
      <c r="O31" s="1" t="str">
        <f t="shared" si="8"/>
        <v>required bool deleteFlg,</v>
      </c>
      <c r="P31" s="1" t="str">
        <f t="shared" si="10"/>
        <v>_userData['deleteFlg'] =tmpUser!.deleteFlg;</v>
      </c>
    </row>
    <row r="32" spans="1:16">
      <c r="A32" s="13">
        <v>27</v>
      </c>
      <c r="B32" s="13"/>
      <c r="C32" s="13"/>
      <c r="D32" s="13"/>
      <c r="E32" s="13"/>
      <c r="F32" s="1" t="s">
        <v>32</v>
      </c>
      <c r="J32" s="1" t="str">
        <f t="shared" si="4"/>
        <v>_userData[''] = snapshot.docs[0].get('');</v>
      </c>
      <c r="K32" s="1" t="str">
        <f t="shared" si="5"/>
        <v>: snapshot.docs[0].get(''),</v>
      </c>
      <c r="L32" s="1" t="str">
        <f t="shared" si="11"/>
        <v>tmpUser.=;</v>
      </c>
      <c r="M32" s="1" t="str">
        <f t="shared" si="7"/>
        <v>,</v>
      </c>
      <c r="N32" s="1" t="str">
        <f t="shared" si="1"/>
        <v>: ,</v>
      </c>
      <c r="O32" s="1" t="str">
        <f t="shared" si="8"/>
        <v xml:space="preserve"> ,</v>
      </c>
      <c r="P32" s="1" t="str">
        <f t="shared" si="10"/>
        <v>_userData[''] =tmpUser!.;</v>
      </c>
    </row>
    <row r="33" spans="1:16">
      <c r="A33" s="13">
        <v>28</v>
      </c>
      <c r="B33" s="13"/>
      <c r="C33" s="13"/>
      <c r="D33" s="13"/>
      <c r="E33" s="13"/>
      <c r="F33" s="1" t="s">
        <v>32</v>
      </c>
      <c r="J33" s="1" t="str">
        <f t="shared" si="4"/>
        <v>_userData[''] = snapshot.docs[0].get('');</v>
      </c>
      <c r="K33" s="1" t="str">
        <f t="shared" si="5"/>
        <v>: snapshot.docs[0].get(''),</v>
      </c>
      <c r="L33" s="1" t="str">
        <f t="shared" si="11"/>
        <v>tmpUser.=;</v>
      </c>
      <c r="M33" s="1" t="str">
        <f t="shared" si="7"/>
        <v>,</v>
      </c>
      <c r="N33" s="1" t="str">
        <f t="shared" si="1"/>
        <v>: ,</v>
      </c>
      <c r="O33" s="1" t="str">
        <f t="shared" si="8"/>
        <v xml:space="preserve"> ,</v>
      </c>
      <c r="P33" s="1" t="str">
        <f t="shared" si="10"/>
        <v>_userData[''] =tmpUser!.;</v>
      </c>
    </row>
    <row r="34" spans="1:16">
      <c r="A34" s="13">
        <v>29</v>
      </c>
      <c r="B34" s="13"/>
      <c r="C34" s="13"/>
      <c r="D34" s="13"/>
      <c r="E34" s="13"/>
      <c r="F34" s="1" t="s">
        <v>32</v>
      </c>
      <c r="J34" s="1" t="str">
        <f t="shared" si="4"/>
        <v>_userData[''] = snapshot.docs[0].get('');</v>
      </c>
      <c r="K34" s="1" t="str">
        <f t="shared" si="5"/>
        <v>: snapshot.docs[0].get(''),</v>
      </c>
      <c r="L34" s="1" t="str">
        <f t="shared" si="11"/>
        <v>tmpUser.=;</v>
      </c>
      <c r="M34" s="1" t="str">
        <f t="shared" si="7"/>
        <v>,</v>
      </c>
      <c r="N34" s="1" t="str">
        <f t="shared" si="1"/>
        <v>: ,</v>
      </c>
      <c r="O34" s="1" t="str">
        <f t="shared" si="8"/>
        <v xml:space="preserve"> ,</v>
      </c>
      <c r="P34" s="1" t="str">
        <f t="shared" si="10"/>
        <v>_userData[''] =tmpUser!.;</v>
      </c>
    </row>
    <row r="35" spans="1:16">
      <c r="A35" s="13">
        <v>30</v>
      </c>
      <c r="B35" s="13"/>
      <c r="C35" s="13"/>
      <c r="D35" s="13"/>
      <c r="E35" s="13"/>
      <c r="F35" s="1" t="s">
        <v>32</v>
      </c>
      <c r="J35" s="1" t="str">
        <f t="shared" si="4"/>
        <v>_userData[''] = snapshot.docs[0].get('');</v>
      </c>
      <c r="K35" s="1" t="str">
        <f t="shared" si="5"/>
        <v>: snapshot.docs[0].get(''),</v>
      </c>
      <c r="L35" s="1" t="str">
        <f t="shared" si="11"/>
        <v>tmpUser.=;</v>
      </c>
      <c r="M35" s="1" t="str">
        <f t="shared" si="7"/>
        <v>,</v>
      </c>
      <c r="N35" s="1" t="str">
        <f t="shared" si="1"/>
        <v>: ,</v>
      </c>
      <c r="O35" s="1" t="str">
        <f t="shared" si="8"/>
        <v xml:space="preserve"> ,</v>
      </c>
      <c r="P35" s="1" t="str">
        <f t="shared" si="10"/>
        <v>_userData[''] =tmpUser!.;</v>
      </c>
    </row>
    <row r="36" spans="1:16">
      <c r="A36" s="13">
        <v>31</v>
      </c>
      <c r="B36" s="13"/>
      <c r="C36" s="13"/>
      <c r="D36" s="13"/>
      <c r="E36" s="13"/>
      <c r="F36" s="1" t="s">
        <v>32</v>
      </c>
      <c r="J36" s="1" t="str">
        <f t="shared" si="4"/>
        <v>_userData[''] = snapshot.docs[0].get('');</v>
      </c>
      <c r="K36" s="1" t="str">
        <f t="shared" si="5"/>
        <v>: snapshot.docs[0].get(''),</v>
      </c>
      <c r="L36" s="1" t="str">
        <f t="shared" si="11"/>
        <v>tmpUser.=;</v>
      </c>
      <c r="M36" s="1" t="str">
        <f t="shared" si="7"/>
        <v>,</v>
      </c>
      <c r="N36" s="1" t="str">
        <f t="shared" si="1"/>
        <v>: ,</v>
      </c>
      <c r="O36" s="1" t="str">
        <f t="shared" si="8"/>
        <v xml:space="preserve"> ,</v>
      </c>
      <c r="P36" s="1" t="str">
        <f t="shared" si="10"/>
        <v>_userData[''] =tmpUser!.;</v>
      </c>
    </row>
    <row r="37" spans="1:16">
      <c r="A37" s="13">
        <v>32</v>
      </c>
      <c r="B37" s="13"/>
      <c r="C37" s="13"/>
      <c r="D37" s="13"/>
      <c r="E37" s="13"/>
      <c r="F37" s="1" t="s">
        <v>32</v>
      </c>
      <c r="J37" s="1" t="str">
        <f t="shared" si="4"/>
        <v>_userData[''] = snapshot.docs[0].get('');</v>
      </c>
      <c r="K37" s="1" t="str">
        <f t="shared" si="5"/>
        <v>: snapshot.docs[0].get(''),</v>
      </c>
      <c r="L37" s="1" t="str">
        <f t="shared" si="11"/>
        <v>tmpUser.=;</v>
      </c>
      <c r="M37" s="1" t="str">
        <f t="shared" si="7"/>
        <v>,</v>
      </c>
      <c r="N37" s="1" t="str">
        <f t="shared" si="1"/>
        <v>: ,</v>
      </c>
      <c r="O37" s="1" t="str">
        <f t="shared" si="8"/>
        <v xml:space="preserve"> ,</v>
      </c>
      <c r="P37" s="1" t="str">
        <f t="shared" si="10"/>
        <v>_userData[''] =tmpUser!.;</v>
      </c>
    </row>
    <row r="38" spans="1:16">
      <c r="A38" s="13">
        <v>33</v>
      </c>
      <c r="B38" s="13"/>
      <c r="C38" s="13"/>
      <c r="D38" s="13"/>
      <c r="E38" s="13"/>
      <c r="F38" s="1" t="s">
        <v>32</v>
      </c>
      <c r="J38" s="1" t="str">
        <f t="shared" si="4"/>
        <v>_userData[''] = snapshot.docs[0].get('');</v>
      </c>
      <c r="K38" s="1" t="str">
        <f t="shared" si="5"/>
        <v>: snapshot.docs[0].get(''),</v>
      </c>
      <c r="L38" s="1" t="str">
        <f t="shared" si="11"/>
        <v>tmpUser.=;</v>
      </c>
      <c r="M38" s="1" t="str">
        <f t="shared" si="7"/>
        <v>,</v>
      </c>
      <c r="N38" s="1" t="str">
        <f t="shared" si="1"/>
        <v>: ,</v>
      </c>
      <c r="O38" s="1" t="str">
        <f t="shared" si="8"/>
        <v xml:space="preserve"> ,</v>
      </c>
      <c r="P38" s="1" t="str">
        <f t="shared" si="10"/>
        <v>_userData[''] =tmpUser!.;</v>
      </c>
    </row>
    <row r="39" spans="1:16">
      <c r="A39" s="13">
        <v>34</v>
      </c>
      <c r="B39" s="13"/>
      <c r="C39" s="13"/>
      <c r="D39" s="13"/>
      <c r="E39" s="13"/>
      <c r="F39" s="1" t="s">
        <v>32</v>
      </c>
      <c r="J39" s="1" t="str">
        <f t="shared" si="4"/>
        <v>_userData[''] = snapshot.docs[0].get('');</v>
      </c>
      <c r="K39" s="1" t="str">
        <f t="shared" si="5"/>
        <v>: snapshot.docs[0].get(''),</v>
      </c>
      <c r="L39" s="1" t="str">
        <f t="shared" si="11"/>
        <v>tmpUser.=;</v>
      </c>
      <c r="M39" s="1" t="str">
        <f t="shared" si="7"/>
        <v>,</v>
      </c>
      <c r="N39" s="1" t="str">
        <f t="shared" si="1"/>
        <v>: ,</v>
      </c>
      <c r="O39" s="1" t="str">
        <f t="shared" si="8"/>
        <v xml:space="preserve"> ,</v>
      </c>
      <c r="P39" s="1" t="str">
        <f t="shared" si="10"/>
        <v>_userData[''] =tmpUser!.;</v>
      </c>
    </row>
    <row r="40" spans="1:16">
      <c r="A40" s="13">
        <v>35</v>
      </c>
      <c r="B40" s="13"/>
      <c r="C40" s="13"/>
      <c r="D40" s="13"/>
      <c r="E40" s="13"/>
      <c r="F40" s="1" t="s">
        <v>32</v>
      </c>
      <c r="J40" s="1" t="str">
        <f t="shared" si="4"/>
        <v>_userData[''] = snapshot.docs[0].get('');</v>
      </c>
      <c r="K40" s="1" t="str">
        <f t="shared" si="5"/>
        <v>: snapshot.docs[0].get(''),</v>
      </c>
      <c r="L40" s="1" t="str">
        <f t="shared" si="11"/>
        <v>tmpUser.=;</v>
      </c>
      <c r="M40" s="1" t="str">
        <f t="shared" si="7"/>
        <v>,</v>
      </c>
      <c r="N40" s="1" t="str">
        <f t="shared" si="1"/>
        <v>: ,</v>
      </c>
      <c r="O40" s="1" t="str">
        <f t="shared" si="8"/>
        <v xml:space="preserve"> ,</v>
      </c>
      <c r="P40" s="1" t="str">
        <f t="shared" si="10"/>
        <v>_userData[''] =tmpUser!.;</v>
      </c>
    </row>
    <row r="41" spans="1:16">
      <c r="A41" s="13">
        <v>36</v>
      </c>
      <c r="B41" s="13"/>
      <c r="C41" s="13"/>
      <c r="D41" s="13"/>
      <c r="E41" s="13"/>
      <c r="F41" s="1" t="s">
        <v>32</v>
      </c>
    </row>
    <row r="42" spans="1:16">
      <c r="A42" s="13">
        <v>37</v>
      </c>
      <c r="B42" s="13"/>
      <c r="C42" s="13"/>
      <c r="D42" s="13"/>
      <c r="E42" s="13"/>
      <c r="F42" s="1" t="s">
        <v>32</v>
      </c>
    </row>
    <row r="43" spans="1:16">
      <c r="A43" s="13">
        <v>38</v>
      </c>
      <c r="B43" s="13"/>
      <c r="C43" s="13"/>
      <c r="D43" s="13"/>
      <c r="E43" s="13"/>
      <c r="F43" s="1" t="s">
        <v>32</v>
      </c>
    </row>
    <row r="44" spans="1:16">
      <c r="A44" s="13">
        <v>39</v>
      </c>
      <c r="B44" s="1" t="s">
        <v>32</v>
      </c>
      <c r="C44" s="1" t="s">
        <v>32</v>
      </c>
      <c r="E44" s="1" t="s">
        <v>32</v>
      </c>
      <c r="F44" s="1" t="s">
        <v>32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ER</vt:lpstr>
      <vt:lpstr>一覧</vt:lpstr>
      <vt:lpstr>users</vt:lpstr>
      <vt:lpstr>requests</vt:lpstr>
      <vt:lpstr>appointments</vt:lpstr>
      <vt:lpstr>friends</vt:lpstr>
      <vt:lpstr>chatHeaders</vt:lpstr>
      <vt:lpstr>chatDetails</vt:lpstr>
      <vt:lpstr>events</vt:lpstr>
      <vt:lpstr>callDetails</vt:lpstr>
      <vt:lpstr>topics</vt:lpstr>
      <vt:lpstr>setting values</vt:lpstr>
      <vt:lpstr>master</vt:lpstr>
      <vt:lpstr>master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Ushikoshi</dc:creator>
  <cp:lastModifiedBy>Haruki Ushikoshi</cp:lastModifiedBy>
  <dcterms:created xsi:type="dcterms:W3CDTF">2015-06-05T18:19:34Z</dcterms:created>
  <dcterms:modified xsi:type="dcterms:W3CDTF">2022-04-01T13:02:08Z</dcterms:modified>
</cp:coreProperties>
</file>