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8B4339AA-0614-43F8-BB88-088FB1A8788C}" xr6:coauthVersionLast="47" xr6:coauthVersionMax="47" xr10:uidLastSave="{00000000-0000-0000-0000-000000000000}"/>
  <bookViews>
    <workbookView xWindow="-110" yWindow="-110" windowWidth="22780" windowHeight="14540" tabRatio="740" activeTab="4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lessonResults" sheetId="25" r:id="rId5"/>
    <sheet name="appointments" sheetId="23" r:id="rId6"/>
    <sheet name="friends" sheetId="11" r:id="rId7"/>
    <sheet name="chatHeaders" sheetId="17" r:id="rId8"/>
    <sheet name="chatDetails" sheetId="18" r:id="rId9"/>
    <sheet name="events" sheetId="9" r:id="rId10"/>
    <sheet name="callDetails" sheetId="24" r:id="rId11"/>
    <sheet name="topics" sheetId="8" r:id="rId12"/>
    <sheet name="setting values" sheetId="5" r:id="rId13"/>
    <sheet name="master" sheetId="15" r:id="rId14"/>
    <sheet name="master values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23" l="1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Q47" i="25"/>
  <c r="P47" i="25"/>
  <c r="O47" i="25"/>
  <c r="N47" i="25"/>
  <c r="M47" i="25"/>
  <c r="L47" i="25"/>
  <c r="K47" i="25"/>
  <c r="J47" i="25"/>
  <c r="Q46" i="25"/>
  <c r="P46" i="25"/>
  <c r="O46" i="25"/>
  <c r="N46" i="25"/>
  <c r="M46" i="25"/>
  <c r="L46" i="25"/>
  <c r="K46" i="25"/>
  <c r="J46" i="25"/>
  <c r="Q45" i="25"/>
  <c r="P45" i="25"/>
  <c r="O45" i="25"/>
  <c r="N45" i="25"/>
  <c r="M45" i="25"/>
  <c r="L45" i="25"/>
  <c r="K45" i="25"/>
  <c r="J45" i="25"/>
  <c r="Q44" i="25"/>
  <c r="P44" i="25"/>
  <c r="O44" i="25"/>
  <c r="N44" i="25"/>
  <c r="M44" i="25"/>
  <c r="L44" i="25"/>
  <c r="K44" i="25"/>
  <c r="J44" i="25"/>
  <c r="Q43" i="25"/>
  <c r="P43" i="25"/>
  <c r="O43" i="25"/>
  <c r="N43" i="25"/>
  <c r="M43" i="25"/>
  <c r="L43" i="25"/>
  <c r="K43" i="25"/>
  <c r="J43" i="25"/>
  <c r="Q42" i="25"/>
  <c r="P42" i="25"/>
  <c r="O42" i="25"/>
  <c r="N42" i="25"/>
  <c r="M42" i="25"/>
  <c r="L42" i="25"/>
  <c r="K42" i="25"/>
  <c r="J42" i="25"/>
  <c r="Q41" i="25"/>
  <c r="P41" i="25"/>
  <c r="O41" i="25"/>
  <c r="N41" i="25"/>
  <c r="M41" i="25"/>
  <c r="L41" i="25"/>
  <c r="K41" i="25"/>
  <c r="J41" i="25"/>
  <c r="Q40" i="25"/>
  <c r="P40" i="25"/>
  <c r="O40" i="25"/>
  <c r="N40" i="25"/>
  <c r="M40" i="25"/>
  <c r="L40" i="25"/>
  <c r="K40" i="25"/>
  <c r="J40" i="25"/>
  <c r="Q39" i="25"/>
  <c r="P39" i="25"/>
  <c r="O39" i="25"/>
  <c r="N39" i="25"/>
  <c r="M39" i="25"/>
  <c r="L39" i="25"/>
  <c r="K39" i="25"/>
  <c r="J39" i="25"/>
  <c r="Q38" i="25"/>
  <c r="P38" i="25"/>
  <c r="O38" i="25"/>
  <c r="N38" i="25"/>
  <c r="M38" i="25"/>
  <c r="L38" i="25"/>
  <c r="K38" i="25"/>
  <c r="J38" i="25"/>
  <c r="Q37" i="25"/>
  <c r="P37" i="25"/>
  <c r="O37" i="25"/>
  <c r="N37" i="25"/>
  <c r="M37" i="25"/>
  <c r="L37" i="25"/>
  <c r="K37" i="25"/>
  <c r="J37" i="25"/>
  <c r="Q36" i="25"/>
  <c r="P36" i="25"/>
  <c r="O36" i="25"/>
  <c r="N36" i="25"/>
  <c r="M36" i="25"/>
  <c r="L36" i="25"/>
  <c r="K36" i="25"/>
  <c r="J36" i="25"/>
  <c r="Q35" i="25"/>
  <c r="P35" i="25"/>
  <c r="O35" i="25"/>
  <c r="N35" i="25"/>
  <c r="M35" i="25"/>
  <c r="L35" i="25"/>
  <c r="K35" i="25"/>
  <c r="J35" i="25"/>
  <c r="Q34" i="25"/>
  <c r="P34" i="25"/>
  <c r="O34" i="25"/>
  <c r="N34" i="25"/>
  <c r="M34" i="25"/>
  <c r="L34" i="25"/>
  <c r="K34" i="25"/>
  <c r="J34" i="25"/>
  <c r="Q33" i="25"/>
  <c r="P33" i="25"/>
  <c r="O33" i="25"/>
  <c r="N33" i="25"/>
  <c r="M33" i="25"/>
  <c r="L33" i="25"/>
  <c r="K33" i="25"/>
  <c r="J33" i="25"/>
  <c r="Q32" i="25"/>
  <c r="P32" i="25"/>
  <c r="O32" i="25"/>
  <c r="N32" i="25"/>
  <c r="M32" i="25"/>
  <c r="L32" i="25"/>
  <c r="K32" i="25"/>
  <c r="J32" i="25"/>
  <c r="Q31" i="25"/>
  <c r="P31" i="25"/>
  <c r="O31" i="25"/>
  <c r="N31" i="25"/>
  <c r="M31" i="25"/>
  <c r="L31" i="25"/>
  <c r="K31" i="25"/>
  <c r="J31" i="25"/>
  <c r="Q30" i="25"/>
  <c r="P30" i="25"/>
  <c r="O30" i="25"/>
  <c r="N30" i="25"/>
  <c r="M30" i="25"/>
  <c r="L30" i="25"/>
  <c r="K30" i="25"/>
  <c r="J30" i="25"/>
  <c r="Q29" i="25"/>
  <c r="P29" i="25"/>
  <c r="O29" i="25"/>
  <c r="N29" i="25"/>
  <c r="M29" i="25"/>
  <c r="L29" i="25"/>
  <c r="K29" i="25"/>
  <c r="J29" i="25"/>
  <c r="Q28" i="25"/>
  <c r="P28" i="25"/>
  <c r="O28" i="25"/>
  <c r="N28" i="25"/>
  <c r="M28" i="25"/>
  <c r="L28" i="25"/>
  <c r="K28" i="25"/>
  <c r="J28" i="25"/>
  <c r="Q27" i="25"/>
  <c r="P27" i="25"/>
  <c r="O27" i="25"/>
  <c r="N27" i="25"/>
  <c r="M27" i="25"/>
  <c r="L27" i="25"/>
  <c r="K27" i="25"/>
  <c r="J27" i="25"/>
  <c r="Q26" i="25"/>
  <c r="P26" i="25"/>
  <c r="O26" i="25"/>
  <c r="N26" i="25"/>
  <c r="M26" i="25"/>
  <c r="L26" i="25"/>
  <c r="K26" i="25"/>
  <c r="J26" i="25"/>
  <c r="H26" i="25"/>
  <c r="Q25" i="25"/>
  <c r="P25" i="25"/>
  <c r="O25" i="25"/>
  <c r="N25" i="25"/>
  <c r="M25" i="25"/>
  <c r="L25" i="25"/>
  <c r="K25" i="25"/>
  <c r="J25" i="25"/>
  <c r="H25" i="25"/>
  <c r="Q24" i="25"/>
  <c r="O24" i="25"/>
  <c r="N24" i="25"/>
  <c r="M24" i="25"/>
  <c r="L24" i="25"/>
  <c r="K24" i="25"/>
  <c r="J24" i="25"/>
  <c r="H24" i="25"/>
  <c r="Q23" i="25"/>
  <c r="P23" i="25"/>
  <c r="O23" i="25"/>
  <c r="N23" i="25"/>
  <c r="M23" i="25"/>
  <c r="L23" i="25"/>
  <c r="K23" i="25"/>
  <c r="J23" i="25"/>
  <c r="I23" i="25"/>
  <c r="H23" i="25"/>
  <c r="Q22" i="25"/>
  <c r="P22" i="25"/>
  <c r="O22" i="25"/>
  <c r="N22" i="25"/>
  <c r="M22" i="25"/>
  <c r="L22" i="25"/>
  <c r="K22" i="25"/>
  <c r="J22" i="25"/>
  <c r="I22" i="25"/>
  <c r="H22" i="25"/>
  <c r="Q21" i="25"/>
  <c r="P21" i="25"/>
  <c r="O21" i="25"/>
  <c r="N21" i="25"/>
  <c r="M21" i="25"/>
  <c r="L21" i="25"/>
  <c r="K21" i="25"/>
  <c r="J21" i="25"/>
  <c r="I21" i="25"/>
  <c r="H21" i="25"/>
  <c r="Q20" i="25"/>
  <c r="P20" i="25"/>
  <c r="O20" i="25"/>
  <c r="N20" i="25"/>
  <c r="M20" i="25"/>
  <c r="L20" i="25"/>
  <c r="K20" i="25"/>
  <c r="J20" i="25"/>
  <c r="I20" i="25"/>
  <c r="H20" i="25"/>
  <c r="Q19" i="25"/>
  <c r="P19" i="25"/>
  <c r="O19" i="25"/>
  <c r="N19" i="25"/>
  <c r="M19" i="25"/>
  <c r="L19" i="25"/>
  <c r="K19" i="25"/>
  <c r="J19" i="25"/>
  <c r="I19" i="25"/>
  <c r="H19" i="25"/>
  <c r="G19" i="25"/>
  <c r="Q18" i="25"/>
  <c r="P18" i="25"/>
  <c r="O18" i="25"/>
  <c r="N18" i="25"/>
  <c r="M18" i="25"/>
  <c r="L18" i="25"/>
  <c r="K18" i="25"/>
  <c r="J18" i="25"/>
  <c r="I18" i="25"/>
  <c r="H18" i="25"/>
  <c r="G18" i="25"/>
  <c r="Q17" i="25"/>
  <c r="P17" i="25"/>
  <c r="O17" i="25"/>
  <c r="N17" i="25"/>
  <c r="M17" i="25"/>
  <c r="L17" i="25"/>
  <c r="K17" i="25"/>
  <c r="J17" i="25"/>
  <c r="I17" i="25"/>
  <c r="H17" i="25"/>
  <c r="G17" i="25"/>
  <c r="Q16" i="25"/>
  <c r="P16" i="25"/>
  <c r="O16" i="25"/>
  <c r="N16" i="25"/>
  <c r="M16" i="25"/>
  <c r="L16" i="25"/>
  <c r="K16" i="25"/>
  <c r="J16" i="25"/>
  <c r="I16" i="25"/>
  <c r="H16" i="25"/>
  <c r="G16" i="25"/>
  <c r="Q14" i="25"/>
  <c r="O14" i="25"/>
  <c r="N14" i="25"/>
  <c r="M14" i="25"/>
  <c r="L14" i="25"/>
  <c r="K14" i="25"/>
  <c r="H14" i="25"/>
  <c r="G14" i="25"/>
  <c r="Q13" i="25"/>
  <c r="P13" i="25"/>
  <c r="O13" i="25"/>
  <c r="N13" i="25"/>
  <c r="M13" i="25"/>
  <c r="L13" i="25"/>
  <c r="K13" i="25"/>
  <c r="J13" i="25"/>
  <c r="I13" i="25"/>
  <c r="H13" i="25"/>
  <c r="G13" i="25"/>
  <c r="Q12" i="25"/>
  <c r="P12" i="25"/>
  <c r="O12" i="25"/>
  <c r="N12" i="25"/>
  <c r="M12" i="25"/>
  <c r="L12" i="25"/>
  <c r="K12" i="25"/>
  <c r="J12" i="25"/>
  <c r="I12" i="25"/>
  <c r="H12" i="25"/>
  <c r="G12" i="25"/>
  <c r="Q11" i="25"/>
  <c r="P11" i="25"/>
  <c r="O11" i="25"/>
  <c r="N11" i="25"/>
  <c r="M11" i="25"/>
  <c r="L11" i="25"/>
  <c r="K11" i="25"/>
  <c r="J11" i="25"/>
  <c r="I11" i="25"/>
  <c r="H11" i="25"/>
  <c r="G11" i="25"/>
  <c r="Q10" i="25"/>
  <c r="P10" i="25"/>
  <c r="O10" i="25"/>
  <c r="N10" i="25"/>
  <c r="M10" i="25"/>
  <c r="L10" i="25"/>
  <c r="K10" i="25"/>
  <c r="J10" i="25"/>
  <c r="I10" i="25"/>
  <c r="H10" i="25"/>
  <c r="G10" i="25"/>
  <c r="Q9" i="25"/>
  <c r="P9" i="25"/>
  <c r="O9" i="25"/>
  <c r="N9" i="25"/>
  <c r="M9" i="25"/>
  <c r="L9" i="25"/>
  <c r="K9" i="25"/>
  <c r="J9" i="25"/>
  <c r="I9" i="25"/>
  <c r="H9" i="25"/>
  <c r="G9" i="25"/>
  <c r="Q8" i="25"/>
  <c r="P8" i="25"/>
  <c r="O8" i="25"/>
  <c r="N8" i="25"/>
  <c r="M8" i="25"/>
  <c r="L8" i="25"/>
  <c r="K8" i="25"/>
  <c r="J8" i="25"/>
  <c r="I8" i="25"/>
  <c r="H8" i="25"/>
  <c r="G8" i="25"/>
  <c r="Q7" i="25"/>
  <c r="P7" i="25"/>
  <c r="O7" i="25"/>
  <c r="N7" i="25"/>
  <c r="M7" i="25"/>
  <c r="L7" i="25"/>
  <c r="K7" i="25"/>
  <c r="J7" i="25"/>
  <c r="I7" i="25"/>
  <c r="H7" i="25"/>
  <c r="G7" i="25"/>
  <c r="Q6" i="25"/>
  <c r="P6" i="25"/>
  <c r="O6" i="25"/>
  <c r="N6" i="25"/>
  <c r="M6" i="25"/>
  <c r="L6" i="25"/>
  <c r="K6" i="25"/>
  <c r="J6" i="25"/>
  <c r="I6" i="25"/>
  <c r="H6" i="25"/>
  <c r="G6" i="25"/>
  <c r="Q5" i="25"/>
  <c r="P5" i="25"/>
  <c r="O5" i="25"/>
  <c r="N5" i="25"/>
  <c r="M5" i="25"/>
  <c r="L5" i="25"/>
  <c r="K5" i="25"/>
  <c r="J5" i="25"/>
  <c r="I5" i="25"/>
  <c r="H5" i="25"/>
  <c r="G5" i="25"/>
  <c r="F5" i="25"/>
  <c r="P4" i="25"/>
  <c r="O4" i="25"/>
  <c r="N4" i="25"/>
  <c r="M4" i="25"/>
  <c r="L4" i="25"/>
  <c r="K4" i="25"/>
  <c r="I4" i="25"/>
  <c r="H4" i="25"/>
  <c r="G4" i="25"/>
  <c r="K14" i="23"/>
  <c r="L14" i="23"/>
  <c r="M14" i="23"/>
  <c r="N14" i="23"/>
  <c r="O14" i="23"/>
  <c r="Q1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Q21" i="23"/>
  <c r="P21" i="23"/>
  <c r="O21" i="23"/>
  <c r="N21" i="23"/>
  <c r="M21" i="23"/>
  <c r="L21" i="23"/>
  <c r="K21" i="23"/>
  <c r="J21" i="23"/>
  <c r="Q20" i="23"/>
  <c r="P20" i="23"/>
  <c r="O20" i="23"/>
  <c r="N20" i="23"/>
  <c r="M20" i="23"/>
  <c r="L20" i="23"/>
  <c r="K20" i="23"/>
  <c r="J20" i="23"/>
  <c r="P19" i="23"/>
  <c r="O19" i="23"/>
  <c r="N19" i="23"/>
  <c r="M19" i="23"/>
  <c r="L19" i="23"/>
  <c r="K19" i="23"/>
  <c r="J19" i="23"/>
  <c r="P18" i="23"/>
  <c r="O18" i="23"/>
  <c r="N18" i="23"/>
  <c r="M18" i="23"/>
  <c r="L18" i="23"/>
  <c r="K18" i="23"/>
  <c r="J18" i="23"/>
  <c r="P17" i="23"/>
  <c r="O17" i="23"/>
  <c r="N17" i="23"/>
  <c r="M17" i="23"/>
  <c r="L17" i="23"/>
  <c r="K17" i="23"/>
  <c r="J17" i="23"/>
  <c r="P16" i="23"/>
  <c r="O16" i="23"/>
  <c r="N16" i="23"/>
  <c r="M16" i="23"/>
  <c r="L16" i="23"/>
  <c r="K16" i="23"/>
  <c r="J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<sst xmlns="http://schemas.openxmlformats.org/spreadsheetml/2006/main" count="1413" uniqueCount="233">
  <si>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</si>
  <si>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</si>
  <si>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</si>
  <si>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</si>
  <si>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</si>
  <si>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</si>
  <si>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</si>
  <si>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</si>
  <si>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</si>
  <si>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</si>
  <si>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</si>
  <si>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</si>
  <si>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</si>
  <si>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</si>
  <si>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</si>
  <si>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</si>
  <si>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</si>
  <si>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</si>
  <si>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</si>
  <si>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</si>
  <si>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</si>
  <si>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</si>
  <si>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</si>
  <si>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</si>
  <si>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</si>
  <si>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</si>
  <si>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</si>
  <si>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</si>
  <si>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</si>
  <si>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</si>
  <si>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</si>
  <si>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</si>
  <si>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</si>
  <si>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</si>
  <si>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</si>
  <si>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</si>
  <si>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</si>
  <si>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</si>
  <si>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</si>
  <si>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</si>
  <si>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</si>
  <si>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</si>
  <si>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</si>
  <si>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</si>
  <si>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</si>
  <si>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</si>
  <si>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</si>
  <si>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</si>
  <si>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</si>
  <si>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</si>
  <si>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</si>
  <si>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</si>
  <si>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</si>
  <si>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</si>
  <si>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</si>
  <si>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</si>
  <si>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</si>
  <si>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</si>
  <si>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</si>
  <si>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</si>
  <si>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</si>
  <si>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</si>
  <si>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</si>
  <si>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</si>
  <si>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</si>
  <si>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</si>
  <si>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</si>
  <si>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</si>
  <si>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</si>
  <si>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</si>
  <si>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</si>
  <si>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</si>
  <si>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</si>
  <si>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</si>
  <si>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</si>
  <si>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</si>
  <si>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</si>
  <si>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</si>
  <si>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</si>
  <si>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</si>
  <si>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</si>
  <si>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</si>
  <si>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</si>
  <si>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</si>
  <si>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</si>
  <si>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</si>
  <si>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</si>
  <si>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</si>
  <si>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</si>
  <si>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</si>
  <si>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</si>
  <si>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</si>
  <si>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</si>
  <si>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</si>
  <si>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</si>
  <si>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</si>
  <si>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</si>
  <si>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</si>
  <si>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</si>
  <si>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</si>
  <si>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</si>
  <si>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</si>
  <si>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</si>
  <si>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</si>
  <si>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</si>
  <si>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</si>
  <si>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</si>
  <si>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</si>
  <si>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</si>
  <si>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</si>
  <si>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</si>
  <si>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</si>
  <si>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</si>
  <si>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</si>
  <si>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</si>
  <si>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</si>
  <si>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</si>
  <si>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</si>
  <si>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</si>
  <si>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</si>
  <si>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</si>
  <si>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</si>
  <si>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</si>
  <si>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</si>
  <si>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</si>
  <si>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</si>
  <si>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</si>
  <si>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</si>
  <si>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</si>
  <si>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</si>
  <si>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</si>
  <si>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</si>
  <si>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</si>
  <si>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</si>
  <si>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</si>
  <si>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</si>
  <si>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</si>
  <si>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</si>
  <si>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</si>
  <si>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</si>
  <si>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</si>
  <si>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</si>
  <si>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</si>
  <si>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</si>
  <si>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</si>
  <si>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</si>
  <si>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</si>
  <si>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</si>
  <si>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</si>
  <si>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</si>
  <si>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</si>
  <si>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</si>
  <si>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</si>
  <si>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</si>
  <si>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</si>
  <si>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</si>
  <si>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</si>
  <si>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</si>
  <si>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</si>
  <si>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</si>
  <si>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</si>
  <si>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</si>
  <si>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</si>
  <si>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</si>
  <si>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</si>
  <si>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</si>
  <si>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</si>
  <si>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</si>
  <si>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</si>
  <si>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</si>
  <si>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</si>
  <si>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</si>
  <si>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</si>
  <si>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</si>
  <si>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</si>
  <si>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</si>
  <si>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</si>
  <si>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</si>
  <si>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</si>
  <si>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</si>
  <si>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</si>
  <si>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</si>
  <si>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</si>
  <si>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</si>
  <si>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</si>
  <si>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</si>
  <si>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</si>
  <si>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</si>
  <si>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</si>
  <si>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</si>
  <si>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</si>
  <si>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</si>
  <si>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</si>
  <si>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</si>
  <si>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</si>
  <si>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</si>
  <si>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</si>
  <si>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</si>
  <si>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</si>
  <si>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</si>
  <si>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</si>
  <si>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</si>
  <si>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</si>
  <si>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</si>
  <si>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</si>
  <si>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</si>
  <si>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</si>
  <si>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</si>
  <si>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</si>
  <si>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</si>
  <si>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</si>
  <si>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</si>
  <si>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</si>
  <si>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</si>
  <si>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</si>
  <si>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</si>
  <si>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</si>
  <si>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</si>
  <si>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</si>
  <si>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</si>
  <si>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</si>
  <si>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</si>
  <si>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</si>
  <si>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</si>
  <si>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</si>
  <si>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senderJoinedStatus</t>
    <phoneticPr fontId="1"/>
  </si>
  <si>
    <t>receiverJoinedStatus</t>
    <phoneticPr fontId="1"/>
  </si>
  <si>
    <t>0:yet,1:joined,</t>
    <phoneticPr fontId="1"/>
  </si>
  <si>
    <t>1:yet,2:any joined,3:started,4:done,5:canceled</t>
    <phoneticPr fontId="1"/>
  </si>
  <si>
    <t>startTime</t>
    <phoneticPr fontId="1"/>
  </si>
  <si>
    <t>doneTime</t>
    <phoneticPr fontId="1"/>
  </si>
  <si>
    <t>results</t>
    <phoneticPr fontId="1"/>
  </si>
  <si>
    <t>startDate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</si>
</sst>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25317" y="5269594"/>
          <a:ext cx="2004052" cy="2342242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37228" y="9818916"/>
          <a:ext cx="2009996" cy="2345416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41760" y="9815741"/>
          <a:ext cx="2002284" cy="2348591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560-661C-457B-AEB3-EE5D6DFA8B5A}">
  <dimension ref="A1:Q51"/>
  <sheetViews>
    <sheetView showGridLines="0" tabSelected="1" zoomScaleNormal="100" workbookViewId="0">
      <pane ySplit="3" topLeftCell="A4" activePane="bottomLeft" state="frozen"/>
      <selection pane="bottomLeft" activeCell="B4" sqref="B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231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69</v>
      </c>
      <c r="C4" s="4" t="s">
        <v>67</v>
      </c>
      <c r="D4" s="4" t="s">
        <v>71</v>
      </c>
      <c r="E4" s="4" t="s">
        <v>70</v>
      </c>
      <c r="G4" s="1" t="str">
        <f>"this."&amp;B4&amp;","</f>
        <v>this.userDocId,</v>
      </c>
      <c r="H4" s="1" t="str">
        <f>B4&amp;":"&amp;B4&amp;","</f>
        <v>userDocId:userDocId,</v>
      </c>
      <c r="I4" s="1" t="str">
        <f>C4&amp;" "&amp;B4&amp;","</f>
        <v>String userDocId,</v>
      </c>
      <c r="K4" s="1" t="str">
        <f>"_userData['"&amp;B4&amp;"'] = snapshot.docs[0].get('"&amp;B4&amp;"');"</f>
        <v>_userData['userDocId'] = snapshot.docs[0].get('userDocId');</v>
      </c>
      <c r="L4" s="1" t="str">
        <f>B4&amp;": snapshot.docs[0].get('"&amp;B4&amp;"'),"</f>
        <v>userDocId: snapshot.docs[0].get('userDocId'),</v>
      </c>
      <c r="M4" s="1" t="str">
        <f>"tmpUser."&amp;B4&amp;"="&amp;B4&amp;";"</f>
        <v>tmpUser.userDocId=userDocId;</v>
      </c>
      <c r="N4" s="1" t="str">
        <f>B4&amp;","</f>
        <v>userDocId,</v>
      </c>
      <c r="O4" s="1" t="str">
        <f t="shared" ref="O4:O47" si="0">B4&amp;": "&amp;B4&amp;","</f>
        <v>userDocId: userDocId,</v>
      </c>
      <c r="P4" s="1" t="str">
        <f t="shared" ref="P4:P23" si="1">IF(D4="late","required ","")&amp;C4&amp;" "&amp;B4&amp;","</f>
        <v>required String userDocId,</v>
      </c>
    </row>
    <row r="5" spans="1:17">
      <c r="A5" s="4">
        <v>1</v>
      </c>
      <c r="B5" s="4" t="s">
        <v>232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this.startDate,</v>
      </c>
      <c r="H5" s="1" t="str">
        <f t="shared" ref="H5:H26" si="3">B5&amp;":"&amp;B5&amp;","</f>
        <v>startDate:startDate,</v>
      </c>
      <c r="I5" s="1" t="str">
        <f t="shared" ref="I5:I23" si="4">C5&amp;" "&amp;B5&amp;","</f>
        <v>String startDate,</v>
      </c>
      <c r="J5" s="8" t="str">
        <f>"returnMap['"&amp;B4&amp;"']=snapshot.get('"&amp;B4&amp;"');"</f>
        <v>returnMap['userDocId']=snapshot.get('userDocId');</v>
      </c>
      <c r="K5" s="1" t="str">
        <f t="shared" ref="K5:K47" si="5">"_userData['"&amp;B5&amp;"'] = snapshot.docs[0].get('"&amp;B5&amp;"');"</f>
        <v>_userData['startDate'] = snapshot.docs[0].get('startDate');</v>
      </c>
      <c r="L5" s="1" t="str">
        <f t="shared" ref="L5:L47" si="6">B5&amp;": snapshot.docs[0].get('"&amp;B5&amp;"'),"</f>
        <v>startDate: snapshot.docs[0].get('startDate'),</v>
      </c>
      <c r="M5" s="1" t="str">
        <f t="shared" ref="M5:M47" si="7">"tmpUser."&amp;B5&amp;"="&amp;B5&amp;";"</f>
        <v>tmpUser.startDate=startDate;</v>
      </c>
      <c r="N5" s="1" t="str">
        <f t="shared" ref="N5:N47" si="8">B5&amp;","</f>
        <v>startDate,</v>
      </c>
      <c r="O5" s="1" t="str">
        <f t="shared" si="0"/>
        <v>startDate: startDate,</v>
      </c>
      <c r="P5" s="1" t="str">
        <f t="shared" si="1"/>
        <v>required String startDate,</v>
      </c>
      <c r="Q5" s="1" t="str">
        <f>"snapshot.get('"&amp;B5&amp;"')"</f>
        <v>snapshot.get('startDate')</v>
      </c>
    </row>
    <row r="6" spans="1:17">
      <c r="A6" s="4">
        <v>2</v>
      </c>
      <c r="B6" s="4" t="s">
        <v>83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this.insertUserDocId,</v>
      </c>
      <c r="H6" s="1" t="str">
        <f t="shared" si="3"/>
        <v>insertUserDocId:insertUserDocId,</v>
      </c>
      <c r="I6" s="1" t="str">
        <f t="shared" si="4"/>
        <v>String insertUserDocId,</v>
      </c>
      <c r="J6" s="8" t="str">
        <f t="shared" ref="J6:J47" si="9">"returnMap['"&amp;B5&amp;"']=snapshot.get('"&amp;B5&amp;"');"</f>
        <v>returnMap['startDate']=snapshot.get('startDate');</v>
      </c>
      <c r="K6" s="1" t="str">
        <f t="shared" si="5"/>
        <v>_userData['insertUserDocId'] = snapshot.docs[0].get('insertUserDocId');</v>
      </c>
      <c r="L6" s="1" t="str">
        <f t="shared" si="6"/>
        <v>insertUserDocId: snapshot.docs[0].get('insertUserDocId'),</v>
      </c>
      <c r="M6" s="1" t="str">
        <f t="shared" si="7"/>
        <v>tmpUser.insertUserDocId=insertUserDocId;</v>
      </c>
      <c r="N6" s="1" t="str">
        <f t="shared" si="8"/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 t="shared" ref="Q6:Q19" si="10">"snapshot.get('"&amp;B6&amp;"')"</f>
        <v>snapshot.get('insertUserDocId')</v>
      </c>
    </row>
    <row r="7" spans="1:17">
      <c r="A7" s="4">
        <v>3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this.insertProgramId,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si="9"/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si="10"/>
        <v>snapshot.get('insertProgramId')</v>
      </c>
    </row>
    <row r="8" spans="1:17">
      <c r="A8" s="4">
        <v>4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this.insertTime,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snapshot.get('insertTime')</v>
      </c>
    </row>
    <row r="9" spans="1:17">
      <c r="A9" s="4">
        <v>5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this.updateUserDocId,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snapshot.get('updateUserDocId')</v>
      </c>
    </row>
    <row r="10" spans="1:17">
      <c r="A10" s="4">
        <v>6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this.updateProgramId,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snapshot.get('updateProgramId')</v>
      </c>
    </row>
    <row r="11" spans="1:17">
      <c r="A11" s="4">
        <v>7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this.updateTime,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snapshot.get('updateTime')</v>
      </c>
    </row>
    <row r="12" spans="1:17">
      <c r="A12" s="4">
        <v>8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this.readableFlg,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snapshot.get('readableFlg')</v>
      </c>
    </row>
    <row r="13" spans="1:17">
      <c r="A13" s="4">
        <v>9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this.deleteFlg,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snapshot.get('deleteFlg')</v>
      </c>
    </row>
    <row r="14" spans="1:17">
      <c r="A14" s="4">
        <v>10</v>
      </c>
      <c r="B14" s="4"/>
      <c r="C14" s="4"/>
      <c r="D14" s="4"/>
      <c r="E14" s="4"/>
      <c r="G14" s="1" t="str">
        <f t="shared" si="2"/>
        <v>this.,</v>
      </c>
      <c r="H14" s="1" t="str">
        <f t="shared" si="3"/>
        <v>:,</v>
      </c>
      <c r="J14" s="8"/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Q14" s="1" t="str">
        <f t="shared" si="10"/>
        <v>snapshot.get('')</v>
      </c>
    </row>
    <row r="15" spans="1:17">
      <c r="A15" s="4">
        <v>11</v>
      </c>
      <c r="B15" s="4"/>
      <c r="C15" s="4"/>
      <c r="D15" s="4"/>
      <c r="E15" s="4"/>
      <c r="J15" s="8"/>
    </row>
    <row r="16" spans="1:17">
      <c r="A16" s="4">
        <v>12</v>
      </c>
      <c r="B16" s="4"/>
      <c r="C16" s="4"/>
      <c r="D16" s="4"/>
      <c r="E16" s="4"/>
      <c r="F16" s="1" t="s">
        <v>32</v>
      </c>
      <c r="G16" s="1" t="str">
        <f t="shared" si="2"/>
        <v>this.,</v>
      </c>
      <c r="H16" s="1" t="str">
        <f t="shared" si="3"/>
        <v>:,</v>
      </c>
      <c r="I16" s="1" t="str">
        <f t="shared" si="4"/>
        <v xml:space="preserve"> ,</v>
      </c>
      <c r="J16" s="8" t="str">
        <f>"returnMap['"&amp;B13&amp;"']=snapshot.get('"&amp;B13&amp;"');"</f>
        <v>returnMap['deleteFlg']=snapshot.get('deleteFlg');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snapshot.get('')</v>
      </c>
    </row>
    <row r="17" spans="1:17">
      <c r="A17" s="4">
        <v>13</v>
      </c>
      <c r="B17" s="4"/>
      <c r="C17" s="4"/>
      <c r="D17" s="4"/>
      <c r="E17" s="4"/>
      <c r="F17" s="1" t="s">
        <v>32</v>
      </c>
      <c r="G17" s="1" t="str">
        <f t="shared" si="2"/>
        <v>this.,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snapshot.get('')</v>
      </c>
    </row>
    <row r="18" spans="1:17">
      <c r="A18" s="4">
        <v>14</v>
      </c>
      <c r="B18" s="4"/>
      <c r="C18" s="4"/>
      <c r="D18" s="4"/>
      <c r="E18" s="4"/>
      <c r="F18" s="1" t="s">
        <v>32</v>
      </c>
      <c r="G18" s="1" t="str">
        <f t="shared" si="2"/>
        <v>this.,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snapshot.get('')</v>
      </c>
    </row>
    <row r="19" spans="1:17">
      <c r="A19" s="4">
        <v>15</v>
      </c>
      <c r="B19" s="7"/>
      <c r="C19" s="4"/>
      <c r="D19" s="4"/>
      <c r="E19" s="4"/>
      <c r="F19" s="1" t="s">
        <v>32</v>
      </c>
      <c r="G19" s="1" t="str">
        <f t="shared" si="2"/>
        <v>this.,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snapshot.get('')</v>
      </c>
    </row>
    <row r="20" spans="1:17">
      <c r="A20" s="4">
        <v>16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ref="Q20:Q47" si="11">"_userData['"&amp;B20&amp;"'] =tmpUser!."&amp;B20&amp;";"</f>
        <v>_userData[''] =tmpUser!.;</v>
      </c>
    </row>
    <row r="21" spans="1:17">
      <c r="A21" s="4">
        <v>17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18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19</v>
      </c>
      <c r="B23" s="4"/>
      <c r="C23" s="4"/>
      <c r="D23" s="4"/>
      <c r="E23" s="4"/>
      <c r="F23" s="1" t="s">
        <v>32</v>
      </c>
      <c r="H23" s="1" t="str">
        <f t="shared" si="3"/>
        <v>:,</v>
      </c>
      <c r="I23" s="1" t="str">
        <f t="shared" si="4"/>
        <v xml:space="preserve"> ,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P23" s="1" t="str">
        <f t="shared" si="1"/>
        <v xml:space="preserve"> ,</v>
      </c>
      <c r="Q23" s="1" t="str">
        <f t="shared" si="11"/>
        <v>_userData[''] =tmpUser!.;</v>
      </c>
    </row>
    <row r="24" spans="1:17">
      <c r="A24" s="4">
        <v>20</v>
      </c>
      <c r="B24" s="4"/>
      <c r="C24" s="4"/>
      <c r="D24" s="4"/>
      <c r="E24" s="4"/>
      <c r="F24" s="1" t="s">
        <v>32</v>
      </c>
      <c r="H24" s="1" t="str">
        <f t="shared" si="3"/>
        <v>:,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Q24" s="1" t="str">
        <f t="shared" si="11"/>
        <v>_userData[''] =tmpUser!.;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H25" s="1" t="str">
        <f t="shared" si="3"/>
        <v>:,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H26" s="1" t="str">
        <f t="shared" si="3"/>
        <v>:,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zoomScaleNormal="100" workbookViewId="0">
      <pane ySplit="3" topLeftCell="A4" activePane="bottomLeft" state="frozen"/>
      <selection pane="bottomLeft" activeCell="E14" sqref="E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2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this.senderUserDocId,</v>
      </c>
      <c r="H5" s="1" t="str">
        <f t="shared" ref="H5:H26" si="3">B5&amp;":"&amp;B5&amp;","</f>
        <v>senderUserDocId:senderUserDocId,</v>
      </c>
      <c r="I5" s="1" t="str">
        <f t="shared" ref="I5:I2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9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20" t="s">
        <v>228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20" t="s">
        <v>225</v>
      </c>
      <c r="C14" s="20" t="s">
        <v>67</v>
      </c>
      <c r="D14" s="20" t="s">
        <v>71</v>
      </c>
      <c r="E14" s="20" t="s">
        <v>227</v>
      </c>
      <c r="G14" s="1" t="str">
        <f t="shared" ref="G14:G26" si="11">"this."&amp;B14&amp;","</f>
        <v>this.senderJoinedStatus,</v>
      </c>
      <c r="H14" s="1" t="str">
        <f t="shared" ref="H14:H26" si="12">B14&amp;":"&amp;B14&amp;","</f>
        <v>senderJoinedStatus:senderJoinedStatus,</v>
      </c>
      <c r="I14" s="1" t="str">
        <f t="shared" ref="I14:I26" si="13">C14&amp;" "&amp;B14&amp;","</f>
        <v>String 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20" t="s">
        <v>226</v>
      </c>
      <c r="C15" s="20" t="s">
        <v>67</v>
      </c>
      <c r="D15" s="20" t="s">
        <v>71</v>
      </c>
      <c r="E15" s="20" t="s">
        <v>227</v>
      </c>
      <c r="G15" s="1" t="str">
        <f t="shared" si="11"/>
        <v>this.receiverJoinedStatus,</v>
      </c>
      <c r="H15" s="1" t="str">
        <f t="shared" si="12"/>
        <v>receiverJoinedStatus:receiverJoinedStatus,</v>
      </c>
      <c r="I15" s="1" t="str">
        <f t="shared" si="13"/>
        <v>String receiverJoinedStatus,</v>
      </c>
      <c r="J15" s="8"/>
    </row>
    <row r="16" spans="1:17">
      <c r="A16" s="4">
        <v>12</v>
      </c>
      <c r="B16" s="20" t="s">
        <v>192</v>
      </c>
      <c r="C16" s="20" t="s">
        <v>67</v>
      </c>
      <c r="D16" s="20" t="s">
        <v>71</v>
      </c>
      <c r="E16" s="20"/>
      <c r="F16" s="1" t="s">
        <v>32</v>
      </c>
      <c r="G16" s="1" t="str">
        <f t="shared" si="11"/>
        <v>this.requestDocId,</v>
      </c>
      <c r="H16" s="1" t="str">
        <f t="shared" si="12"/>
        <v>requestDocId:requestDocId,</v>
      </c>
      <c r="I16" s="1" t="str">
        <f t="shared" si="13"/>
        <v>String requestDocId,</v>
      </c>
      <c r="J16" s="8" t="str">
        <f>"returnMap['"&amp;B13&amp;"']=snapshot.get('"&amp;B13&amp;"');"</f>
        <v>returnMap['status']=snapshot.get('status');</v>
      </c>
      <c r="K16" s="1" t="e">
        <f>"_userData['"&amp;#REF!&amp;"'] = snapshot.docs[0].get('"&amp;#REF!&amp;"');"</f>
        <v>#REF!</v>
      </c>
      <c r="L16" s="1" t="e">
        <f>#REF!&amp;": snapshot.docs[0].get('"&amp;#REF!&amp;"'),"</f>
        <v>#REF!</v>
      </c>
      <c r="M16" s="1" t="e">
        <f>"tmpUser."&amp;#REF!&amp;"="&amp;#REF!&amp;";"</f>
        <v>#REF!</v>
      </c>
      <c r="N16" s="1" t="e">
        <f>#REF!&amp;","</f>
        <v>#REF!</v>
      </c>
      <c r="O16" s="1" t="e">
        <f>#REF!&amp;": "&amp;#REF!&amp;","</f>
        <v>#REF!</v>
      </c>
      <c r="P16" s="1" t="e">
        <f>IF(#REF!="late","required ","")&amp;#REF!&amp;" "&amp;#REF!&amp;","</f>
        <v>#REF!</v>
      </c>
      <c r="Q16" s="1" t="e">
        <f>"snapshot.get('"&amp;#REF!&amp;"')"</f>
        <v>#REF!</v>
      </c>
    </row>
    <row r="17" spans="1:17">
      <c r="A17" s="4">
        <v>13</v>
      </c>
      <c r="B17" s="20" t="s">
        <v>229</v>
      </c>
      <c r="C17" s="20" t="s">
        <v>90</v>
      </c>
      <c r="D17" s="20" t="s">
        <v>71</v>
      </c>
      <c r="E17" s="20"/>
      <c r="F17" s="1" t="s">
        <v>32</v>
      </c>
      <c r="G17" s="1" t="str">
        <f t="shared" si="11"/>
        <v>this.startTime,</v>
      </c>
      <c r="H17" s="1" t="str">
        <f t="shared" si="12"/>
        <v>startTime:startTime,</v>
      </c>
      <c r="I17" s="1" t="str">
        <f t="shared" si="13"/>
        <v>DateTime startTime,</v>
      </c>
      <c r="J17" s="8" t="e">
        <f>"returnMap['"&amp;#REF!&amp;"']=snapshot.get('"&amp;#REF!&amp;"');"</f>
        <v>#REF!</v>
      </c>
      <c r="K17" s="1" t="e">
        <f>"_userData['"&amp;#REF!&amp;"'] = snapshot.docs[0].get('"&amp;#REF!&amp;"');"</f>
        <v>#REF!</v>
      </c>
      <c r="L17" s="1" t="e">
        <f>#REF!&amp;": snapshot.docs[0].get('"&amp;#REF!&amp;"'),"</f>
        <v>#REF!</v>
      </c>
      <c r="M17" s="1" t="e">
        <f>"tmpUser."&amp;#REF!&amp;"="&amp;#REF!&amp;";"</f>
        <v>#REF!</v>
      </c>
      <c r="N17" s="1" t="e">
        <f>#REF!&amp;","</f>
        <v>#REF!</v>
      </c>
      <c r="O17" s="1" t="e">
        <f>#REF!&amp;": "&amp;#REF!&amp;","</f>
        <v>#REF!</v>
      </c>
      <c r="P17" s="1" t="e">
        <f>IF(#REF!="late","required ","")&amp;#REF!&amp;" "&amp;#REF!&amp;","</f>
        <v>#REF!</v>
      </c>
      <c r="Q17" s="1" t="e">
        <f>"snapshot.get('"&amp;#REF!&amp;"')"</f>
        <v>#REF!</v>
      </c>
    </row>
    <row r="18" spans="1:17">
      <c r="A18" s="4">
        <v>14</v>
      </c>
      <c r="B18" s="20" t="s">
        <v>230</v>
      </c>
      <c r="C18" s="20" t="s">
        <v>90</v>
      </c>
      <c r="D18" s="20" t="s">
        <v>71</v>
      </c>
      <c r="E18" s="20"/>
      <c r="F18" s="1" t="s">
        <v>32</v>
      </c>
      <c r="G18" s="1" t="str">
        <f t="shared" si="11"/>
        <v>this.doneTime,</v>
      </c>
      <c r="H18" s="1" t="str">
        <f t="shared" si="12"/>
        <v>doneTime:doneTime,</v>
      </c>
      <c r="I18" s="1" t="str">
        <f t="shared" si="13"/>
        <v>DateTime doneTime,</v>
      </c>
      <c r="J18" s="8" t="e">
        <f>"returnMap['"&amp;#REF!&amp;"']=snapshot.get('"&amp;#REF!&amp;"');"</f>
        <v>#REF!</v>
      </c>
      <c r="K18" s="1" t="e">
        <f>"_userData['"&amp;#REF!&amp;"'] = snapshot.docs[0].get('"&amp;#REF!&amp;"');"</f>
        <v>#REF!</v>
      </c>
      <c r="L18" s="1" t="e">
        <f>#REF!&amp;": snapshot.docs[0].get('"&amp;#REF!&amp;"'),"</f>
        <v>#REF!</v>
      </c>
      <c r="M18" s="1" t="e">
        <f>"tmpUser."&amp;#REF!&amp;"="&amp;#REF!&amp;";"</f>
        <v>#REF!</v>
      </c>
      <c r="N18" s="1" t="e">
        <f>#REF!&amp;","</f>
        <v>#REF!</v>
      </c>
      <c r="O18" s="1" t="e">
        <f>#REF!&amp;": "&amp;#REF!&amp;","</f>
        <v>#REF!</v>
      </c>
      <c r="P18" s="1" t="e">
        <f>IF(#REF!="late","required ","")&amp;#REF!&amp;" "&amp;#REF!&amp;","</f>
        <v>#REF!</v>
      </c>
      <c r="Q18" s="1" t="e">
        <f>"snapshot.get('"&amp;#REF!&amp;"')"</f>
        <v>#REF!</v>
      </c>
    </row>
    <row r="19" spans="1:17">
      <c r="A19" s="4">
        <v>15</v>
      </c>
      <c r="B19" s="20" t="s">
        <v>83</v>
      </c>
      <c r="C19" s="20" t="s">
        <v>67</v>
      </c>
      <c r="D19" s="20" t="s">
        <v>71</v>
      </c>
      <c r="E19" s="20"/>
      <c r="F19" s="1" t="s">
        <v>32</v>
      </c>
      <c r="G19" s="1" t="str">
        <f t="shared" si="11"/>
        <v>this.insertUserDocId,</v>
      </c>
      <c r="H19" s="1" t="str">
        <f t="shared" si="12"/>
        <v>insertUserDocId:insertUserDocId,</v>
      </c>
      <c r="I19" s="1" t="str">
        <f t="shared" si="13"/>
        <v>String insertUserDocId,</v>
      </c>
      <c r="J19" s="8" t="e">
        <f>"returnMap['"&amp;#REF!&amp;"']=snapshot.get('"&amp;#REF!&amp;"');"</f>
        <v>#REF!</v>
      </c>
      <c r="K19" s="1" t="e">
        <f>"_userData['"&amp;#REF!&amp;"'] = snapshot.docs[0].get('"&amp;#REF!&amp;"');"</f>
        <v>#REF!</v>
      </c>
      <c r="L19" s="1" t="e">
        <f>#REF!&amp;": snapshot.docs[0].get('"&amp;#REF!&amp;"'),"</f>
        <v>#REF!</v>
      </c>
      <c r="M19" s="1" t="e">
        <f>"tmpUser."&amp;#REF!&amp;"="&amp;#REF!&amp;";"</f>
        <v>#REF!</v>
      </c>
      <c r="N19" s="1" t="e">
        <f>#REF!&amp;","</f>
        <v>#REF!</v>
      </c>
      <c r="O19" s="1" t="e">
        <f>#REF!&amp;": "&amp;#REF!&amp;","</f>
        <v>#REF!</v>
      </c>
      <c r="P19" s="1" t="e">
        <f>IF(#REF!="late","required ","")&amp;#REF!&amp;" "&amp;#REF!&amp;","</f>
        <v>#REF!</v>
      </c>
      <c r="Q19" s="1" t="e">
        <f>"snapshot.get('"&amp;#REF!&amp;"')"</f>
        <v>#REF!</v>
      </c>
    </row>
    <row r="20" spans="1:17">
      <c r="A20" s="4">
        <v>16</v>
      </c>
      <c r="B20" s="20" t="s">
        <v>25</v>
      </c>
      <c r="C20" s="20" t="s">
        <v>67</v>
      </c>
      <c r="D20" s="20" t="s">
        <v>71</v>
      </c>
      <c r="E20" s="20"/>
      <c r="F20" s="1" t="s">
        <v>32</v>
      </c>
      <c r="G20" s="1" t="str">
        <f t="shared" si="11"/>
        <v>this.insertProgramId,</v>
      </c>
      <c r="H20" s="1" t="str">
        <f t="shared" si="12"/>
        <v>insertProgramId:insertProgramId,</v>
      </c>
      <c r="I20" s="1" t="str">
        <f t="shared" si="13"/>
        <v>String insertProgramId,</v>
      </c>
      <c r="J20" s="8" t="e">
        <f>"returnMap['"&amp;#REF!&amp;"']=snapshot.get('"&amp;#REF!&amp;"');"</f>
        <v>#REF!</v>
      </c>
      <c r="K20" s="1" t="e">
        <f>"_userData['"&amp;#REF!&amp;"'] = snapshot.docs[0].get('"&amp;#REF!&amp;"');"</f>
        <v>#REF!</v>
      </c>
      <c r="L20" s="1" t="e">
        <f>#REF!&amp;": snapshot.docs[0].get('"&amp;#REF!&amp;"'),"</f>
        <v>#REF!</v>
      </c>
      <c r="M20" s="1" t="e">
        <f>"tmpUser."&amp;#REF!&amp;"="&amp;#REF!&amp;";"</f>
        <v>#REF!</v>
      </c>
      <c r="N20" s="1" t="e">
        <f>#REF!&amp;","</f>
        <v>#REF!</v>
      </c>
      <c r="O20" s="1" t="e">
        <f>#REF!&amp;": "&amp;#REF!&amp;","</f>
        <v>#REF!</v>
      </c>
      <c r="P20" s="1" t="e">
        <f>IF(#REF!="late","required ","")&amp;#REF!&amp;" "&amp;#REF!&amp;","</f>
        <v>#REF!</v>
      </c>
      <c r="Q20" s="1" t="e">
        <f>"_userData['"&amp;#REF!&amp;"'] =tmpUser!."&amp;#REF!&amp;";"</f>
        <v>#REF!</v>
      </c>
    </row>
    <row r="21" spans="1:17">
      <c r="A21" s="4">
        <v>17</v>
      </c>
      <c r="B21" s="20" t="s">
        <v>26</v>
      </c>
      <c r="C21" s="20" t="s">
        <v>90</v>
      </c>
      <c r="D21" s="20" t="s">
        <v>71</v>
      </c>
      <c r="E21" s="20"/>
      <c r="F21" s="1" t="s">
        <v>32</v>
      </c>
      <c r="G21" s="1" t="str">
        <f t="shared" si="11"/>
        <v>this.insertTime,</v>
      </c>
      <c r="H21" s="1" t="str">
        <f t="shared" si="12"/>
        <v>insertTime:insertTime,</v>
      </c>
      <c r="I21" s="1" t="str">
        <f t="shared" si="13"/>
        <v>DateTime insertTime,</v>
      </c>
      <c r="J21" s="8" t="e">
        <f>"returnMap['"&amp;#REF!&amp;"']=snapshot.get('"&amp;#REF!&amp;"');"</f>
        <v>#REF!</v>
      </c>
      <c r="K21" s="1" t="e">
        <f>"_userData['"&amp;#REF!&amp;"'] = snapshot.docs[0].get('"&amp;#REF!&amp;"');"</f>
        <v>#REF!</v>
      </c>
      <c r="L21" s="1" t="e">
        <f>#REF!&amp;": snapshot.docs[0].get('"&amp;#REF!&amp;"'),"</f>
        <v>#REF!</v>
      </c>
      <c r="M21" s="1" t="e">
        <f>"tmpUser."&amp;#REF!&amp;"="&amp;#REF!&amp;";"</f>
        <v>#REF!</v>
      </c>
      <c r="N21" s="1" t="e">
        <f>#REF!&amp;","</f>
        <v>#REF!</v>
      </c>
      <c r="O21" s="1" t="e">
        <f>#REF!&amp;": "&amp;#REF!&amp;","</f>
        <v>#REF!</v>
      </c>
      <c r="P21" s="1" t="e">
        <f>IF(#REF!="late","required ","")&amp;#REF!&amp;" "&amp;#REF!&amp;","</f>
        <v>#REF!</v>
      </c>
      <c r="Q21" s="1" t="e">
        <f>"_userData['"&amp;#REF!&amp;"'] =tmpUser!."&amp;#REF!&amp;";"</f>
        <v>#REF!</v>
      </c>
    </row>
    <row r="22" spans="1:17">
      <c r="A22" s="4">
        <v>18</v>
      </c>
      <c r="B22" s="20" t="s">
        <v>27</v>
      </c>
      <c r="C22" s="20" t="s">
        <v>67</v>
      </c>
      <c r="D22" s="20" t="s">
        <v>71</v>
      </c>
      <c r="E22" s="20"/>
      <c r="F22" s="1" t="s">
        <v>32</v>
      </c>
      <c r="G22" s="1" t="str">
        <f t="shared" si="11"/>
        <v>this.updateUserDocId,</v>
      </c>
      <c r="H22" s="1" t="str">
        <f t="shared" si="12"/>
        <v>updateUserDocId:updateUserDocId,</v>
      </c>
      <c r="I22" s="1" t="str">
        <f t="shared" si="13"/>
        <v>String updateUserDocId,</v>
      </c>
      <c r="J22" s="8" t="e">
        <f>"returnMap['"&amp;#REF!&amp;"']=snapshot.get('"&amp;#REF!&amp;"');"</f>
        <v>#REF!</v>
      </c>
      <c r="K22" s="1" t="e">
        <f>"_userData['"&amp;#REF!&amp;"'] = snapshot.docs[0].get('"&amp;#REF!&amp;"');"</f>
        <v>#REF!</v>
      </c>
      <c r="L22" s="1" t="e">
        <f>#REF!&amp;": snapshot.docs[0].get('"&amp;#REF!&amp;"'),"</f>
        <v>#REF!</v>
      </c>
      <c r="M22" s="1" t="e">
        <f>"tmpUser."&amp;#REF!&amp;"="&amp;#REF!&amp;";"</f>
        <v>#REF!</v>
      </c>
      <c r="N22" s="1" t="e">
        <f>#REF!&amp;","</f>
        <v>#REF!</v>
      </c>
      <c r="O22" s="1" t="e">
        <f>#REF!&amp;": "&amp;#REF!&amp;","</f>
        <v>#REF!</v>
      </c>
      <c r="P22" s="1" t="e">
        <f>IF(#REF!="late","required ","")&amp;#REF!&amp;" "&amp;#REF!&amp;","</f>
        <v>#REF!</v>
      </c>
      <c r="Q22" s="1" t="e">
        <f>"_userData['"&amp;#REF!&amp;"'] =tmpUser!."&amp;#REF!&amp;";"</f>
        <v>#REF!</v>
      </c>
    </row>
    <row r="23" spans="1:17">
      <c r="A23" s="4">
        <v>19</v>
      </c>
      <c r="B23" s="4" t="s">
        <v>28</v>
      </c>
      <c r="C23" s="4" t="s">
        <v>67</v>
      </c>
      <c r="D23" s="4" t="s">
        <v>71</v>
      </c>
      <c r="E23" s="4"/>
      <c r="F23" s="1" t="s">
        <v>32</v>
      </c>
      <c r="G23" s="1" t="str">
        <f t="shared" si="11"/>
        <v>this.updateProgramId,</v>
      </c>
      <c r="H23" s="1" t="str">
        <f t="shared" si="12"/>
        <v>updateProgramId:updateProgramId,</v>
      </c>
      <c r="I23" s="1" t="str">
        <f t="shared" si="13"/>
        <v>String updateProgramId,</v>
      </c>
      <c r="J23" s="8" t="e">
        <f>"returnMap['"&amp;#REF!&amp;"']=snapshot.get('"&amp;#REF!&amp;"');"</f>
        <v>#REF!</v>
      </c>
      <c r="K23" s="1" t="e">
        <f>"_userData['"&amp;#REF!&amp;"'] = snapshot.docs[0].get('"&amp;#REF!&amp;"');"</f>
        <v>#REF!</v>
      </c>
      <c r="L23" s="1" t="e">
        <f>#REF!&amp;": snapshot.docs[0].get('"&amp;#REF!&amp;"'),"</f>
        <v>#REF!</v>
      </c>
      <c r="M23" s="1" t="e">
        <f>"tmpUser."&amp;#REF!&amp;"="&amp;#REF!&amp;";"</f>
        <v>#REF!</v>
      </c>
      <c r="N23" s="1" t="e">
        <f>#REF!&amp;","</f>
        <v>#REF!</v>
      </c>
      <c r="O23" s="1" t="e">
        <f>#REF!&amp;": "&amp;#REF!&amp;","</f>
        <v>#REF!</v>
      </c>
      <c r="P23" s="1" t="e">
        <f>IF(#REF!="late","required ","")&amp;#REF!&amp;" "&amp;#REF!&amp;","</f>
        <v>#REF!</v>
      </c>
      <c r="Q23" s="1" t="e">
        <f>"_userData['"&amp;#REF!&amp;"'] =tmpUser!."&amp;#REF!&amp;";"</f>
        <v>#REF!</v>
      </c>
    </row>
    <row r="24" spans="1:17">
      <c r="A24" s="4">
        <v>20</v>
      </c>
      <c r="B24" s="4" t="s">
        <v>29</v>
      </c>
      <c r="C24" s="4" t="s">
        <v>90</v>
      </c>
      <c r="D24" s="4" t="s">
        <v>71</v>
      </c>
      <c r="E24" s="4"/>
      <c r="F24" s="1" t="s">
        <v>32</v>
      </c>
      <c r="G24" s="1" t="str">
        <f t="shared" si="11"/>
        <v>this.updateTime,</v>
      </c>
      <c r="H24" s="1" t="str">
        <f t="shared" si="12"/>
        <v>updateTime:updateTime,</v>
      </c>
      <c r="I24" s="1" t="str">
        <f t="shared" si="13"/>
        <v>DateTime updateTime,</v>
      </c>
      <c r="J24" s="8" t="e">
        <f>"returnMap['"&amp;#REF!&amp;"']=snapshot.get('"&amp;#REF!&amp;"');"</f>
        <v>#REF!</v>
      </c>
      <c r="K24" s="1" t="str">
        <f>"_userData['"&amp;B16&amp;"'] = snapshot.docs[0].get('"&amp;B16&amp;"');"</f>
        <v>_userData['requestDocId'] = snapshot.docs[0].get('requestDocId');</v>
      </c>
      <c r="L24" s="1" t="str">
        <f>B16&amp;": snapshot.docs[0].get('"&amp;B16&amp;"'),"</f>
        <v>requestDocId: snapshot.docs[0].get('requestDocId'),</v>
      </c>
      <c r="M24" s="1" t="str">
        <f>"tmpUser."&amp;B16&amp;"="&amp;B16&amp;";"</f>
        <v>tmpUser.requestDocId=requestDocId;</v>
      </c>
      <c r="N24" s="1" t="str">
        <f>B16&amp;","</f>
        <v>requestDocId,</v>
      </c>
      <c r="O24" s="1" t="str">
        <f>B16&amp;": "&amp;B16&amp;","</f>
        <v>requestDocId: requestDocId,</v>
      </c>
      <c r="Q24" s="1" t="str">
        <f>"_userData['"&amp;B16&amp;"'] =tmpUser!."&amp;B16&amp;";"</f>
        <v>_userData['requestDocId'] =tmpUser!.requestDocId;</v>
      </c>
    </row>
    <row r="25" spans="1:17">
      <c r="A25" s="4">
        <v>21</v>
      </c>
      <c r="B25" s="4" t="s">
        <v>30</v>
      </c>
      <c r="C25" s="4" t="s">
        <v>35</v>
      </c>
      <c r="D25" s="4" t="s">
        <v>71</v>
      </c>
      <c r="E25" s="4"/>
      <c r="F25" s="1" t="s">
        <v>32</v>
      </c>
      <c r="G25" s="1" t="str">
        <f t="shared" si="11"/>
        <v>this.readableFlg,</v>
      </c>
      <c r="H25" s="1" t="str">
        <f t="shared" si="12"/>
        <v>readableFlg:readableFlg,</v>
      </c>
      <c r="I25" s="1" t="str">
        <f t="shared" si="13"/>
        <v>bool readableFlg,</v>
      </c>
      <c r="J25" s="8" t="str">
        <f>"returnMap['"&amp;B16&amp;"']=snapshot.get('"&amp;B16&amp;"');"</f>
        <v>returnMap['requestDocId']=snapshot.get('requestDocId');</v>
      </c>
      <c r="K25" s="1" t="str">
        <f>"_userData['"&amp;B17&amp;"'] = snapshot.docs[0].get('"&amp;B17&amp;"');"</f>
        <v>_userData['startTime'] = snapshot.docs[0].get('startTime');</v>
      </c>
      <c r="L25" s="1" t="str">
        <f>B17&amp;": snapshot.docs[0].get('"&amp;B17&amp;"'),"</f>
        <v>startTime: snapshot.docs[0].get('startTime'),</v>
      </c>
      <c r="M25" s="1" t="str">
        <f>"tmpUser."&amp;B17&amp;"="&amp;B17&amp;";"</f>
        <v>tmpUser.startTime=startTime;</v>
      </c>
      <c r="N25" s="1" t="str">
        <f>B17&amp;","</f>
        <v>startTime,</v>
      </c>
      <c r="O25" s="1" t="str">
        <f>B17&amp;": "&amp;B17&amp;","</f>
        <v>startTime: startTime,</v>
      </c>
      <c r="P25" s="1" t="str">
        <f>IF(D17="late","required ","")&amp;C17&amp;" "&amp;B17&amp;","</f>
        <v>required DateTime startTime,</v>
      </c>
      <c r="Q25" s="1" t="str">
        <f>"_userData['"&amp;B17&amp;"'] =tmpUser!."&amp;B17&amp;";"</f>
        <v>_userData['startTime'] =tmpUser!.startTime;</v>
      </c>
    </row>
    <row r="26" spans="1:17">
      <c r="A26" s="4">
        <v>22</v>
      </c>
      <c r="B26" s="4" t="s">
        <v>33</v>
      </c>
      <c r="C26" s="4" t="s">
        <v>35</v>
      </c>
      <c r="D26" s="4" t="s">
        <v>71</v>
      </c>
      <c r="E26" s="4"/>
      <c r="F26" s="1" t="s">
        <v>32</v>
      </c>
      <c r="G26" s="1" t="str">
        <f t="shared" si="11"/>
        <v>this.deleteFlg,</v>
      </c>
      <c r="H26" s="1" t="str">
        <f t="shared" si="12"/>
        <v>deleteFlg:deleteFlg,</v>
      </c>
      <c r="I26" s="1" t="str">
        <f t="shared" si="13"/>
        <v>bool deleteFlg,</v>
      </c>
      <c r="J26" s="8" t="str">
        <f>"returnMap['"&amp;B17&amp;"']=snapshot.get('"&amp;B17&amp;"');"</f>
        <v>returnMap['startTime']=snapshot.get('startTime');</v>
      </c>
      <c r="K26" s="1" t="str">
        <f>"_userData['"&amp;B18&amp;"'] = snapshot.docs[0].get('"&amp;B18&amp;"');"</f>
        <v>_userData['doneTime'] = snapshot.docs[0].get('doneTime');</v>
      </c>
      <c r="L26" s="1" t="str">
        <f>B18&amp;": snapshot.docs[0].get('"&amp;B18&amp;"'),"</f>
        <v>doneTime: snapshot.docs[0].get('doneTime'),</v>
      </c>
      <c r="M26" s="1" t="str">
        <f>"tmpUser."&amp;B18&amp;"="&amp;B18&amp;";"</f>
        <v>tmpUser.doneTime=doneTime;</v>
      </c>
      <c r="N26" s="1" t="str">
        <f>B18&amp;","</f>
        <v>doneTime,</v>
      </c>
      <c r="O26" s="1" t="str">
        <f>B18&amp;": "&amp;B18&amp;","</f>
        <v>doneTime: doneTime,</v>
      </c>
      <c r="P26" s="1" t="str">
        <f>IF(D18="late","required ","")&amp;C18&amp;" "&amp;B18&amp;","</f>
        <v>required DateTime doneTime,</v>
      </c>
      <c r="Q26" s="1" t="str">
        <f>"_userData['"&amp;B18&amp;"'] =tmpUser!."&amp;B18&amp;";"</f>
        <v>_userData['doneTime'] =tmpUser!.doneTime;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>"returnMap['"&amp;B18&amp;"']=snapshot.get('"&amp;B18&amp;"');"</f>
        <v>returnMap['doneTime']=snapshot.get('doneTime');</v>
      </c>
      <c r="K27" s="1" t="str">
        <f>"_userData['"&amp;B19&amp;"'] = snapshot.docs[0].get('"&amp;B19&amp;"');"</f>
        <v>_userData['insertUserDocId'] = snapshot.docs[0].get('insertUserDocId');</v>
      </c>
      <c r="L27" s="1" t="str">
        <f>B19&amp;": snapshot.docs[0].get('"&amp;B19&amp;"'),"</f>
        <v>insertUserDocId: snapshot.docs[0].get('insertUserDocId'),</v>
      </c>
      <c r="M27" s="1" t="str">
        <f>"tmpUser."&amp;B19&amp;"="&amp;B19&amp;";"</f>
        <v>tmpUser.insertUserDocId=insertUserDocId;</v>
      </c>
      <c r="N27" s="1" t="str">
        <f>B19&amp;","</f>
        <v>insertUserDocId,</v>
      </c>
      <c r="O27" s="1" t="str">
        <f>B19&amp;": "&amp;B19&amp;","</f>
        <v>insertUserDocId: insertUserDocId,</v>
      </c>
      <c r="P27" s="1" t="str">
        <f>IF(D19="late","required ","")&amp;C19&amp;" "&amp;B19&amp;","</f>
        <v>required String insertUserDocId,</v>
      </c>
      <c r="Q27" s="1" t="str">
        <f>"_userData['"&amp;B19&amp;"'] =tmpUser!."&amp;B19&amp;";"</f>
        <v>_userData['insertUserDocId'] =tmpUser!.insertUserDocId;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>"returnMap['"&amp;B19&amp;"']=snapshot.get('"&amp;B19&amp;"');"</f>
        <v>returnMap['insertUserDocId']=snapshot.get('insertUserDocId');</v>
      </c>
      <c r="K28" s="1" t="str">
        <f>"_userData['"&amp;B20&amp;"'] = snapshot.docs[0].get('"&amp;B20&amp;"');"</f>
        <v>_userData['insertProgramId'] = snapshot.docs[0].get('insertProgramId');</v>
      </c>
      <c r="L28" s="1" t="str">
        <f>B20&amp;": snapshot.docs[0].get('"&amp;B20&amp;"'),"</f>
        <v>insertProgramId: snapshot.docs[0].get('insertProgramId'),</v>
      </c>
      <c r="M28" s="1" t="str">
        <f>"tmpUser."&amp;B20&amp;"="&amp;B20&amp;";"</f>
        <v>tmpUser.insertProgramId=insertProgramId;</v>
      </c>
      <c r="N28" s="1" t="str">
        <f>B20&amp;","</f>
        <v>insertProgramId,</v>
      </c>
      <c r="O28" s="1" t="str">
        <f>B20&amp;": "&amp;B20&amp;","</f>
        <v>insertProgramId: insertProgramId,</v>
      </c>
      <c r="P28" s="1" t="str">
        <f>IF(D20="late","required ","")&amp;C20&amp;" "&amp;B20&amp;","</f>
        <v>required String insertProgramId,</v>
      </c>
      <c r="Q28" s="1" t="str">
        <f>"_userData['"&amp;B20&amp;"'] =tmpUser!."&amp;B20&amp;";"</f>
        <v>_userData['insertProgramId'] =tmpUser!.insertProgramId;</v>
      </c>
    </row>
    <row r="29" spans="1:17">
      <c r="A29" s="4">
        <v>25</v>
      </c>
      <c r="B29" s="4"/>
      <c r="C29" s="4"/>
      <c r="D29" s="4"/>
      <c r="E29" s="4"/>
      <c r="F29" s="1" t="s">
        <v>32</v>
      </c>
      <c r="J29" s="8" t="str">
        <f>"returnMap['"&amp;B20&amp;"']=snapshot.get('"&amp;B20&amp;"');"</f>
        <v>returnMap['insertProgramId']=snapshot.get('insertProgramId');</v>
      </c>
      <c r="K29" s="1" t="str">
        <f>"_userData['"&amp;B21&amp;"'] = snapshot.docs[0].get('"&amp;B21&amp;"');"</f>
        <v>_userData['insertTime'] = snapshot.docs[0].get('insertTime');</v>
      </c>
      <c r="L29" s="1" t="str">
        <f>B21&amp;": snapshot.docs[0].get('"&amp;B21&amp;"'),"</f>
        <v>insertTime: snapshot.docs[0].get('insertTime'),</v>
      </c>
      <c r="M29" s="1" t="str">
        <f>"tmpUser."&amp;B21&amp;"="&amp;B21&amp;";"</f>
        <v>tmpUser.insertTime=insertTime;</v>
      </c>
      <c r="N29" s="1" t="str">
        <f>B21&amp;","</f>
        <v>insertTime,</v>
      </c>
      <c r="O29" s="1" t="str">
        <f>B21&amp;": "&amp;B21&amp;","</f>
        <v>insertTime: insertTime,</v>
      </c>
      <c r="P29" s="1" t="str">
        <f>IF(D21="late","required ","")&amp;C21&amp;" "&amp;B21&amp;","</f>
        <v>required DateTime insertTime,</v>
      </c>
      <c r="Q29" s="1" t="str">
        <f>"_userData['"&amp;B21&amp;"'] =tmpUser!."&amp;B21&amp;";"</f>
        <v>_userData['insertTime'] =tmpUser!.insertTime;</v>
      </c>
    </row>
    <row r="30" spans="1:17">
      <c r="A30" s="4">
        <v>26</v>
      </c>
      <c r="B30" s="4"/>
      <c r="C30" s="4"/>
      <c r="D30" s="4"/>
      <c r="E30" s="4"/>
      <c r="F30" s="1" t="s">
        <v>32</v>
      </c>
      <c r="J30" s="8" t="str">
        <f>"returnMap['"&amp;B21&amp;"']=snapshot.get('"&amp;B21&amp;"');"</f>
        <v>returnMap['insertTime']=snapshot.get('insertTime');</v>
      </c>
      <c r="K30" s="1" t="str">
        <f>"_userData['"&amp;B22&amp;"'] = snapshot.docs[0].get('"&amp;B22&amp;"');"</f>
        <v>_userData['updateUserDocId'] = snapshot.docs[0].get('updateUserDocId');</v>
      </c>
      <c r="L30" s="1" t="str">
        <f>B22&amp;": snapshot.docs[0].get('"&amp;B22&amp;"'),"</f>
        <v>updateUserDocId: snapshot.docs[0].get('updateUserDocId'),</v>
      </c>
      <c r="M30" s="1" t="str">
        <f>"tmpUser."&amp;B22&amp;"="&amp;B22&amp;";"</f>
        <v>tmpUser.updateUserDocId=updateUserDocId;</v>
      </c>
      <c r="N30" s="1" t="str">
        <f>B22&amp;","</f>
        <v>updateUserDocId,</v>
      </c>
      <c r="O30" s="1" t="str">
        <f>B22&amp;": "&amp;B22&amp;","</f>
        <v>updateUserDocId: updateUserDocId,</v>
      </c>
      <c r="P30" s="1" t="str">
        <f>IF(D22="late","required ","")&amp;C22&amp;" "&amp;B22&amp;","</f>
        <v>required String updateUserDocId,</v>
      </c>
      <c r="Q30" s="1" t="str">
        <f>"_userData['"&amp;B22&amp;"'] =tmpUser!."&amp;B22&amp;";"</f>
        <v>_userData['updateUserDocId'] =tmpUser!.updateUserDocId;</v>
      </c>
    </row>
    <row r="31" spans="1:17">
      <c r="A31" s="4">
        <v>27</v>
      </c>
      <c r="B31" s="4"/>
      <c r="C31" s="4"/>
      <c r="D31" s="4"/>
      <c r="E31" s="4"/>
      <c r="F31" s="1" t="s">
        <v>32</v>
      </c>
      <c r="J31" s="8" t="str">
        <f>"returnMap['"&amp;B22&amp;"']=snapshot.get('"&amp;B22&amp;"');"</f>
        <v>returnMap['updateUserDocId']=snapshot.get('updateUserDocId');</v>
      </c>
      <c r="K31" s="1" t="str">
        <f>"_userData['"&amp;B23&amp;"'] = snapshot.docs[0].get('"&amp;B23&amp;"');"</f>
        <v>_userData['updateProgramId'] = snapshot.docs[0].get('updateProgramId');</v>
      </c>
      <c r="L31" s="1" t="str">
        <f>B23&amp;": snapshot.docs[0].get('"&amp;B23&amp;"'),"</f>
        <v>updateProgramId: snapshot.docs[0].get('updateProgramId'),</v>
      </c>
      <c r="M31" s="1" t="str">
        <f>"tmpUser."&amp;B23&amp;"="&amp;B23&amp;";"</f>
        <v>tmpUser.updateProgramId=updateProgramId;</v>
      </c>
      <c r="N31" s="1" t="str">
        <f>B23&amp;","</f>
        <v>updateProgramId,</v>
      </c>
      <c r="O31" s="1" t="str">
        <f>B23&amp;": "&amp;B23&amp;","</f>
        <v>updateProgramId: updateProgramId,</v>
      </c>
      <c r="P31" s="1" t="str">
        <f>IF(D23="late","required ","")&amp;C23&amp;" "&amp;B23&amp;","</f>
        <v>required String updateProgramId,</v>
      </c>
      <c r="Q31" s="1" t="str">
        <f>"_userData['"&amp;B23&amp;"'] =tmpUser!."&amp;B23&amp;";"</f>
        <v>_userData['updateProgramId'] =tmpUser!.updateProgramId;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>"returnMap['"&amp;B23&amp;"']=snapshot.get('"&amp;B23&amp;"');"</f>
        <v>returnMap['updateProgramId']=snapshot.get('updateProgramId');</v>
      </c>
      <c r="K32" s="1" t="str">
        <f>"_userData['"&amp;B24&amp;"'] = snapshot.docs[0].get('"&amp;B24&amp;"');"</f>
        <v>_userData['updateTime'] = snapshot.docs[0].get('updateTime');</v>
      </c>
      <c r="L32" s="1" t="str">
        <f>B24&amp;": snapshot.docs[0].get('"&amp;B24&amp;"'),"</f>
        <v>updateTime: snapshot.docs[0].get('updateTime'),</v>
      </c>
      <c r="M32" s="1" t="str">
        <f>"tmpUser."&amp;B24&amp;"="&amp;B24&amp;";"</f>
        <v>tmpUser.updateTime=updateTime;</v>
      </c>
      <c r="N32" s="1" t="str">
        <f>B24&amp;","</f>
        <v>updateTime,</v>
      </c>
      <c r="O32" s="1" t="str">
        <f>B24&amp;": "&amp;B24&amp;","</f>
        <v>updateTime: updateTime,</v>
      </c>
      <c r="P32" s="1" t="str">
        <f>IF(D24="late","required ","")&amp;C24&amp;" "&amp;B24&amp;","</f>
        <v>required DateTime updateTime,</v>
      </c>
      <c r="Q32" s="1" t="str">
        <f>"_userData['"&amp;B24&amp;"'] =tmpUser!."&amp;B24&amp;";"</f>
        <v>_userData['updateTime'] =tmpUser!.updateTime;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>"returnMap['"&amp;B24&amp;"']=snapshot.get('"&amp;B24&amp;"');"</f>
        <v>returnMap['updateTime']=snapshot.get('updateTime');</v>
      </c>
      <c r="K33" s="1" t="str">
        <f>"_userData['"&amp;B25&amp;"'] = snapshot.docs[0].get('"&amp;B25&amp;"');"</f>
        <v>_userData['readableFlg'] = snapshot.docs[0].get('readableFlg');</v>
      </c>
      <c r="L33" s="1" t="str">
        <f>B25&amp;": snapshot.docs[0].get('"&amp;B25&amp;"'),"</f>
        <v>readableFlg: snapshot.docs[0].get('readableFlg'),</v>
      </c>
      <c r="M33" s="1" t="str">
        <f>"tmpUser."&amp;B25&amp;"="&amp;B25&amp;";"</f>
        <v>tmpUser.readableFlg=readableFlg;</v>
      </c>
      <c r="N33" s="1" t="str">
        <f>B25&amp;","</f>
        <v>readableFlg,</v>
      </c>
      <c r="O33" s="1" t="str">
        <f>B25&amp;": "&amp;B25&amp;","</f>
        <v>readableFlg: readableFlg,</v>
      </c>
      <c r="P33" s="1" t="str">
        <f>IF(D25="late","required ","")&amp;C25&amp;" "&amp;B25&amp;","</f>
        <v>required bool readableFlg,</v>
      </c>
      <c r="Q33" s="1" t="str">
        <f>"_userData['"&amp;B25&amp;"'] =tmpUser!."&amp;B25&amp;";"</f>
        <v>_userData['readableFlg'] =tmpUser!.readableFlg;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>"returnMap['"&amp;B25&amp;"']=snapshot.get('"&amp;B25&amp;"');"</f>
        <v>returnMap['readableFlg']=snapshot.get('readableFlg');</v>
      </c>
      <c r="K34" s="1" t="str">
        <f>"_userData['"&amp;B26&amp;"'] = snapshot.docs[0].get('"&amp;B26&amp;"');"</f>
        <v>_userData['deleteFlg'] = snapshot.docs[0].get('deleteFlg');</v>
      </c>
      <c r="L34" s="1" t="str">
        <f>B26&amp;": snapshot.docs[0].get('"&amp;B26&amp;"'),"</f>
        <v>deleteFlg: snapshot.docs[0].get('deleteFlg'),</v>
      </c>
      <c r="M34" s="1" t="str">
        <f>"tmpUser."&amp;B26&amp;"="&amp;B26&amp;";"</f>
        <v>tmpUser.deleteFlg=deleteFlg;</v>
      </c>
      <c r="N34" s="1" t="str">
        <f>B26&amp;","</f>
        <v>deleteFlg,</v>
      </c>
      <c r="O34" s="1" t="str">
        <f>B26&amp;": "&amp;B26&amp;","</f>
        <v>deleteFlg: deleteFlg,</v>
      </c>
      <c r="P34" s="1" t="str">
        <f>IF(D26="late","required ","")&amp;C26&amp;" "&amp;B26&amp;","</f>
        <v>required bool deleteFlg,</v>
      </c>
      <c r="Q34" s="1" t="str">
        <f>"_userData['"&amp;B26&amp;"'] =tmpUser!."&amp;B26&amp;";"</f>
        <v>_userData['deleteFlg'] =tmpUser!.deleteFlg;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>"returnMap['"&amp;B26&amp;"']=snapshot.get('"&amp;B26&amp;"');"</f>
        <v>returnMap['deleteFlg']=snapshot.get('deleteFlg');</v>
      </c>
      <c r="K35" s="1" t="str">
        <f>"_userData['"&amp;B27&amp;"'] = snapshot.docs[0].get('"&amp;B27&amp;"');"</f>
        <v>_userData[''] = snapshot.docs[0].get('');</v>
      </c>
      <c r="L35" s="1" t="str">
        <f>B27&amp;": snapshot.docs[0].get('"&amp;B27&amp;"'),"</f>
        <v>: snapshot.docs[0].get(''),</v>
      </c>
      <c r="M35" s="1" t="str">
        <f>"tmpUser."&amp;B27&amp;"="&amp;B27&amp;";"</f>
        <v>tmpUser.=;</v>
      </c>
      <c r="N35" s="1" t="str">
        <f>B27&amp;","</f>
        <v>,</v>
      </c>
      <c r="O35" s="1" t="str">
        <f>B27&amp;": "&amp;B27&amp;","</f>
        <v>: ,</v>
      </c>
      <c r="P35" s="1" t="str">
        <f>IF(D27="late","required ","")&amp;C27&amp;" "&amp;B27&amp;","</f>
        <v xml:space="preserve"> ,</v>
      </c>
      <c r="Q35" s="1" t="str">
        <f>"_userData['"&amp;B27&amp;"'] =tmpUser!."&amp;B27&amp;";"</f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>"returnMap['"&amp;B27&amp;"']=snapshot.get('"&amp;B27&amp;"');"</f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ref="P25:P47" si="14">IF(D36="late","required ","")&amp;C36&amp;" "&amp;B36&amp;","</f>
        <v xml:space="preserve"> ,</v>
      </c>
      <c r="Q36" s="1" t="str">
        <f t="shared" ref="Q20:Q47" si="15">"_userData['"&amp;B36&amp;"'] =tmpUser!."&amp;B36&amp;";"</f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4"/>
        <v xml:space="preserve"> ,</v>
      </c>
      <c r="Q37" s="1" t="str">
        <f t="shared" si="15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4"/>
        <v xml:space="preserve"> ,</v>
      </c>
      <c r="Q38" s="1" t="str">
        <f t="shared" si="15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4"/>
        <v xml:space="preserve"> ,</v>
      </c>
      <c r="Q39" s="1" t="str">
        <f t="shared" si="15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4"/>
        <v xml:space="preserve"> ,</v>
      </c>
      <c r="Q40" s="1" t="str">
        <f t="shared" si="15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4"/>
        <v xml:space="preserve"> ,</v>
      </c>
      <c r="Q41" s="1" t="str">
        <f t="shared" si="15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4"/>
        <v xml:space="preserve"> ,</v>
      </c>
      <c r="Q42" s="1" t="str">
        <f t="shared" si="15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4"/>
        <v xml:space="preserve"> ,</v>
      </c>
      <c r="Q43" s="1" t="str">
        <f t="shared" si="15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4"/>
        <v xml:space="preserve"> ,</v>
      </c>
      <c r="Q44" s="1" t="str">
        <f t="shared" si="15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4"/>
        <v xml:space="preserve"> ,</v>
      </c>
      <c r="Q45" s="1" t="str">
        <f t="shared" si="15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4"/>
        <v xml:space="preserve"> ,</v>
      </c>
      <c r="Q46" s="1" t="str">
        <f t="shared" si="15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4"/>
        <v xml:space="preserve"> ,</v>
      </c>
      <c r="Q47" s="1" t="str">
        <f t="shared" si="15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ER</vt:lpstr>
      <vt:lpstr>一覧</vt:lpstr>
      <vt:lpstr>users</vt:lpstr>
      <vt:lpstr>requests</vt:lpstr>
      <vt:lpstr>lessonResults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2022-06-15T02:59:20Z</dcterms:modified>
</cp:coreProperties>
</file>