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4EE045BB-EAAE-4B2C-B284-EE548A31E9C0}" xr6:coauthVersionLast="47" xr6:coauthVersionMax="47" xr10:uidLastSave="{00000000-0000-0000-0000-000000000000}"/>
  <bookViews>
    <workbookView xWindow="-110" yWindow="-110" windowWidth="22780" windowHeight="14540" tabRatio="740" activeTab="9" xr2:uid="{00000000-000D-0000-FFFF-FFFF00000000}"/>
  </bookViews>
  <sheets>
    <sheet name="ER" sheetId="20" r:id="rId1"/>
    <sheet name="一覧" sheetId="21" r:id="rId2"/>
    <sheet name="users" sheetId="1" r:id="rId3"/>
    <sheet name="requests" sheetId="22" r:id="rId4"/>
    <sheet name="appointments" sheetId="23" r:id="rId5"/>
    <sheet name="friends" sheetId="11" r:id="rId6"/>
    <sheet name="chatHeaders" sheetId="17" r:id="rId7"/>
    <sheet name="chatDetails" sheetId="18" r:id="rId8"/>
    <sheet name="events" sheetId="9" r:id="rId9"/>
    <sheet name="callDetails" sheetId="24" r:id="rId10"/>
    <sheet name="topics" sheetId="8" r:id="rId11"/>
    <sheet name="setting values" sheetId="5" r:id="rId12"/>
    <sheet name="master" sheetId="15" r:id="rId13"/>
    <sheet name="master values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6" i="24" l="1"/>
  <c r="P46" i="24"/>
  <c r="O46" i="24"/>
  <c r="N46" i="24"/>
  <c r="M46" i="24"/>
  <c r="L46" i="24"/>
  <c r="K46" i="24"/>
  <c r="J46" i="24"/>
  <c r="Q45" i="24"/>
  <c r="P45" i="24"/>
  <c r="O45" i="24"/>
  <c r="N45" i="24"/>
  <c r="M45" i="24"/>
  <c r="L45" i="24"/>
  <c r="K45" i="24"/>
  <c r="J45" i="24"/>
  <c r="Q44" i="24"/>
  <c r="P44" i="24"/>
  <c r="O44" i="24"/>
  <c r="N44" i="24"/>
  <c r="M44" i="24"/>
  <c r="L44" i="24"/>
  <c r="K44" i="24"/>
  <c r="J44" i="24"/>
  <c r="Q43" i="24"/>
  <c r="P43" i="24"/>
  <c r="O43" i="24"/>
  <c r="N43" i="24"/>
  <c r="M43" i="24"/>
  <c r="L43" i="24"/>
  <c r="K43" i="24"/>
  <c r="J43" i="24"/>
  <c r="Q42" i="24"/>
  <c r="P42" i="24"/>
  <c r="O42" i="24"/>
  <c r="N42" i="24"/>
  <c r="M42" i="24"/>
  <c r="L42" i="24"/>
  <c r="K42" i="24"/>
  <c r="J42" i="24"/>
  <c r="Q41" i="24"/>
  <c r="P41" i="24"/>
  <c r="O41" i="24"/>
  <c r="N41" i="24"/>
  <c r="M41" i="24"/>
  <c r="L41" i="24"/>
  <c r="K41" i="24"/>
  <c r="J41" i="24"/>
  <c r="Q40" i="24"/>
  <c r="P40" i="24"/>
  <c r="O40" i="24"/>
  <c r="N40" i="24"/>
  <c r="M40" i="24"/>
  <c r="L40" i="24"/>
  <c r="K40" i="24"/>
  <c r="J40" i="24"/>
  <c r="Q39" i="24"/>
  <c r="P39" i="24"/>
  <c r="O39" i="24"/>
  <c r="N39" i="24"/>
  <c r="M39" i="24"/>
  <c r="L39" i="24"/>
  <c r="K39" i="24"/>
  <c r="J39" i="24"/>
  <c r="Q38" i="24"/>
  <c r="P38" i="24"/>
  <c r="O38" i="24"/>
  <c r="N38" i="24"/>
  <c r="M38" i="24"/>
  <c r="L38" i="24"/>
  <c r="K38" i="24"/>
  <c r="J38" i="24"/>
  <c r="Q37" i="24"/>
  <c r="P37" i="24"/>
  <c r="O37" i="24"/>
  <c r="N37" i="24"/>
  <c r="M37" i="24"/>
  <c r="L37" i="24"/>
  <c r="K37" i="24"/>
  <c r="J37" i="24"/>
  <c r="Q36" i="24"/>
  <c r="P36" i="24"/>
  <c r="O36" i="24"/>
  <c r="N36" i="24"/>
  <c r="M36" i="24"/>
  <c r="L36" i="24"/>
  <c r="K36" i="24"/>
  <c r="J36" i="24"/>
  <c r="Q35" i="24"/>
  <c r="P35" i="24"/>
  <c r="O35" i="24"/>
  <c r="N35" i="24"/>
  <c r="M35" i="24"/>
  <c r="L35" i="24"/>
  <c r="K35" i="24"/>
  <c r="J35" i="24"/>
  <c r="Q34" i="24"/>
  <c r="P34" i="24"/>
  <c r="O34" i="24"/>
  <c r="N34" i="24"/>
  <c r="M34" i="24"/>
  <c r="L34" i="24"/>
  <c r="K34" i="24"/>
  <c r="J34" i="24"/>
  <c r="Q33" i="24"/>
  <c r="P33" i="24"/>
  <c r="O33" i="24"/>
  <c r="N33" i="24"/>
  <c r="M33" i="24"/>
  <c r="L33" i="24"/>
  <c r="K33" i="24"/>
  <c r="J33" i="24"/>
  <c r="Q32" i="24"/>
  <c r="P32" i="24"/>
  <c r="O32" i="24"/>
  <c r="N32" i="24"/>
  <c r="M32" i="24"/>
  <c r="L32" i="24"/>
  <c r="K32" i="24"/>
  <c r="J32" i="24"/>
  <c r="Q31" i="24"/>
  <c r="P31" i="24"/>
  <c r="O31" i="24"/>
  <c r="N31" i="24"/>
  <c r="M31" i="24"/>
  <c r="L31" i="24"/>
  <c r="K31" i="24"/>
  <c r="J31" i="24"/>
  <c r="Q30" i="24"/>
  <c r="P30" i="24"/>
  <c r="O30" i="24"/>
  <c r="N30" i="24"/>
  <c r="M30" i="24"/>
  <c r="L30" i="24"/>
  <c r="K30" i="24"/>
  <c r="J30" i="24"/>
  <c r="Q29" i="24"/>
  <c r="P29" i="24"/>
  <c r="O29" i="24"/>
  <c r="N29" i="24"/>
  <c r="M29" i="24"/>
  <c r="L29" i="24"/>
  <c r="K29" i="24"/>
  <c r="J29" i="24"/>
  <c r="Q28" i="24"/>
  <c r="P28" i="24"/>
  <c r="O28" i="24"/>
  <c r="N28" i="24"/>
  <c r="M28" i="24"/>
  <c r="L28" i="24"/>
  <c r="K28" i="24"/>
  <c r="J28" i="24"/>
  <c r="Q27" i="24"/>
  <c r="P27" i="24"/>
  <c r="O27" i="24"/>
  <c r="N27" i="24"/>
  <c r="M27" i="24"/>
  <c r="L27" i="24"/>
  <c r="K27" i="24"/>
  <c r="J27" i="24"/>
  <c r="Q26" i="24"/>
  <c r="P26" i="24"/>
  <c r="O26" i="24"/>
  <c r="N26" i="24"/>
  <c r="M26" i="24"/>
  <c r="L26" i="24"/>
  <c r="K26" i="24"/>
  <c r="J26" i="24"/>
  <c r="Q25" i="24"/>
  <c r="P25" i="24"/>
  <c r="O25" i="24"/>
  <c r="N25" i="24"/>
  <c r="M25" i="24"/>
  <c r="L25" i="24"/>
  <c r="K25" i="24"/>
  <c r="J25" i="24"/>
  <c r="Q24" i="24"/>
  <c r="P24" i="24"/>
  <c r="O24" i="24"/>
  <c r="N24" i="24"/>
  <c r="M24" i="24"/>
  <c r="L24" i="24"/>
  <c r="K24" i="24"/>
  <c r="J24" i="24"/>
  <c r="Q23" i="24"/>
  <c r="O23" i="24"/>
  <c r="N23" i="24"/>
  <c r="M23" i="24"/>
  <c r="L23" i="24"/>
  <c r="K23" i="24"/>
  <c r="J23" i="24"/>
  <c r="Q22" i="24"/>
  <c r="P22" i="24"/>
  <c r="O22" i="24"/>
  <c r="N22" i="24"/>
  <c r="M22" i="24"/>
  <c r="L22" i="24"/>
  <c r="K22" i="24"/>
  <c r="J22" i="24"/>
  <c r="H22" i="24"/>
  <c r="Q21" i="24"/>
  <c r="P21" i="24"/>
  <c r="O21" i="24"/>
  <c r="N21" i="24"/>
  <c r="M21" i="24"/>
  <c r="L21" i="24"/>
  <c r="K21" i="24"/>
  <c r="J21" i="24"/>
  <c r="H21" i="24"/>
  <c r="Q20" i="24"/>
  <c r="P20" i="24"/>
  <c r="O20" i="24"/>
  <c r="N20" i="24"/>
  <c r="M20" i="24"/>
  <c r="L20" i="24"/>
  <c r="K20" i="24"/>
  <c r="J20" i="24"/>
  <c r="H20" i="24"/>
  <c r="Q19" i="24"/>
  <c r="P19" i="24"/>
  <c r="O19" i="24"/>
  <c r="N19" i="24"/>
  <c r="M19" i="24"/>
  <c r="L19" i="24"/>
  <c r="K19" i="24"/>
  <c r="J19" i="24"/>
  <c r="I19" i="24"/>
  <c r="H19" i="24"/>
  <c r="G19" i="24"/>
  <c r="Q18" i="24"/>
  <c r="P18" i="24"/>
  <c r="O18" i="24"/>
  <c r="N18" i="24"/>
  <c r="M18" i="24"/>
  <c r="L18" i="24"/>
  <c r="K18" i="24"/>
  <c r="J18" i="24"/>
  <c r="I18" i="24"/>
  <c r="H18" i="24"/>
  <c r="G18" i="24"/>
  <c r="Q17" i="24"/>
  <c r="P17" i="24"/>
  <c r="O17" i="24"/>
  <c r="N17" i="24"/>
  <c r="M17" i="24"/>
  <c r="L17" i="24"/>
  <c r="K17" i="24"/>
  <c r="J17" i="24"/>
  <c r="I17" i="24"/>
  <c r="H17" i="24"/>
  <c r="G17" i="24"/>
  <c r="Q16" i="24"/>
  <c r="P16" i="24"/>
  <c r="O16" i="24"/>
  <c r="N16" i="24"/>
  <c r="M16" i="24"/>
  <c r="L16" i="24"/>
  <c r="K16" i="24"/>
  <c r="J16" i="24"/>
  <c r="I16" i="24"/>
  <c r="H16" i="24"/>
  <c r="G16" i="24"/>
  <c r="Q15" i="24"/>
  <c r="P15" i="24"/>
  <c r="O15" i="24"/>
  <c r="N15" i="24"/>
  <c r="M15" i="24"/>
  <c r="L15" i="24"/>
  <c r="K15" i="24"/>
  <c r="J15" i="24"/>
  <c r="I15" i="24"/>
  <c r="H15" i="24"/>
  <c r="G15" i="24"/>
  <c r="Q14" i="24"/>
  <c r="P14" i="24"/>
  <c r="O14" i="24"/>
  <c r="N14" i="24"/>
  <c r="M14" i="24"/>
  <c r="L14" i="24"/>
  <c r="K14" i="24"/>
  <c r="J14" i="24"/>
  <c r="I14" i="24"/>
  <c r="H14" i="24"/>
  <c r="G14" i="24"/>
  <c r="Q13" i="24"/>
  <c r="P13" i="24"/>
  <c r="O13" i="24"/>
  <c r="N13" i="24"/>
  <c r="M13" i="24"/>
  <c r="L13" i="24"/>
  <c r="K13" i="24"/>
  <c r="J13" i="24"/>
  <c r="I13" i="24"/>
  <c r="H13" i="24"/>
  <c r="G13" i="24"/>
  <c r="Q12" i="24"/>
  <c r="P12" i="24"/>
  <c r="O12" i="24"/>
  <c r="N12" i="24"/>
  <c r="M12" i="24"/>
  <c r="L12" i="24"/>
  <c r="K12" i="24"/>
  <c r="J12" i="24"/>
  <c r="I12" i="24"/>
  <c r="H12" i="24"/>
  <c r="G12" i="24"/>
  <c r="Q11" i="24"/>
  <c r="P11" i="24"/>
  <c r="O11" i="24"/>
  <c r="N11" i="24"/>
  <c r="M11" i="24"/>
  <c r="L11" i="24"/>
  <c r="K11" i="24"/>
  <c r="J11" i="24"/>
  <c r="I11" i="24"/>
  <c r="H11" i="24"/>
  <c r="G11" i="24"/>
  <c r="Q10" i="24"/>
  <c r="P10" i="24"/>
  <c r="O10" i="24"/>
  <c r="N10" i="24"/>
  <c r="M10" i="24"/>
  <c r="L10" i="24"/>
  <c r="K10" i="24"/>
  <c r="J10" i="24"/>
  <c r="I10" i="24"/>
  <c r="H10" i="24"/>
  <c r="G10" i="24"/>
  <c r="Q9" i="24"/>
  <c r="P9" i="24"/>
  <c r="O9" i="24"/>
  <c r="N9" i="24"/>
  <c r="M9" i="24"/>
  <c r="L9" i="24"/>
  <c r="K9" i="24"/>
  <c r="J9" i="24"/>
  <c r="I9" i="24"/>
  <c r="H9" i="24"/>
  <c r="G9" i="24"/>
  <c r="Q8" i="24"/>
  <c r="P8" i="24"/>
  <c r="O8" i="24"/>
  <c r="N8" i="24"/>
  <c r="M8" i="24"/>
  <c r="L8" i="24"/>
  <c r="K8" i="24"/>
  <c r="J8" i="24"/>
  <c r="I8" i="24"/>
  <c r="H8" i="24"/>
  <c r="G8" i="24"/>
  <c r="Q7" i="24"/>
  <c r="P7" i="24"/>
  <c r="O7" i="24"/>
  <c r="N7" i="24"/>
  <c r="M7" i="24"/>
  <c r="L7" i="24"/>
  <c r="K7" i="24"/>
  <c r="J7" i="24"/>
  <c r="I7" i="24"/>
  <c r="H7" i="24"/>
  <c r="G7" i="24"/>
  <c r="Q6" i="24"/>
  <c r="P6" i="24"/>
  <c r="O6" i="24"/>
  <c r="N6" i="24"/>
  <c r="M6" i="24"/>
  <c r="L6" i="24"/>
  <c r="K6" i="24"/>
  <c r="J6" i="24"/>
  <c r="I6" i="24"/>
  <c r="H6" i="24"/>
  <c r="G6" i="24"/>
  <c r="F6" i="24"/>
  <c r="P5" i="24"/>
  <c r="O5" i="24"/>
  <c r="N5" i="24"/>
  <c r="M5" i="24"/>
  <c r="L5" i="24"/>
  <c r="K5" i="24"/>
  <c r="I5" i="24"/>
  <c r="H5" i="24"/>
  <c r="G5" i="24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Q46" i="23"/>
  <c r="P46" i="23"/>
  <c r="O46" i="23"/>
  <c r="N46" i="23"/>
  <c r="M46" i="23"/>
  <c r="L46" i="23"/>
  <c r="K46" i="23"/>
  <c r="J46" i="23"/>
  <c r="Q45" i="23"/>
  <c r="P45" i="23"/>
  <c r="O45" i="23"/>
  <c r="N45" i="23"/>
  <c r="M45" i="23"/>
  <c r="L45" i="23"/>
  <c r="K45" i="23"/>
  <c r="J45" i="23"/>
  <c r="Q44" i="23"/>
  <c r="P44" i="23"/>
  <c r="O44" i="23"/>
  <c r="N44" i="23"/>
  <c r="M44" i="23"/>
  <c r="L44" i="23"/>
  <c r="K44" i="23"/>
  <c r="J44" i="23"/>
  <c r="Q43" i="23"/>
  <c r="P43" i="23"/>
  <c r="O43" i="23"/>
  <c r="N43" i="23"/>
  <c r="M43" i="23"/>
  <c r="L43" i="23"/>
  <c r="K43" i="23"/>
  <c r="J43" i="23"/>
  <c r="Q42" i="23"/>
  <c r="P42" i="23"/>
  <c r="O42" i="23"/>
  <c r="N42" i="23"/>
  <c r="M42" i="23"/>
  <c r="L42" i="23"/>
  <c r="K42" i="23"/>
  <c r="J42" i="23"/>
  <c r="Q41" i="23"/>
  <c r="P41" i="23"/>
  <c r="O41" i="23"/>
  <c r="N41" i="23"/>
  <c r="M41" i="23"/>
  <c r="L41" i="23"/>
  <c r="K41" i="23"/>
  <c r="J41" i="23"/>
  <c r="Q40" i="23"/>
  <c r="P40" i="23"/>
  <c r="O40" i="23"/>
  <c r="N40" i="23"/>
  <c r="M40" i="23"/>
  <c r="L40" i="23"/>
  <c r="K40" i="23"/>
  <c r="J40" i="23"/>
  <c r="Q39" i="23"/>
  <c r="P39" i="23"/>
  <c r="O39" i="23"/>
  <c r="N39" i="23"/>
  <c r="M39" i="23"/>
  <c r="L39" i="23"/>
  <c r="K39" i="23"/>
  <c r="J39" i="23"/>
  <c r="Q38" i="23"/>
  <c r="P38" i="23"/>
  <c r="O38" i="23"/>
  <c r="N38" i="23"/>
  <c r="M38" i="23"/>
  <c r="L38" i="23"/>
  <c r="K38" i="23"/>
  <c r="J38" i="23"/>
  <c r="Q37" i="23"/>
  <c r="P37" i="23"/>
  <c r="O37" i="23"/>
  <c r="N37" i="23"/>
  <c r="M37" i="23"/>
  <c r="L37" i="23"/>
  <c r="K37" i="23"/>
  <c r="J37" i="23"/>
  <c r="Q36" i="23"/>
  <c r="P36" i="23"/>
  <c r="O36" i="23"/>
  <c r="N36" i="23"/>
  <c r="M36" i="23"/>
  <c r="L36" i="23"/>
  <c r="K36" i="23"/>
  <c r="J36" i="23"/>
  <c r="Q35" i="23"/>
  <c r="P35" i="23"/>
  <c r="O35" i="23"/>
  <c r="N35" i="23"/>
  <c r="M35" i="23"/>
  <c r="L35" i="23"/>
  <c r="K35" i="23"/>
  <c r="J35" i="23"/>
  <c r="Q34" i="23"/>
  <c r="P34" i="23"/>
  <c r="O34" i="23"/>
  <c r="N34" i="23"/>
  <c r="M34" i="23"/>
  <c r="L34" i="23"/>
  <c r="K34" i="23"/>
  <c r="J34" i="23"/>
  <c r="Q33" i="23"/>
  <c r="P33" i="23"/>
  <c r="O33" i="23"/>
  <c r="N33" i="23"/>
  <c r="M33" i="23"/>
  <c r="L33" i="23"/>
  <c r="K33" i="23"/>
  <c r="J33" i="23"/>
  <c r="Q32" i="23"/>
  <c r="P32" i="23"/>
  <c r="O32" i="23"/>
  <c r="N32" i="23"/>
  <c r="M32" i="23"/>
  <c r="L32" i="23"/>
  <c r="K32" i="23"/>
  <c r="J32" i="23"/>
  <c r="Q31" i="23"/>
  <c r="P31" i="23"/>
  <c r="O31" i="23"/>
  <c r="N31" i="23"/>
  <c r="M31" i="23"/>
  <c r="L31" i="23"/>
  <c r="K31" i="23"/>
  <c r="J31" i="23"/>
  <c r="Q30" i="23"/>
  <c r="P30" i="23"/>
  <c r="O30" i="23"/>
  <c r="N30" i="23"/>
  <c r="M30" i="23"/>
  <c r="L30" i="23"/>
  <c r="K30" i="23"/>
  <c r="J30" i="23"/>
  <c r="Q29" i="23"/>
  <c r="P29" i="23"/>
  <c r="O29" i="23"/>
  <c r="N29" i="23"/>
  <c r="M29" i="23"/>
  <c r="L29" i="23"/>
  <c r="K29" i="23"/>
  <c r="J29" i="23"/>
  <c r="Q28" i="23"/>
  <c r="P28" i="23"/>
  <c r="O28" i="23"/>
  <c r="N28" i="23"/>
  <c r="M28" i="23"/>
  <c r="L28" i="23"/>
  <c r="K28" i="23"/>
  <c r="J28" i="23"/>
  <c r="Q27" i="23"/>
  <c r="P27" i="23"/>
  <c r="O27" i="23"/>
  <c r="N27" i="23"/>
  <c r="M27" i="23"/>
  <c r="L27" i="23"/>
  <c r="K27" i="23"/>
  <c r="J27" i="23"/>
  <c r="Q26" i="23"/>
  <c r="P26" i="23"/>
  <c r="O26" i="23"/>
  <c r="N26" i="23"/>
  <c r="M26" i="23"/>
  <c r="L26" i="23"/>
  <c r="K26" i="23"/>
  <c r="J26" i="23"/>
  <c r="Q25" i="23"/>
  <c r="P25" i="23"/>
  <c r="O25" i="23"/>
  <c r="N25" i="23"/>
  <c r="M25" i="23"/>
  <c r="L25" i="23"/>
  <c r="K25" i="23"/>
  <c r="J25" i="23"/>
  <c r="Q24" i="23"/>
  <c r="P24" i="23"/>
  <c r="O24" i="23"/>
  <c r="N24" i="23"/>
  <c r="M24" i="23"/>
  <c r="L24" i="23"/>
  <c r="K24" i="23"/>
  <c r="J24" i="23"/>
  <c r="Q23" i="23"/>
  <c r="O23" i="23"/>
  <c r="N23" i="23"/>
  <c r="M23" i="23"/>
  <c r="L23" i="23"/>
  <c r="K23" i="23"/>
  <c r="J23" i="23"/>
  <c r="Q22" i="23"/>
  <c r="P22" i="23"/>
  <c r="O22" i="23"/>
  <c r="N22" i="23"/>
  <c r="M22" i="23"/>
  <c r="L22" i="23"/>
  <c r="K22" i="23"/>
  <c r="J22" i="23"/>
  <c r="I22" i="23"/>
  <c r="H22" i="23"/>
  <c r="Q21" i="23"/>
  <c r="P21" i="23"/>
  <c r="O21" i="23"/>
  <c r="N21" i="23"/>
  <c r="M21" i="23"/>
  <c r="L21" i="23"/>
  <c r="K21" i="23"/>
  <c r="J21" i="23"/>
  <c r="I21" i="23"/>
  <c r="H21" i="23"/>
  <c r="Q20" i="23"/>
  <c r="P20" i="23"/>
  <c r="O20" i="23"/>
  <c r="N20" i="23"/>
  <c r="M20" i="23"/>
  <c r="L20" i="23"/>
  <c r="K20" i="23"/>
  <c r="J20" i="23"/>
  <c r="I20" i="23"/>
  <c r="H20" i="23"/>
  <c r="Q19" i="23"/>
  <c r="P19" i="23"/>
  <c r="O19" i="23"/>
  <c r="N19" i="23"/>
  <c r="M19" i="23"/>
  <c r="L19" i="23"/>
  <c r="K19" i="23"/>
  <c r="J19" i="23"/>
  <c r="I19" i="23"/>
  <c r="H19" i="23"/>
  <c r="P18" i="23"/>
  <c r="O18" i="23"/>
  <c r="N18" i="23"/>
  <c r="M18" i="23"/>
  <c r="L18" i="23"/>
  <c r="K18" i="23"/>
  <c r="J18" i="23"/>
  <c r="I18" i="23"/>
  <c r="H18" i="23"/>
  <c r="P17" i="23"/>
  <c r="O17" i="23"/>
  <c r="N17" i="23"/>
  <c r="M17" i="23"/>
  <c r="L17" i="23"/>
  <c r="K17" i="23"/>
  <c r="J17" i="23"/>
  <c r="I17" i="23"/>
  <c r="H17" i="23"/>
  <c r="P16" i="23"/>
  <c r="O16" i="23"/>
  <c r="N16" i="23"/>
  <c r="M16" i="23"/>
  <c r="L16" i="23"/>
  <c r="K16" i="23"/>
  <c r="J16" i="23"/>
  <c r="I16" i="23"/>
  <c r="H16" i="23"/>
  <c r="P15" i="23"/>
  <c r="O15" i="23"/>
  <c r="N15" i="23"/>
  <c r="M15" i="23"/>
  <c r="L15" i="23"/>
  <c r="K15" i="23"/>
  <c r="J15" i="23"/>
  <c r="I15" i="23"/>
  <c r="H15" i="23"/>
  <c r="P14" i="23"/>
  <c r="O14" i="23"/>
  <c r="N14" i="23"/>
  <c r="M14" i="23"/>
  <c r="L14" i="23"/>
  <c r="K14" i="23"/>
  <c r="J14" i="23"/>
  <c r="I14" i="23"/>
  <c r="H14" i="23"/>
  <c r="P13" i="23"/>
  <c r="O13" i="23"/>
  <c r="N13" i="23"/>
  <c r="M13" i="23"/>
  <c r="L13" i="23"/>
  <c r="K13" i="23"/>
  <c r="J13" i="23"/>
  <c r="I13" i="23"/>
  <c r="H13" i="23"/>
  <c r="P12" i="23"/>
  <c r="O12" i="23"/>
  <c r="N12" i="23"/>
  <c r="M12" i="23"/>
  <c r="L12" i="23"/>
  <c r="K12" i="23"/>
  <c r="J12" i="23"/>
  <c r="I12" i="23"/>
  <c r="H12" i="23"/>
  <c r="P11" i="23"/>
  <c r="O11" i="23"/>
  <c r="N11" i="23"/>
  <c r="M11" i="23"/>
  <c r="L11" i="23"/>
  <c r="K11" i="23"/>
  <c r="J11" i="23"/>
  <c r="I11" i="23"/>
  <c r="H11" i="23"/>
  <c r="P10" i="23"/>
  <c r="O10" i="23"/>
  <c r="N10" i="23"/>
  <c r="M10" i="23"/>
  <c r="L10" i="23"/>
  <c r="K10" i="23"/>
  <c r="J10" i="23"/>
  <c r="I10" i="23"/>
  <c r="H10" i="23"/>
  <c r="P9" i="23"/>
  <c r="O9" i="23"/>
  <c r="N9" i="23"/>
  <c r="M9" i="23"/>
  <c r="L9" i="23"/>
  <c r="K9" i="23"/>
  <c r="J9" i="23"/>
  <c r="I9" i="23"/>
  <c r="H9" i="23"/>
  <c r="P8" i="23"/>
  <c r="O8" i="23"/>
  <c r="N8" i="23"/>
  <c r="M8" i="23"/>
  <c r="L8" i="23"/>
  <c r="K8" i="23"/>
  <c r="J8" i="23"/>
  <c r="I8" i="23"/>
  <c r="H8" i="23"/>
  <c r="P7" i="23"/>
  <c r="O7" i="23"/>
  <c r="N7" i="23"/>
  <c r="M7" i="23"/>
  <c r="L7" i="23"/>
  <c r="K7" i="23"/>
  <c r="J7" i="23"/>
  <c r="I7" i="23"/>
  <c r="H7" i="23"/>
  <c r="P6" i="23"/>
  <c r="O6" i="23"/>
  <c r="N6" i="23"/>
  <c r="M6" i="23"/>
  <c r="L6" i="23"/>
  <c r="K6" i="23"/>
  <c r="J6" i="23"/>
  <c r="I6" i="23"/>
  <c r="H6" i="23"/>
  <c r="F6" i="23"/>
  <c r="P5" i="23"/>
  <c r="O5" i="23"/>
  <c r="N5" i="23"/>
  <c r="M5" i="23"/>
  <c r="L5" i="23"/>
  <c r="K5" i="23"/>
  <c r="I5" i="23"/>
  <c r="H5" i="23"/>
  <c r="G18" i="22"/>
  <c r="G17" i="22"/>
  <c r="G16" i="22"/>
  <c r="G15" i="22"/>
  <c r="G14" i="22"/>
  <c r="G13" i="22"/>
  <c r="Q46" i="22"/>
  <c r="P46" i="22"/>
  <c r="O46" i="22"/>
  <c r="N46" i="22"/>
  <c r="M46" i="22"/>
  <c r="L46" i="22"/>
  <c r="K46" i="22"/>
  <c r="J46" i="22"/>
  <c r="Q45" i="22"/>
  <c r="P45" i="22"/>
  <c r="O45" i="22"/>
  <c r="N45" i="22"/>
  <c r="M45" i="22"/>
  <c r="L45" i="22"/>
  <c r="K45" i="22"/>
  <c r="J45" i="22"/>
  <c r="Q44" i="22"/>
  <c r="P44" i="22"/>
  <c r="O44" i="22"/>
  <c r="N44" i="22"/>
  <c r="M44" i="22"/>
  <c r="L44" i="22"/>
  <c r="K44" i="22"/>
  <c r="J44" i="22"/>
  <c r="Q43" i="22"/>
  <c r="P43" i="22"/>
  <c r="O43" i="22"/>
  <c r="N43" i="22"/>
  <c r="M43" i="22"/>
  <c r="L43" i="22"/>
  <c r="K43" i="22"/>
  <c r="J43" i="22"/>
  <c r="Q42" i="22"/>
  <c r="P42" i="22"/>
  <c r="O42" i="22"/>
  <c r="N42" i="22"/>
  <c r="M42" i="22"/>
  <c r="L42" i="22"/>
  <c r="K42" i="22"/>
  <c r="J42" i="22"/>
  <c r="Q41" i="22"/>
  <c r="P41" i="22"/>
  <c r="O41" i="22"/>
  <c r="N41" i="22"/>
  <c r="M41" i="22"/>
  <c r="L41" i="22"/>
  <c r="K41" i="22"/>
  <c r="J41" i="22"/>
  <c r="Q40" i="22"/>
  <c r="P40" i="22"/>
  <c r="O40" i="22"/>
  <c r="N40" i="22"/>
  <c r="M40" i="22"/>
  <c r="L40" i="22"/>
  <c r="K40" i="22"/>
  <c r="J40" i="22"/>
  <c r="Q39" i="22"/>
  <c r="P39" i="22"/>
  <c r="O39" i="22"/>
  <c r="N39" i="22"/>
  <c r="M39" i="22"/>
  <c r="L39" i="22"/>
  <c r="K39" i="22"/>
  <c r="J39" i="22"/>
  <c r="Q38" i="22"/>
  <c r="P38" i="22"/>
  <c r="O38" i="22"/>
  <c r="N38" i="22"/>
  <c r="M38" i="22"/>
  <c r="L38" i="22"/>
  <c r="K38" i="22"/>
  <c r="J38" i="22"/>
  <c r="Q37" i="22"/>
  <c r="P37" i="22"/>
  <c r="O37" i="22"/>
  <c r="N37" i="22"/>
  <c r="M37" i="22"/>
  <c r="L37" i="22"/>
  <c r="K37" i="22"/>
  <c r="J37" i="22"/>
  <c r="Q36" i="22"/>
  <c r="P36" i="22"/>
  <c r="O36" i="22"/>
  <c r="N36" i="22"/>
  <c r="M36" i="22"/>
  <c r="L36" i="22"/>
  <c r="K36" i="22"/>
  <c r="J36" i="22"/>
  <c r="Q35" i="22"/>
  <c r="P35" i="22"/>
  <c r="O35" i="22"/>
  <c r="N35" i="22"/>
  <c r="M35" i="22"/>
  <c r="L35" i="22"/>
  <c r="K35" i="22"/>
  <c r="J35" i="22"/>
  <c r="Q34" i="22"/>
  <c r="P34" i="22"/>
  <c r="O34" i="22"/>
  <c r="N34" i="22"/>
  <c r="M34" i="22"/>
  <c r="L34" i="22"/>
  <c r="K34" i="22"/>
  <c r="J34" i="22"/>
  <c r="Q33" i="22"/>
  <c r="P33" i="22"/>
  <c r="O33" i="22"/>
  <c r="N33" i="22"/>
  <c r="M33" i="22"/>
  <c r="L33" i="22"/>
  <c r="K33" i="22"/>
  <c r="J33" i="22"/>
  <c r="Q32" i="22"/>
  <c r="P32" i="22"/>
  <c r="O32" i="22"/>
  <c r="N32" i="22"/>
  <c r="M32" i="22"/>
  <c r="L32" i="22"/>
  <c r="K32" i="22"/>
  <c r="J32" i="22"/>
  <c r="Q31" i="22"/>
  <c r="P31" i="22"/>
  <c r="O31" i="22"/>
  <c r="N31" i="22"/>
  <c r="M31" i="22"/>
  <c r="L31" i="22"/>
  <c r="K31" i="22"/>
  <c r="J31" i="22"/>
  <c r="Q30" i="22"/>
  <c r="P30" i="22"/>
  <c r="O30" i="22"/>
  <c r="N30" i="22"/>
  <c r="M30" i="22"/>
  <c r="L30" i="22"/>
  <c r="K30" i="22"/>
  <c r="J30" i="22"/>
  <c r="Q29" i="22"/>
  <c r="P29" i="22"/>
  <c r="O29" i="22"/>
  <c r="N29" i="22"/>
  <c r="M29" i="22"/>
  <c r="L29" i="22"/>
  <c r="K29" i="22"/>
  <c r="J29" i="22"/>
  <c r="Q28" i="22"/>
  <c r="P28" i="22"/>
  <c r="O28" i="22"/>
  <c r="N28" i="22"/>
  <c r="M28" i="22"/>
  <c r="L28" i="22"/>
  <c r="K28" i="22"/>
  <c r="J28" i="22"/>
  <c r="Q27" i="22"/>
  <c r="P27" i="22"/>
  <c r="O27" i="22"/>
  <c r="N27" i="22"/>
  <c r="M27" i="22"/>
  <c r="L27" i="22"/>
  <c r="K27" i="22"/>
  <c r="J27" i="22"/>
  <c r="Q26" i="22"/>
  <c r="P26" i="22"/>
  <c r="O26" i="22"/>
  <c r="N26" i="22"/>
  <c r="M26" i="22"/>
  <c r="L26" i="22"/>
  <c r="K26" i="22"/>
  <c r="J26" i="22"/>
  <c r="Q25" i="22"/>
  <c r="P25" i="22"/>
  <c r="O25" i="22"/>
  <c r="N25" i="22"/>
  <c r="M25" i="22"/>
  <c r="L25" i="22"/>
  <c r="K25" i="22"/>
  <c r="J25" i="22"/>
  <c r="Q24" i="22"/>
  <c r="P24" i="22"/>
  <c r="O24" i="22"/>
  <c r="N24" i="22"/>
  <c r="M24" i="22"/>
  <c r="L24" i="22"/>
  <c r="K24" i="22"/>
  <c r="J24" i="22"/>
  <c r="Q23" i="22"/>
  <c r="O23" i="22"/>
  <c r="N23" i="22"/>
  <c r="M23" i="22"/>
  <c r="L23" i="22"/>
  <c r="K23" i="22"/>
  <c r="J23" i="22"/>
  <c r="Q22" i="22"/>
  <c r="P22" i="22"/>
  <c r="O22" i="22"/>
  <c r="N22" i="22"/>
  <c r="M22" i="22"/>
  <c r="L22" i="22"/>
  <c r="K22" i="22"/>
  <c r="J22" i="22"/>
  <c r="I22" i="22"/>
  <c r="H22" i="22"/>
  <c r="Q21" i="22"/>
  <c r="P21" i="22"/>
  <c r="O21" i="22"/>
  <c r="N21" i="22"/>
  <c r="M21" i="22"/>
  <c r="L21" i="22"/>
  <c r="K21" i="22"/>
  <c r="J21" i="22"/>
  <c r="I21" i="22"/>
  <c r="H21" i="22"/>
  <c r="Q20" i="22"/>
  <c r="P20" i="22"/>
  <c r="O20" i="22"/>
  <c r="N20" i="22"/>
  <c r="M20" i="22"/>
  <c r="L20" i="22"/>
  <c r="K20" i="22"/>
  <c r="J20" i="22"/>
  <c r="I20" i="22"/>
  <c r="H20" i="22"/>
  <c r="Q19" i="22"/>
  <c r="P19" i="22"/>
  <c r="O19" i="22"/>
  <c r="N19" i="22"/>
  <c r="M19" i="22"/>
  <c r="L19" i="22"/>
  <c r="K19" i="22"/>
  <c r="J19" i="22"/>
  <c r="I19" i="22"/>
  <c r="H19" i="22"/>
  <c r="Q18" i="22"/>
  <c r="P18" i="22"/>
  <c r="O18" i="22"/>
  <c r="N18" i="22"/>
  <c r="M18" i="22"/>
  <c r="L18" i="22"/>
  <c r="K18" i="22"/>
  <c r="J18" i="22"/>
  <c r="I18" i="22"/>
  <c r="H18" i="22"/>
  <c r="Q17" i="22"/>
  <c r="P17" i="22"/>
  <c r="O17" i="22"/>
  <c r="N17" i="22"/>
  <c r="M17" i="22"/>
  <c r="L17" i="22"/>
  <c r="K17" i="22"/>
  <c r="J17" i="22"/>
  <c r="I17" i="22"/>
  <c r="H17" i="22"/>
  <c r="Q16" i="22"/>
  <c r="P16" i="22"/>
  <c r="O16" i="22"/>
  <c r="N16" i="22"/>
  <c r="M16" i="22"/>
  <c r="L16" i="22"/>
  <c r="K16" i="22"/>
  <c r="J16" i="22"/>
  <c r="I16" i="22"/>
  <c r="H16" i="22"/>
  <c r="Q15" i="22"/>
  <c r="P15" i="22"/>
  <c r="O15" i="22"/>
  <c r="N15" i="22"/>
  <c r="M15" i="22"/>
  <c r="L15" i="22"/>
  <c r="K15" i="22"/>
  <c r="J15" i="22"/>
  <c r="I15" i="22"/>
  <c r="H15" i="22"/>
  <c r="Q14" i="22"/>
  <c r="P14" i="22"/>
  <c r="O14" i="22"/>
  <c r="N14" i="22"/>
  <c r="M14" i="22"/>
  <c r="L14" i="22"/>
  <c r="K14" i="22"/>
  <c r="J14" i="22"/>
  <c r="I14" i="22"/>
  <c r="H14" i="22"/>
  <c r="Q13" i="22"/>
  <c r="P13" i="22"/>
  <c r="O13" i="22"/>
  <c r="N13" i="22"/>
  <c r="M13" i="22"/>
  <c r="L13" i="22"/>
  <c r="K13" i="22"/>
  <c r="J13" i="22"/>
  <c r="I13" i="22"/>
  <c r="H13" i="22"/>
  <c r="Q12" i="22"/>
  <c r="P12" i="22"/>
  <c r="O12" i="22"/>
  <c r="N12" i="22"/>
  <c r="M12" i="22"/>
  <c r="L12" i="22"/>
  <c r="K12" i="22"/>
  <c r="J12" i="22"/>
  <c r="I12" i="22"/>
  <c r="H12" i="22"/>
  <c r="G12" i="22"/>
  <c r="Q11" i="22"/>
  <c r="P11" i="22"/>
  <c r="O11" i="22"/>
  <c r="N11" i="22"/>
  <c r="M11" i="22"/>
  <c r="L11" i="22"/>
  <c r="K11" i="22"/>
  <c r="J11" i="22"/>
  <c r="I11" i="22"/>
  <c r="H11" i="22"/>
  <c r="G11" i="22"/>
  <c r="Q10" i="22"/>
  <c r="P10" i="22"/>
  <c r="O10" i="22"/>
  <c r="N10" i="22"/>
  <c r="M10" i="22"/>
  <c r="L10" i="22"/>
  <c r="K10" i="22"/>
  <c r="J10" i="22"/>
  <c r="I10" i="22"/>
  <c r="H10" i="22"/>
  <c r="G10" i="22"/>
  <c r="Q9" i="22"/>
  <c r="P9" i="22"/>
  <c r="O9" i="22"/>
  <c r="N9" i="22"/>
  <c r="M9" i="22"/>
  <c r="L9" i="22"/>
  <c r="K9" i="22"/>
  <c r="J9" i="22"/>
  <c r="I9" i="22"/>
  <c r="H9" i="22"/>
  <c r="G9" i="22"/>
  <c r="Q8" i="22"/>
  <c r="P8" i="22"/>
  <c r="O8" i="22"/>
  <c r="N8" i="22"/>
  <c r="M8" i="22"/>
  <c r="L8" i="22"/>
  <c r="K8" i="22"/>
  <c r="J8" i="22"/>
  <c r="I8" i="22"/>
  <c r="H8" i="22"/>
  <c r="G8" i="22"/>
  <c r="Q7" i="22"/>
  <c r="P7" i="22"/>
  <c r="O7" i="22"/>
  <c r="N7" i="22"/>
  <c r="M7" i="22"/>
  <c r="L7" i="22"/>
  <c r="K7" i="22"/>
  <c r="J7" i="22"/>
  <c r="I7" i="22"/>
  <c r="H7" i="22"/>
  <c r="G7" i="22"/>
  <c r="Q6" i="22"/>
  <c r="P6" i="22"/>
  <c r="O6" i="22"/>
  <c r="N6" i="22"/>
  <c r="M6" i="22"/>
  <c r="L6" i="22"/>
  <c r="K6" i="22"/>
  <c r="J6" i="22"/>
  <c r="I6" i="22"/>
  <c r="H6" i="22"/>
  <c r="G6" i="22"/>
  <c r="F6" i="22"/>
  <c r="P5" i="22"/>
  <c r="O5" i="22"/>
  <c r="N5" i="22"/>
  <c r="M5" i="22"/>
  <c r="L5" i="22"/>
  <c r="K5" i="22"/>
  <c r="I5" i="22"/>
  <c r="H5" i="22"/>
  <c r="G5" i="22"/>
  <c r="G22" i="9"/>
  <c r="H22" i="9"/>
  <c r="I22" i="9"/>
  <c r="G21" i="9"/>
  <c r="H21" i="9"/>
  <c r="I21" i="9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M46" i="1"/>
  <c r="L46" i="1"/>
  <c r="K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<sst xmlns="http://schemas.openxmlformats.org/spreadsheetml/2006/main" count="1269" uniqueCount="208">
  <si>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</si>
  <si>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</si>
  <si>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</si>
  <si>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</si>
  <si>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</si>
  <si>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</si>
  <si>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</si>
  <si>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</si>
  <si>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</si>
  <si>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</si>
  <si>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</si>
  <si>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</si>
  <si>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</si>
  <si>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</si>
  <si>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</si>
  <si>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</si>
  <si>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</si>
  <si>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</si>
  <si>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</si>
  <si>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</si>
  <si>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</si>
  <si>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</si>
  <si>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</si>
  <si>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</si>
  <si>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</si>
  <si>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</si>
  <si>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</si>
  <si>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</si>
  <si>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</si>
  <si>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</si>
  <si>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</si>
  <si>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</si>
  <si>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</si>
  <si>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</si>
  <si>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</si>
  <si>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</si>
  <si>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</si>
  <si>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</si>
  <si>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</si>
  <si>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</si>
  <si>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</si>
  <si>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</si>
  <si>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</si>
  <si>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</si>
  <si>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</si>
  <si>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</si>
  <si>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</si>
  <si>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</si>
  <si>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</si>
  <si>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</si>
  <si>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</si>
  <si>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</si>
  <si>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</si>
  <si>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</si>
  <si>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</si>
  <si>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</si>
  <si>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</si>
  <si>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</si>
  <si>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</si>
  <si>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</si>
  <si>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</si>
  <si>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</si>
  <si>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</si>
  <si>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</si>
  <si>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</si>
  <si>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</si>
  <si>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</si>
  <si>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</si>
  <si>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</si>
  <si>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</si>
  <si>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</si>
  <si>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</si>
  <si>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</si>
  <si>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</si>
  <si>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</si>
  <si>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</si>
  <si>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</si>
  <si>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</si>
  <si>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</si>
  <si>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</si>
  <si>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</si>
  <si>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</si>
  <si>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</si>
  <si>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</si>
  <si>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</si>
  <si>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</si>
  <si>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</si>
  <si>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</si>
  <si>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</si>
  <si>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</si>
  <si>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</si>
  <si>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</si>
  <si>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</si>
  <si>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</si>
  <si>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</si>
  <si>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</si>
  <si>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</si>
  <si>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</si>
  <si>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</si>
  <si>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</si>
  <si>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</si>
  <si>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</si>
  <si>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</si>
  <si>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</si>
  <si>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</si>
  <si>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</si>
  <si>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</si>
  <si>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</si>
  <si>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</si>
  <si>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</si>
  <si>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</si>
  <si>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</si>
  <si>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</si>
  <si>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</si>
  <si>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</si>
  <si>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</si>
  <si>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</si>
  <si>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</si>
  <si>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</si>
  <si>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</si>
  <si>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</si>
  <si>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</si>
  <si>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</si>
  <si>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</si>
  <si>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</si>
  <si>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</si>
  <si>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</si>
  <si>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</si>
  <si>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</si>
  <si>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</si>
  <si>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</si>
  <si>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</si>
  <si>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</si>
  <si>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</si>
  <si>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</si>
  <si>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</si>
  <si>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</si>
  <si>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</si>
  <si>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</si>
  <si>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</si>
  <si>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</si>
  <si>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</si>
  <si>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</si>
  <si>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</si>
  <si>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</si>
  <si>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</si>
  <si>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</si>
  <si>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</si>
  <si>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</si>
  <si>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</si>
  <si>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</si>
  <si>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</si>
  <si>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</si>
  <si>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</si>
  <si>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</si>
  <si>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</si>
  <si>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</si>
  <si>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</si>
  <si>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</si>
  <si>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</si>
  <si>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</si>
  <si>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</si>
  <si>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</si>
  <si>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</si>
  <si>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</si>
  <si>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</si>
  <si>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</si>
  <si>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</si>
  <si>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</si>
  <si>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</si>
  <si>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</si>
  <si>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</si>
  <si>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t>DLしない</t>
    <phoneticPr fontId="1"/>
  </si>
  <si>
    <t>エンティティ一覧</t>
    <rPh sb="6" eb="8">
      <t>イチラン</t>
    </rPh>
    <phoneticPr fontId="1"/>
  </si>
  <si>
    <t>同時対象</t>
    <rPh sb="0" eb="2">
      <t>ドウジ</t>
    </rPh>
    <rPh sb="2" eb="4">
      <t>タイショウ</t>
    </rPh>
    <phoneticPr fontId="1"/>
  </si>
  <si>
    <t>自ユーザのデータのみ</t>
    <rPh sb="0" eb="1">
      <t>ジ</t>
    </rPh>
    <phoneticPr fontId="1"/>
  </si>
  <si>
    <t>すべて？→Mastersに統一してしまうか？</t>
    <rPh sb="13" eb="15">
      <t>トウイツ</t>
    </rPh>
    <phoneticPr fontId="1"/>
  </si>
  <si>
    <t>すべて（ただしメモリに同期するのは、onMemoryFlgがTrueのデータのみ）</t>
    <rPh sb="11" eb="13">
      <t>ドウキ</t>
    </rPh>
    <phoneticPr fontId="1"/>
  </si>
  <si>
    <t>メモリに同期してメモリの値を使用する？</t>
    <rPh sb="4" eb="6">
      <t>ドウキ</t>
    </rPh>
    <rPh sb="12" eb="13">
      <t>アタイ</t>
    </rPh>
    <rPh sb="14" eb="16">
      <t>シヨウ</t>
    </rPh>
    <phoneticPr fontId="1"/>
  </si>
  <si>
    <t>profilePhotoSmall</t>
    <phoneticPr fontId="1"/>
  </si>
  <si>
    <t>chatDetailsUpdateCheck</t>
    <phoneticPr fontId="1"/>
  </si>
  <si>
    <t>repeat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</si>
  <si>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</si>
  <si>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</si>
  <si>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</si>
  <si>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</si>
  <si>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</si>
  <si>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</si>
  <si>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sunday</t>
    <phoneticPr fontId="1"/>
  </si>
  <si>
    <t>recurrenceRule</t>
    <phoneticPr fontId="1"/>
  </si>
  <si>
    <t>1:空き時間Maybe,2:空き時間,3:候補日(自分から登録),4:候補日(相手から登録)
5:アポ(自分から登録)、6:アポ(相手から登録)</t>
    <rPh sb="2" eb="3">
      <t>ア</t>
    </rPh>
    <rPh sb="4" eb="6">
      <t>ジカン</t>
    </rPh>
    <rPh sb="14" eb="15">
      <t>ア</t>
    </rPh>
    <rPh sb="16" eb="18">
      <t>ジカン</t>
    </rPh>
    <rPh sb="21" eb="23">
      <t>コウホ</t>
    </rPh>
    <rPh sb="23" eb="24">
      <t>ビ</t>
    </rPh>
    <rPh sb="25" eb="27">
      <t>ジブン</t>
    </rPh>
    <rPh sb="29" eb="31">
      <t>トウロク</t>
    </rPh>
    <rPh sb="39" eb="41">
      <t>アイテ</t>
    </rPh>
    <rPh sb="52" eb="54">
      <t>ジブン</t>
    </rPh>
    <rPh sb="56" eb="58">
      <t>トウロク</t>
    </rPh>
    <rPh sb="65" eb="67">
      <t>アイテ</t>
    </rPh>
    <rPh sb="69" eb="71">
      <t>トウロク</t>
    </rPh>
    <phoneticPr fontId="1"/>
  </si>
  <si>
    <t>requests</t>
    <phoneticPr fontId="1"/>
  </si>
  <si>
    <t>requestDocId</t>
    <phoneticPr fontId="1"/>
  </si>
  <si>
    <t>senderDocId</t>
    <phoneticPr fontId="1"/>
  </si>
  <si>
    <t>courseCodeListText</t>
    <phoneticPr fontId="1"/>
  </si>
  <si>
    <t>categoryCodeListText</t>
    <phoneticPr fontId="1"/>
  </si>
  <si>
    <t>appointments</t>
    <phoneticPr fontId="1"/>
  </si>
  <si>
    <t>appointmentDocId</t>
    <phoneticPr fontId="1"/>
  </si>
  <si>
    <t>courseCode</t>
    <phoneticPr fontId="1"/>
  </si>
  <si>
    <t>categoryCode</t>
    <phoneticPr fontId="1"/>
  </si>
  <si>
    <t>使用時にネットから取得</t>
    <rPh sb="0" eb="2">
      <t>シヨウ</t>
    </rPh>
    <rPh sb="2" eb="3">
      <t>ジ</t>
    </rPh>
    <rPh sb="9" eb="11">
      <t>シュトク</t>
    </rPh>
    <phoneticPr fontId="1"/>
  </si>
  <si>
    <t>オフラインでは不要(メッセージだけ見れればいいと思うので)</t>
    <rPh sb="7" eb="9">
      <t>フヨウ</t>
    </rPh>
    <rPh sb="17" eb="18">
      <t>ミ</t>
    </rPh>
    <rPh sb="24" eb="25">
      <t>オモ</t>
    </rPh>
    <phoneticPr fontId="1"/>
  </si>
  <si>
    <t>apointments</t>
    <phoneticPr fontId="1"/>
  </si>
  <si>
    <t>1:call,2:message,3:request,4:appointment,X:voice,X:photo,X:video</t>
    <phoneticPr fontId="1"/>
  </si>
  <si>
    <t>callDetails</t>
    <phoneticPr fontId="1"/>
  </si>
  <si>
    <t>callDetailDocId</t>
    <phoneticPr fontId="1"/>
  </si>
  <si>
    <t>tokenId</t>
    <phoneticPr fontId="1"/>
  </si>
  <si>
    <t>callTime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</si>
</sst>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16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5" fillId="0" borderId="0" xfId="0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0" xfId="0" applyFont="1"/>
    <xf numFmtId="0" fontId="8" fillId="0" borderId="1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350330"/>
          <a:ext cx="1516968" cy="2129518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83246" y="1379765"/>
          <a:ext cx="1361394" cy="2129518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608086" y="1294040"/>
          <a:ext cx="2383652" cy="2126343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4188" y="2681969"/>
          <a:ext cx="2427741" cy="2126343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7363" y="311150"/>
          <a:ext cx="1629775" cy="1588406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125412</xdr:colOff>
      <xdr:row>7</xdr:row>
      <xdr:rowOff>220662</xdr:rowOff>
    </xdr:from>
    <xdr:to>
      <xdr:col>1</xdr:col>
      <xdr:colOff>428625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274762" y="1817687"/>
          <a:ext cx="303213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9868" y="5302705"/>
          <a:ext cx="1854054" cy="2129518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301083" y="5350330"/>
          <a:ext cx="3030368" cy="32384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582619</xdr:colOff>
      <xdr:row>22</xdr:row>
      <xdr:rowOff>171451</xdr:rowOff>
    </xdr:from>
    <xdr:to>
      <xdr:col>7</xdr:col>
      <xdr:colOff>276225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42051" y="5369380"/>
          <a:ext cx="2006820" cy="2392134"/>
          <a:chOff x="8926515" y="1501775"/>
          <a:chExt cx="920753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calls</a:t>
            </a:r>
          </a:p>
        </xdr:txBody>
      </xdr:sp>
    </xdr:grpSp>
    <xdr:clientData/>
  </xdr:twoCellAnchor>
  <xdr:twoCellAnchor>
    <xdr:from>
      <xdr:col>4</xdr:col>
      <xdr:colOff>428627</xdr:colOff>
      <xdr:row>29</xdr:row>
      <xdr:rowOff>162662</xdr:rowOff>
    </xdr:from>
    <xdr:to>
      <xdr:col>5</xdr:col>
      <xdr:colOff>579449</xdr:colOff>
      <xdr:row>32</xdr:row>
      <xdr:rowOff>18205</xdr:rowOff>
    </xdr:to>
    <xdr:cxnSp macro="">
      <xdr:nvCxnSpPr>
        <xdr:cNvPr id="60" name="コネクタ: カギ線 98">
          <a:extLst>
            <a:ext uri="{FF2B5EF4-FFF2-40B4-BE49-F238E27FC236}">
              <a16:creationId xmlns:a16="http://schemas.microsoft.com/office/drawing/2014/main" id="{9DCF65DC-A3AD-45B6-A4CA-53F77D9176F3}"/>
            </a:ext>
          </a:extLst>
        </xdr:cNvPr>
        <xdr:cNvCxnSpPr>
          <a:stCxn id="58" idx="1"/>
          <a:endCxn id="45" idx="3"/>
        </xdr:cNvCxnSpPr>
      </xdr:nvCxnSpPr>
      <xdr:spPr>
        <a:xfrm rot="10800000" flipV="1">
          <a:off x="5035552" y="6788887"/>
          <a:ext cx="1309697" cy="5445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539751</xdr:colOff>
      <xdr:row>27</xdr:row>
      <xdr:rowOff>17462</xdr:rowOff>
    </xdr:from>
    <xdr:to>
      <xdr:col>4</xdr:col>
      <xdr:colOff>988870</xdr:colOff>
      <xdr:row>28</xdr:row>
      <xdr:rowOff>63500</xdr:rowOff>
    </xdr:to>
    <xdr:sp macro="" textlink="">
      <xdr:nvSpPr>
        <xdr:cNvPr id="61" name="テキスト ボックス 101">
          <a:extLst>
            <a:ext uri="{FF2B5EF4-FFF2-40B4-BE49-F238E27FC236}">
              <a16:creationId xmlns:a16="http://schemas.microsoft.com/office/drawing/2014/main" id="{0BD7C6CA-D097-47F3-AB19-8EF2830490CC}"/>
            </a:ext>
          </a:extLst>
        </xdr:cNvPr>
        <xdr:cNvSpPr txBox="1"/>
      </xdr:nvSpPr>
      <xdr:spPr>
        <a:xfrm>
          <a:off x="5153026" y="6189662"/>
          <a:ext cx="4459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57151</xdr:colOff>
      <xdr:row>27</xdr:row>
      <xdr:rowOff>11112</xdr:rowOff>
    </xdr:from>
    <xdr:to>
      <xdr:col>5</xdr:col>
      <xdr:colOff>492127</xdr:colOff>
      <xdr:row>28</xdr:row>
      <xdr:rowOff>57150</xdr:rowOff>
    </xdr:to>
    <xdr:sp macro="" textlink="">
      <xdr:nvSpPr>
        <xdr:cNvPr id="62" name="テキスト ボックス 102">
          <a:extLst>
            <a:ext uri="{FF2B5EF4-FFF2-40B4-BE49-F238E27FC236}">
              <a16:creationId xmlns:a16="http://schemas.microsoft.com/office/drawing/2014/main" id="{47B34006-40CE-444A-9E93-17ECEBF97D79}"/>
            </a:ext>
          </a:extLst>
        </xdr:cNvPr>
        <xdr:cNvSpPr txBox="1"/>
      </xdr:nvSpPr>
      <xdr:spPr>
        <a:xfrm>
          <a:off x="5819776" y="6180137"/>
          <a:ext cx="4349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5010828" y="409657"/>
          <a:ext cx="2122995" cy="2129517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55607" y="5369380"/>
          <a:ext cx="2016883" cy="2392134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6607" y="8899071"/>
          <a:ext cx="1360033" cy="2129517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19</xdr:row>
      <xdr:rowOff>180975</xdr:rowOff>
    </xdr:from>
    <xdr:to>
      <xdr:col>7</xdr:col>
      <xdr:colOff>1663700</xdr:colOff>
      <xdr:row>36</xdr:row>
      <xdr:rowOff>196850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B4189-C431-43EF-95D9-8CDCCA1E83F0}"/>
            </a:ext>
          </a:extLst>
        </xdr:cNvPr>
        <xdr:cNvSpPr/>
      </xdr:nvSpPr>
      <xdr:spPr>
        <a:xfrm>
          <a:off x="2082800" y="4581525"/>
          <a:ext cx="7134225" cy="39020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・メモリと</a:t>
          </a:r>
          <a:r>
            <a:rPr kumimoji="1" lang="en-US" altLang="ja-JP" sz="1100"/>
            <a:t>Isar</a:t>
          </a:r>
          <a:r>
            <a:rPr kumimoji="1" lang="ja-JP" altLang="en-US" sz="1100"/>
            <a:t>両方に保持しているデータの場合、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Isar</a:t>
          </a:r>
          <a:r>
            <a:rPr kumimoji="1" lang="ja-JP" altLang="en-US" sz="1100"/>
            <a:t>の処理は非同期であとから行う</a:t>
          </a:r>
          <a:endParaRPr kumimoji="1" lang="en-US" altLang="ja-JP" sz="1100"/>
        </a:p>
        <a:p>
          <a:pPr algn="l"/>
          <a:r>
            <a:rPr kumimoji="1" lang="ja-JP" altLang="en-US" sz="1100"/>
            <a:t>　→途中で終了したらまずいのでは？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/>
            <a:t>Setting</a:t>
          </a:r>
          <a:r>
            <a:rPr kumimoji="1" lang="ja-JP" altLang="en-US" sz="1100"/>
            <a:t>の更新処理を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の更新処理のあとに付ける？そうすると再リッスンもその後にする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そもそも重いのは</a:t>
          </a:r>
          <a:r>
            <a:rPr kumimoji="1" lang="en-US" altLang="ja-JP" sz="1100"/>
            <a:t>Master</a:t>
          </a:r>
          <a:r>
            <a:rPr kumimoji="1" lang="ja-JP" altLang="en-US" sz="1100"/>
            <a:t>の画像取得処理？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全体的に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の更新処理は</a:t>
          </a:r>
          <a:r>
            <a:rPr kumimoji="1" lang="en-US" altLang="ja-JP" sz="1100"/>
            <a:t>Dlete</a:t>
          </a:r>
          <a:r>
            <a:rPr kumimoji="1" lang="ja-JP" altLang="en-US" sz="1100"/>
            <a:t>→</a:t>
          </a:r>
          <a:r>
            <a:rPr kumimoji="1" lang="en-US" altLang="ja-JP" sz="1100"/>
            <a:t>Insert</a:t>
          </a:r>
          <a:r>
            <a:rPr kumimoji="1" lang="ja-JP" altLang="en-US" sz="1100"/>
            <a:t>になっているが、</a:t>
          </a:r>
          <a:r>
            <a:rPr kumimoji="1" lang="en-US" altLang="ja-JP" sz="1100"/>
            <a:t>Delete</a:t>
          </a:r>
          <a:r>
            <a:rPr kumimoji="1" lang="ja-JP" altLang="en-US" sz="1100"/>
            <a:t>時に処理が中断したらどうなる？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を先にすると、データがダブってしまう可能性あり</a:t>
          </a:r>
          <a:endParaRPr kumimoji="1" lang="en-US" altLang="ja-JP" sz="1100"/>
        </a:p>
        <a:p>
          <a:pPr algn="l"/>
          <a:r>
            <a:rPr kumimoji="1" lang="en-US" altLang="ja-JP" sz="1100"/>
            <a:t>Transaction</a:t>
          </a:r>
          <a:r>
            <a:rPr kumimoji="1" lang="ja-JP" altLang="en-US" sz="1100"/>
            <a:t>機能を探すか、もとの</a:t>
          </a:r>
          <a:r>
            <a:rPr kumimoji="1" lang="en-US" altLang="ja-JP" sz="1100"/>
            <a:t>Update</a:t>
          </a:r>
          <a:r>
            <a:rPr kumimoji="1" lang="ja-JP" altLang="en-US" sz="1100"/>
            <a:t>処理に戻す？？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zoomScale="70" zoomScaleNormal="70" workbookViewId="0">
      <selection activeCell="H20" sqref="H20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9" t="s">
        <v>160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B4E-C3CC-48E3-A6BC-F991CF50E151}">
  <dimension ref="A1:Q50"/>
  <sheetViews>
    <sheetView showGridLines="0" tabSelected="1" zoomScaleNormal="100" workbookViewId="0">
      <pane ySplit="4" topLeftCell="A5" activePane="bottomLeft" state="frozen"/>
      <selection pane="bottomLeft" activeCell="B9" sqref="B9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204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205</v>
      </c>
      <c r="C5" s="4" t="s">
        <v>67</v>
      </c>
      <c r="D5" s="4" t="s">
        <v>71</v>
      </c>
      <c r="E5" s="4" t="s">
        <v>70</v>
      </c>
      <c r="G5" s="1" t="str">
        <f>"this."&amp;B5&amp;","</f>
        <v>this.callDetailDocId,</v>
      </c>
      <c r="H5" s="1" t="str">
        <f>B5&amp;":"&amp;B5&amp;","</f>
        <v>callDetailDocId:callDetailDocId,</v>
      </c>
      <c r="I5" s="1" t="str">
        <f>C5&amp;" "&amp;B5&amp;";"</f>
        <v>String callDetailDocId;</v>
      </c>
      <c r="K5" s="1" t="str">
        <f>"_userData['"&amp;B5&amp;"'] = snapshot.docs[0].get('"&amp;B5&amp;"');"</f>
        <v>_userData['callDetailDocId'] = snapshot.docs[0].get('callDetailDocId');</v>
      </c>
      <c r="L5" s="1" t="str">
        <f>B5&amp;": snapshot.docs[0].get('"&amp;B5&amp;"'),"</f>
        <v>callDetailDocId: snapshot.docs[0].get('callDetailDocId'),</v>
      </c>
      <c r="M5" s="1" t="str">
        <f>"tmpUser."&amp;B5&amp;"="&amp;B5&amp;";"</f>
        <v>tmpUser.callDetailDocId=callDetailDocId;</v>
      </c>
      <c r="N5" s="1" t="str">
        <f>B5&amp;","</f>
        <v>callDetailDocId,</v>
      </c>
      <c r="O5" s="1" t="str">
        <f t="shared" ref="O5:O7" si="0">B5&amp;": "&amp;B5&amp;","</f>
        <v>callDetailDocId: callDetailDocId,</v>
      </c>
      <c r="P5" s="1" t="str">
        <f t="shared" ref="P5:P7" si="1">IF(D5="late","required ","")&amp;C5&amp;" "&amp;B5&amp;","</f>
        <v>required String callDetailDocId,</v>
      </c>
    </row>
    <row r="6" spans="1:17">
      <c r="A6" s="4">
        <v>1</v>
      </c>
      <c r="B6" s="19" t="s">
        <v>197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this.appointmentDocId,</v>
      </c>
      <c r="H6" s="1" t="str">
        <f t="shared" ref="H6:H7" si="3">B6&amp;":"&amp;B6&amp;","</f>
        <v>appointmentDocId:appointmentDocId,</v>
      </c>
      <c r="I6" s="1" t="str">
        <f t="shared" ref="I6:I7" si="4">C6&amp;" "&amp;B6&amp;";"</f>
        <v>String appointmentDocId;</v>
      </c>
      <c r="J6" s="8" t="str">
        <f>"returnMap['"&amp;B5&amp;"']=snapshot.get('"&amp;B5&amp;"');"</f>
        <v>returnMap['callDetailDocId']=snapshot.get('callDetailDocId');</v>
      </c>
      <c r="K6" s="1" t="str">
        <f t="shared" ref="K6:K7" si="5">"_userData['"&amp;B6&amp;"'] = snapshot.docs[0].get('"&amp;B6&amp;"');"</f>
        <v>_userData['appointmentDocId'] = snapshot.docs[0].get('appointmentDocId');</v>
      </c>
      <c r="L6" s="1" t="str">
        <f t="shared" ref="L6:L7" si="6">B6&amp;": snapshot.docs[0].get('"&amp;B6&amp;"'),"</f>
        <v>appointmentDocId: snapshot.docs[0].get('appointmentDocId'),</v>
      </c>
      <c r="M6" s="1" t="str">
        <f t="shared" ref="M6:M7" si="7">"tmpUser."&amp;B6&amp;"="&amp;B6&amp;";"</f>
        <v>tmpUser.appointmentDocId=appointmentDocId;</v>
      </c>
      <c r="N6" s="1" t="str">
        <f t="shared" ref="N6:N7" si="8">B6&amp;","</f>
        <v>appointmentDocId,</v>
      </c>
      <c r="O6" s="1" t="str">
        <f t="shared" si="0"/>
        <v>appointmentDocId: appointmentDocId,</v>
      </c>
      <c r="P6" s="1" t="str">
        <f t="shared" si="1"/>
        <v>required String appointmentDocId,</v>
      </c>
      <c r="Q6" s="1" t="str">
        <f>"_userData['"&amp;B6&amp;"'] =tmpUser!."&amp;B6&amp;";"</f>
        <v>_userData['appointmentDocId'] =tmpUser!.appointmentDocId;</v>
      </c>
    </row>
    <row r="7" spans="1:17">
      <c r="A7" s="4">
        <v>2</v>
      </c>
      <c r="B7" s="19" t="s">
        <v>206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this.tokenId,</v>
      </c>
      <c r="H7" s="1" t="str">
        <f t="shared" si="3"/>
        <v>tokenId:tokenId,</v>
      </c>
      <c r="I7" s="1" t="str">
        <f t="shared" si="4"/>
        <v>String tokenId;</v>
      </c>
      <c r="J7" s="8" t="str">
        <f t="shared" ref="J7:J8" si="9">"returnMap['"&amp;B6&amp;"']=snapshot.get('"&amp;B6&amp;"');"</f>
        <v>returnMap['appointmentDocId']=snapshot.get('appointmentDocId');</v>
      </c>
      <c r="K7" s="1" t="str">
        <f t="shared" si="5"/>
        <v>_userData['tokenId'] = snapshot.docs[0].get('tokenId');</v>
      </c>
      <c r="L7" s="1" t="str">
        <f t="shared" si="6"/>
        <v>tokenId: snapshot.docs[0].get('tokenId'),</v>
      </c>
      <c r="M7" s="1" t="str">
        <f t="shared" si="7"/>
        <v>tmpUser.tokenId=tokenId;</v>
      </c>
      <c r="N7" s="1" t="str">
        <f t="shared" si="8"/>
        <v>tokenId,</v>
      </c>
      <c r="O7" s="1" t="str">
        <f t="shared" si="0"/>
        <v>tokenId: tokenId,</v>
      </c>
      <c r="P7" s="1" t="str">
        <f t="shared" si="1"/>
        <v>required String tokenId,</v>
      </c>
      <c r="Q7" s="1" t="str">
        <f t="shared" ref="Q7" si="10">"_userData['"&amp;B7&amp;"'] =tmpUser!."&amp;B7&amp;";"</f>
        <v>_userData['tokenId'] =tmpUser!.tokenId;</v>
      </c>
    </row>
    <row r="8" spans="1:17">
      <c r="A8" s="4">
        <v>3</v>
      </c>
      <c r="B8" s="19" t="s">
        <v>207</v>
      </c>
      <c r="C8" s="4" t="s">
        <v>90</v>
      </c>
      <c r="D8" s="4" t="s">
        <v>71</v>
      </c>
      <c r="E8" s="4"/>
      <c r="F8" s="1" t="s">
        <v>32</v>
      </c>
      <c r="G8" s="1" t="str">
        <f>"this."&amp;B9&amp;","</f>
        <v>this.insertUserDocId,</v>
      </c>
      <c r="H8" s="1" t="str">
        <f>B9&amp;":"&amp;B9&amp;","</f>
        <v>insertUserDocId:insertUserDocId,</v>
      </c>
      <c r="I8" s="1" t="str">
        <f>C9&amp;" "&amp;B9&amp;";"</f>
        <v>String insertUserDocId;</v>
      </c>
      <c r="J8" s="8" t="str">
        <f t="shared" si="9"/>
        <v>returnMap['tokenId']=snapshot.get('tokenId');</v>
      </c>
      <c r="K8" s="1" t="str">
        <f>"_userData['"&amp;B9&amp;"'] = snapshot.docs[0].get('"&amp;B9&amp;"');"</f>
        <v>_userData['insertUserDocId'] = snapshot.docs[0].get('insertUserDocId');</v>
      </c>
      <c r="L8" s="1" t="str">
        <f>B9&amp;": snapshot.docs[0].get('"&amp;B9&amp;"'),"</f>
        <v>insertUserDocId: snapshot.docs[0].get('insertUserDocId'),</v>
      </c>
      <c r="M8" s="1" t="str">
        <f>"tmpUser."&amp;B9&amp;"="&amp;B9&amp;";"</f>
        <v>tmpUser.insertUserDocId=insertUserDocId;</v>
      </c>
      <c r="N8" s="1" t="str">
        <f>B9&amp;","</f>
        <v>insertUserDocId,</v>
      </c>
      <c r="O8" s="1" t="str">
        <f>B9&amp;": "&amp;B9&amp;","</f>
        <v>insertUserDocId: insertUserDocId,</v>
      </c>
      <c r="P8" s="1" t="str">
        <f>IF(D9="late","required ","")&amp;C9&amp;" "&amp;B9&amp;","</f>
        <v>required String insertUserDocId,</v>
      </c>
      <c r="Q8" s="1" t="str">
        <f>"_userData['"&amp;B9&amp;"'] =tmpUser!."&amp;B9&amp;";"</f>
        <v>_userData['insertUserDocId'] =tmpUser!.insertUserDocId;</v>
      </c>
    </row>
    <row r="9" spans="1:17">
      <c r="A9" s="4">
        <v>4</v>
      </c>
      <c r="B9" s="19" t="s">
        <v>24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this.callTime,</v>
      </c>
      <c r="H9" s="1" t="str">
        <f>B8&amp;":"&amp;B8&amp;","</f>
        <v>callTime:callTime,</v>
      </c>
      <c r="I9" s="1" t="str">
        <f>C8&amp;" "&amp;B8&amp;";"</f>
        <v>DateTime callTime;</v>
      </c>
      <c r="J9" s="8" t="str">
        <f>"returnMap['"&amp;B9&amp;"']=snapshot.get('"&amp;B9&amp;"');"</f>
        <v>returnMap['insertUserDocId']=snapshot.get('insertUserDocId');</v>
      </c>
      <c r="K9" s="1" t="str">
        <f>"_userData['"&amp;B8&amp;"'] = snapshot.docs[0].get('"&amp;B8&amp;"');"</f>
        <v>_userData['callTime'] = snapshot.docs[0].get('callTime');</v>
      </c>
      <c r="L9" s="1" t="str">
        <f>B8&amp;": snapshot.docs[0].get('"&amp;B8&amp;"'),"</f>
        <v>callTime: snapshot.docs[0].get('callTime'),</v>
      </c>
      <c r="M9" s="1" t="str">
        <f>"tmpUser."&amp;B8&amp;"="&amp;B8&amp;";"</f>
        <v>tmpUser.callTime=callTime;</v>
      </c>
      <c r="N9" s="1" t="str">
        <f>B8&amp;","</f>
        <v>callTime,</v>
      </c>
      <c r="O9" s="1" t="str">
        <f>B8&amp;": "&amp;B8&amp;","</f>
        <v>callTime: callTime,</v>
      </c>
      <c r="P9" s="1" t="str">
        <f>IF(D8="late","required ","")&amp;C8&amp;" "&amp;B8&amp;","</f>
        <v>required DateTime callTime,</v>
      </c>
      <c r="Q9" s="1" t="str">
        <f>"_userData['"&amp;B8&amp;"'] =tmpUser!."&amp;B8&amp;";"</f>
        <v>_userData['callTime'] =tmpUser!.callTime;</v>
      </c>
    </row>
    <row r="10" spans="1:17">
      <c r="A10" s="4">
        <v>5</v>
      </c>
      <c r="B10" s="19" t="s">
        <v>25</v>
      </c>
      <c r="C10" s="4" t="s">
        <v>67</v>
      </c>
      <c r="D10" s="4" t="s">
        <v>71</v>
      </c>
      <c r="E10" s="4"/>
      <c r="F10" s="1" t="s">
        <v>32</v>
      </c>
      <c r="G10" s="1" t="str">
        <f t="shared" ref="G10:G19" si="11">"this."&amp;B10&amp;","</f>
        <v>this.insertProgramId,</v>
      </c>
      <c r="H10" s="1" t="str">
        <f t="shared" ref="H10:H22" si="12">B10&amp;":"&amp;B10&amp;","</f>
        <v>insertProgramId:insertProgramId,</v>
      </c>
      <c r="I10" s="1" t="str">
        <f t="shared" ref="I10:I19" si="13">C10&amp;" "&amp;B10&amp;";"</f>
        <v>String insertProgramId;</v>
      </c>
      <c r="J10" s="8" t="str">
        <f>"returnMap['"&amp;B8&amp;"']=snapshot.get('"&amp;B8&amp;"');"</f>
        <v>returnMap['callTime']=snapshot.get('callTime');</v>
      </c>
      <c r="K10" s="1" t="str">
        <f t="shared" ref="K10:K46" si="14">"_userData['"&amp;B10&amp;"'] = snapshot.docs[0].get('"&amp;B10&amp;"');"</f>
        <v>_userData['insertProgramId'] = snapshot.docs[0].get('insertProgramId');</v>
      </c>
      <c r="L10" s="1" t="str">
        <f t="shared" ref="L10:L46" si="15">B10&amp;": snapshot.docs[0].get('"&amp;B10&amp;"'),"</f>
        <v>insertProgramId: snapshot.docs[0].get('insertProgramId'),</v>
      </c>
      <c r="M10" s="1" t="str">
        <f t="shared" ref="M10:M46" si="16">"tmpUser."&amp;B10&amp;"="&amp;B10&amp;";"</f>
        <v>tmpUser.insertProgramId=insertProgramId;</v>
      </c>
      <c r="N10" s="1" t="str">
        <f t="shared" ref="N10:N46" si="17">B10&amp;","</f>
        <v>insertProgramId,</v>
      </c>
      <c r="O10" s="1" t="str">
        <f t="shared" ref="O10:O46" si="18">B10&amp;": "&amp;B10&amp;","</f>
        <v>insertProgramId: insertProgramId,</v>
      </c>
      <c r="P10" s="1" t="str">
        <f t="shared" ref="P10:P22" si="19">IF(D10="late","required ","")&amp;C10&amp;" "&amp;B10&amp;","</f>
        <v>required String insertProgramId,</v>
      </c>
      <c r="Q10" s="1" t="str">
        <f t="shared" ref="Q10:Q46" si="20">"_userData['"&amp;B10&amp;"'] =tmpUser!."&amp;B10&amp;";"</f>
        <v>_userData['insertProgramId'] =tmpUser!.insertProgramId;</v>
      </c>
    </row>
    <row r="11" spans="1:17">
      <c r="A11" s="4">
        <v>6</v>
      </c>
      <c r="B11" s="19" t="s">
        <v>26</v>
      </c>
      <c r="C11" s="4" t="s">
        <v>90</v>
      </c>
      <c r="D11" s="4" t="s">
        <v>71</v>
      </c>
      <c r="E11" s="4"/>
      <c r="F11" s="1" t="s">
        <v>32</v>
      </c>
      <c r="G11" s="1" t="str">
        <f t="shared" si="11"/>
        <v>this.insertTime,</v>
      </c>
      <c r="H11" s="1" t="str">
        <f t="shared" si="12"/>
        <v>insertTime:insertTime,</v>
      </c>
      <c r="I11" s="1" t="str">
        <f t="shared" si="13"/>
        <v>DateTime insertTime;</v>
      </c>
      <c r="J11" s="8" t="str">
        <f t="shared" ref="J11:J46" si="21">"returnMap['"&amp;B10&amp;"']=snapshot.get('"&amp;B10&amp;"');"</f>
        <v>returnMap['insertProgramId']=snapshot.get('insertProgramId');</v>
      </c>
      <c r="K11" s="1" t="str">
        <f t="shared" si="14"/>
        <v>_userData['insertTime'] = snapshot.docs[0].get('insertTime');</v>
      </c>
      <c r="L11" s="1" t="str">
        <f t="shared" si="15"/>
        <v>insertTime: snapshot.docs[0].get('insertTime'),</v>
      </c>
      <c r="M11" s="1" t="str">
        <f t="shared" si="16"/>
        <v>tmpUser.insertTime=insertTime;</v>
      </c>
      <c r="N11" s="1" t="str">
        <f t="shared" si="17"/>
        <v>insertTime,</v>
      </c>
      <c r="O11" s="1" t="str">
        <f t="shared" si="18"/>
        <v>insertTime: insertTime,</v>
      </c>
      <c r="P11" s="1" t="str">
        <f t="shared" si="19"/>
        <v>required DateTime insertTime,</v>
      </c>
      <c r="Q11" s="1" t="str">
        <f t="shared" si="20"/>
        <v>_userData['insertTime'] =tmpUser!.insertTime;</v>
      </c>
    </row>
    <row r="12" spans="1:17">
      <c r="A12" s="4">
        <v>7</v>
      </c>
      <c r="B12" s="19" t="s">
        <v>27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this.updateUserDocId,</v>
      </c>
      <c r="H12" s="1" t="str">
        <f t="shared" si="12"/>
        <v>updateUserDocId:updateUserDocId,</v>
      </c>
      <c r="I12" s="1" t="str">
        <f t="shared" si="13"/>
        <v>String updateUserDocId;</v>
      </c>
      <c r="J12" s="8" t="str">
        <f t="shared" si="21"/>
        <v>returnMap['insertTime']=snapshot.get('insertTime');</v>
      </c>
      <c r="K12" s="1" t="str">
        <f t="shared" si="14"/>
        <v>_userData['updateUserDocId'] = snapshot.docs[0].get('updateUserDocId');</v>
      </c>
      <c r="L12" s="1" t="str">
        <f t="shared" si="15"/>
        <v>updateUserDocId: snapshot.docs[0].get('updateUserDocId'),</v>
      </c>
      <c r="M12" s="1" t="str">
        <f t="shared" si="16"/>
        <v>tmpUser.updateUserDocId=updateUserDocId;</v>
      </c>
      <c r="N12" s="1" t="str">
        <f t="shared" si="17"/>
        <v>updateUserDocId,</v>
      </c>
      <c r="O12" s="1" t="str">
        <f t="shared" si="18"/>
        <v>updateUserDocId: updateUserDocId,</v>
      </c>
      <c r="P12" s="1" t="str">
        <f t="shared" si="19"/>
        <v>required String updateUserDocId,</v>
      </c>
      <c r="Q12" s="1" t="str">
        <f t="shared" si="20"/>
        <v>_userData['updateUserDocId'] =tmpUser!.updateUserDocId;</v>
      </c>
    </row>
    <row r="13" spans="1:17">
      <c r="A13" s="4">
        <v>8</v>
      </c>
      <c r="B13" s="19" t="s">
        <v>28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this.updateProgramId,</v>
      </c>
      <c r="H13" s="1" t="str">
        <f t="shared" si="12"/>
        <v>updateProgramId:updateProgramId,</v>
      </c>
      <c r="I13" s="1" t="str">
        <f t="shared" si="13"/>
        <v>String updateProgramId;</v>
      </c>
      <c r="J13" s="8" t="str">
        <f t="shared" si="21"/>
        <v>returnMap['updateUserDocId']=snapshot.get('updateUserDocId');</v>
      </c>
      <c r="K13" s="1" t="str">
        <f t="shared" si="14"/>
        <v>_userData['updateProgramId'] = snapshot.docs[0].get('updateProgramId');</v>
      </c>
      <c r="L13" s="1" t="str">
        <f t="shared" si="15"/>
        <v>updateProgramId: snapshot.docs[0].get('updateProgramId'),</v>
      </c>
      <c r="M13" s="1" t="str">
        <f t="shared" si="16"/>
        <v>tmpUser.updateProgramId=updateProgramId;</v>
      </c>
      <c r="N13" s="1" t="str">
        <f t="shared" si="17"/>
        <v>updateProgramId,</v>
      </c>
      <c r="O13" s="1" t="str">
        <f t="shared" si="18"/>
        <v>updateProgramId: updateProgramId,</v>
      </c>
      <c r="P13" s="1" t="str">
        <f t="shared" si="19"/>
        <v>required String updateProgramId,</v>
      </c>
      <c r="Q13" s="1" t="str">
        <f t="shared" si="20"/>
        <v>_userData['updateProgramId'] =tmpUser!.updateProgramId;</v>
      </c>
    </row>
    <row r="14" spans="1:17">
      <c r="A14" s="4">
        <v>9</v>
      </c>
      <c r="B14" s="19" t="s">
        <v>29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this.updateTime,</v>
      </c>
      <c r="H14" s="1" t="str">
        <f t="shared" si="12"/>
        <v>updateTime:updateTime,</v>
      </c>
      <c r="I14" s="1" t="str">
        <f t="shared" si="13"/>
        <v>DateTime updateTime;</v>
      </c>
      <c r="J14" s="8" t="str">
        <f t="shared" si="21"/>
        <v>returnMap['updateProgramId']=snapshot.get('updateProgramId');</v>
      </c>
      <c r="K14" s="1" t="str">
        <f t="shared" si="14"/>
        <v>_userData['updateTime'] = snapshot.docs[0].get('updateTime');</v>
      </c>
      <c r="L14" s="1" t="str">
        <f t="shared" si="15"/>
        <v>updateTime: snapshot.docs[0].get('updateTime'),</v>
      </c>
      <c r="M14" s="1" t="str">
        <f t="shared" si="16"/>
        <v>tmpUser.updateTime=updateTime;</v>
      </c>
      <c r="N14" s="1" t="str">
        <f t="shared" si="17"/>
        <v>updateTime,</v>
      </c>
      <c r="O14" s="1" t="str">
        <f t="shared" si="18"/>
        <v>updateTime: updateTime,</v>
      </c>
      <c r="P14" s="1" t="str">
        <f t="shared" si="19"/>
        <v>required DateTime updateTime,</v>
      </c>
      <c r="Q14" s="1" t="str">
        <f t="shared" si="20"/>
        <v>_userData['updateTime'] =tmpUser!.updateTime;</v>
      </c>
    </row>
    <row r="15" spans="1:17">
      <c r="A15" s="4">
        <v>10</v>
      </c>
      <c r="B15" s="19" t="s">
        <v>30</v>
      </c>
      <c r="C15" s="4" t="s">
        <v>35</v>
      </c>
      <c r="D15" s="4" t="s">
        <v>71</v>
      </c>
      <c r="E15" s="4"/>
      <c r="F15" s="1" t="s">
        <v>32</v>
      </c>
      <c r="G15" s="1" t="str">
        <f t="shared" si="11"/>
        <v>this.readableFlg,</v>
      </c>
      <c r="H15" s="1" t="str">
        <f t="shared" si="12"/>
        <v>readableFlg:readableFlg,</v>
      </c>
      <c r="I15" s="1" t="str">
        <f t="shared" si="13"/>
        <v>bool readableFlg;</v>
      </c>
      <c r="J15" s="8" t="str">
        <f t="shared" si="21"/>
        <v>returnMap['updateTime']=snapshot.get('updateTime');</v>
      </c>
      <c r="K15" s="1" t="str">
        <f t="shared" si="14"/>
        <v>_userData['readableFlg'] = snapshot.docs[0].get('readableFlg');</v>
      </c>
      <c r="L15" s="1" t="str">
        <f t="shared" si="15"/>
        <v>readableFlg: snapshot.docs[0].get('readableFlg'),</v>
      </c>
      <c r="M15" s="1" t="str">
        <f t="shared" si="16"/>
        <v>tmpUser.readableFlg=readableFlg;</v>
      </c>
      <c r="N15" s="1" t="str">
        <f t="shared" si="17"/>
        <v>readableFlg,</v>
      </c>
      <c r="O15" s="1" t="str">
        <f t="shared" si="18"/>
        <v>readableFlg: readableFlg,</v>
      </c>
      <c r="P15" s="1" t="str">
        <f t="shared" si="19"/>
        <v>required bool readableFlg,</v>
      </c>
      <c r="Q15" s="1" t="str">
        <f t="shared" si="20"/>
        <v>_userData['readableFlg'] =tmpUser!.readableFlg;</v>
      </c>
    </row>
    <row r="16" spans="1:17">
      <c r="A16" s="4">
        <v>11</v>
      </c>
      <c r="B16" s="4" t="s">
        <v>33</v>
      </c>
      <c r="C16" s="4" t="s">
        <v>35</v>
      </c>
      <c r="D16" s="4" t="s">
        <v>71</v>
      </c>
      <c r="E16" s="4"/>
      <c r="F16" s="1" t="s">
        <v>32</v>
      </c>
      <c r="G16" s="1" t="str">
        <f t="shared" si="11"/>
        <v>this.deleteFlg,</v>
      </c>
      <c r="H16" s="1" t="str">
        <f t="shared" si="12"/>
        <v>deleteFlg:deleteFlg,</v>
      </c>
      <c r="I16" s="1" t="str">
        <f t="shared" si="13"/>
        <v>bool deleteFlg;</v>
      </c>
      <c r="J16" s="8" t="str">
        <f t="shared" si="21"/>
        <v>returnMap['readableFlg']=snapshot.get('readableFlg');</v>
      </c>
      <c r="K16" s="1" t="str">
        <f t="shared" si="14"/>
        <v>_userData['deleteFlg'] = snapshot.docs[0].get('deleteFlg');</v>
      </c>
      <c r="L16" s="1" t="str">
        <f t="shared" si="15"/>
        <v>deleteFlg: snapshot.docs[0].get('deleteFlg'),</v>
      </c>
      <c r="M16" s="1" t="str">
        <f t="shared" si="16"/>
        <v>tmpUser.deleteFlg=deleteFlg;</v>
      </c>
      <c r="N16" s="1" t="str">
        <f t="shared" si="17"/>
        <v>deleteFlg,</v>
      </c>
      <c r="O16" s="1" t="str">
        <f t="shared" si="18"/>
        <v>deleteFlg: deleteFlg,</v>
      </c>
      <c r="P16" s="1" t="str">
        <f t="shared" si="19"/>
        <v>required bool deleteFlg,</v>
      </c>
      <c r="Q16" s="1" t="str">
        <f t="shared" si="20"/>
        <v>_userData['deleteFlg'] =tmpUser!.deleteFlg;</v>
      </c>
    </row>
    <row r="17" spans="1:17">
      <c r="A17" s="4">
        <v>12</v>
      </c>
      <c r="B17" s="4"/>
      <c r="C17" s="4"/>
      <c r="D17" s="4"/>
      <c r="E17" s="4"/>
      <c r="F17" s="1" t="s">
        <v>32</v>
      </c>
      <c r="G17" s="1" t="str">
        <f t="shared" si="11"/>
        <v>this.,</v>
      </c>
      <c r="H17" s="1" t="str">
        <f t="shared" si="12"/>
        <v>:,</v>
      </c>
      <c r="I17" s="1" t="str">
        <f t="shared" si="13"/>
        <v xml:space="preserve"> ;</v>
      </c>
      <c r="J17" s="8" t="str">
        <f t="shared" si="21"/>
        <v>returnMap['deleteFlg']=snapshot.get('deleteFlg');</v>
      </c>
      <c r="K17" s="1" t="str">
        <f t="shared" si="14"/>
        <v>_userData[''] = snapshot.docs[0].get('');</v>
      </c>
      <c r="L17" s="1" t="str">
        <f t="shared" si="15"/>
        <v>: snapshot.docs[0].get(''),</v>
      </c>
      <c r="M17" s="1" t="str">
        <f t="shared" si="16"/>
        <v>tmpUser.=;</v>
      </c>
      <c r="N17" s="1" t="str">
        <f t="shared" si="17"/>
        <v>,</v>
      </c>
      <c r="O17" s="1" t="str">
        <f t="shared" si="18"/>
        <v>: ,</v>
      </c>
      <c r="P17" s="1" t="str">
        <f t="shared" si="19"/>
        <v xml:space="preserve"> ,</v>
      </c>
      <c r="Q17" s="1" t="str">
        <f t="shared" si="20"/>
        <v>_userData[''] =tmpUser!.;</v>
      </c>
    </row>
    <row r="18" spans="1:17">
      <c r="A18" s="4">
        <v>13</v>
      </c>
      <c r="B18" s="4"/>
      <c r="C18" s="4"/>
      <c r="D18" s="4"/>
      <c r="E18" s="4"/>
      <c r="F18" s="1" t="s">
        <v>32</v>
      </c>
      <c r="G18" s="1" t="str">
        <f t="shared" si="11"/>
        <v>this.,</v>
      </c>
      <c r="H18" s="1" t="str">
        <f t="shared" si="12"/>
        <v>:,</v>
      </c>
      <c r="I18" s="1" t="str">
        <f t="shared" si="13"/>
        <v xml:space="preserve"> ;</v>
      </c>
      <c r="J18" s="8" t="str">
        <f t="shared" si="21"/>
        <v>returnMap['']=snapshot.get('');</v>
      </c>
      <c r="K18" s="1" t="str">
        <f t="shared" si="14"/>
        <v>_userData[''] = snapshot.docs[0].get('');</v>
      </c>
      <c r="L18" s="1" t="str">
        <f t="shared" si="15"/>
        <v>: snapshot.docs[0].get(''),</v>
      </c>
      <c r="M18" s="1" t="str">
        <f t="shared" si="16"/>
        <v>tmpUser.=;</v>
      </c>
      <c r="N18" s="1" t="str">
        <f t="shared" si="17"/>
        <v>,</v>
      </c>
      <c r="O18" s="1" t="str">
        <f t="shared" si="18"/>
        <v>: ,</v>
      </c>
      <c r="P18" s="1" t="str">
        <f t="shared" si="19"/>
        <v xml:space="preserve"> ,</v>
      </c>
      <c r="Q18" s="1" t="str">
        <f t="shared" si="2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G19" s="1" t="str">
        <f t="shared" si="11"/>
        <v>this.,</v>
      </c>
      <c r="H19" s="1" t="str">
        <f t="shared" si="12"/>
        <v>:,</v>
      </c>
      <c r="I19" s="1" t="str">
        <f t="shared" si="13"/>
        <v xml:space="preserve"> ;</v>
      </c>
      <c r="J19" s="8" t="str">
        <f t="shared" si="21"/>
        <v>returnMap['']=snapshot.get('');</v>
      </c>
      <c r="K19" s="1" t="str">
        <f t="shared" si="14"/>
        <v>_userData[''] = snapshot.docs[0].get('');</v>
      </c>
      <c r="L19" s="1" t="str">
        <f t="shared" si="15"/>
        <v>: snapshot.docs[0].get(''),</v>
      </c>
      <c r="M19" s="1" t="str">
        <f t="shared" si="16"/>
        <v>tmpUser.=;</v>
      </c>
      <c r="N19" s="1" t="str">
        <f t="shared" si="17"/>
        <v>,</v>
      </c>
      <c r="O19" s="1" t="str">
        <f t="shared" si="18"/>
        <v>: ,</v>
      </c>
      <c r="P19" s="1" t="str">
        <f t="shared" si="19"/>
        <v xml:space="preserve"> ,</v>
      </c>
      <c r="Q19" s="1" t="str">
        <f t="shared" si="2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12"/>
        <v>:,</v>
      </c>
      <c r="J20" s="8" t="str">
        <f t="shared" si="21"/>
        <v>returnMap['']=snapshot.get('');</v>
      </c>
      <c r="K20" s="1" t="str">
        <f t="shared" si="14"/>
        <v>_userData[''] = snapshot.docs[0].get('');</v>
      </c>
      <c r="L20" s="1" t="str">
        <f t="shared" si="15"/>
        <v>: snapshot.docs[0].get(''),</v>
      </c>
      <c r="M20" s="1" t="str">
        <f t="shared" si="16"/>
        <v>tmpUser.=;</v>
      </c>
      <c r="N20" s="1" t="str">
        <f t="shared" si="17"/>
        <v>,</v>
      </c>
      <c r="O20" s="1" t="str">
        <f t="shared" si="18"/>
        <v>: ,</v>
      </c>
      <c r="P20" s="1" t="str">
        <f t="shared" si="19"/>
        <v xml:space="preserve"> ,</v>
      </c>
      <c r="Q20" s="1" t="str">
        <f t="shared" si="20"/>
        <v>_userData[''] =tmpUser!.;</v>
      </c>
    </row>
    <row r="21" spans="1:17">
      <c r="A21" s="4">
        <v>16</v>
      </c>
      <c r="B21" s="7"/>
      <c r="C21" s="4"/>
      <c r="D21" s="4"/>
      <c r="E21" s="4"/>
      <c r="F21" s="1" t="s">
        <v>32</v>
      </c>
      <c r="H21" s="1" t="str">
        <f t="shared" si="12"/>
        <v>:,</v>
      </c>
      <c r="J21" s="8" t="str">
        <f t="shared" si="21"/>
        <v>returnMap['']=snapshot.get('');</v>
      </c>
      <c r="K21" s="1" t="str">
        <f t="shared" si="14"/>
        <v>_userData[''] = snapshot.docs[0].get('');</v>
      </c>
      <c r="L21" s="1" t="str">
        <f t="shared" si="15"/>
        <v>: snapshot.docs[0].get(''),</v>
      </c>
      <c r="M21" s="1" t="str">
        <f t="shared" si="16"/>
        <v>tmpUser.=;</v>
      </c>
      <c r="N21" s="1" t="str">
        <f t="shared" si="17"/>
        <v>,</v>
      </c>
      <c r="O21" s="1" t="str">
        <f t="shared" si="18"/>
        <v>: ,</v>
      </c>
      <c r="P21" s="1" t="str">
        <f t="shared" si="19"/>
        <v xml:space="preserve"> ,</v>
      </c>
      <c r="Q21" s="1" t="str">
        <f t="shared" si="2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12"/>
        <v>:,</v>
      </c>
      <c r="J22" s="8" t="str">
        <f t="shared" si="21"/>
        <v>returnMap['']=snapshot.get('');</v>
      </c>
      <c r="K22" s="1" t="str">
        <f t="shared" si="14"/>
        <v>_userData[''] = snapshot.docs[0].get('');</v>
      </c>
      <c r="L22" s="1" t="str">
        <f t="shared" si="15"/>
        <v>: snapshot.docs[0].get(''),</v>
      </c>
      <c r="M22" s="1" t="str">
        <f t="shared" si="16"/>
        <v>tmpUser.=;</v>
      </c>
      <c r="N22" s="1" t="str">
        <f t="shared" si="17"/>
        <v>,</v>
      </c>
      <c r="O22" s="1" t="str">
        <f t="shared" si="18"/>
        <v>: ,</v>
      </c>
      <c r="P22" s="1" t="str">
        <f t="shared" si="19"/>
        <v xml:space="preserve"> ,</v>
      </c>
      <c r="Q22" s="1" t="str">
        <f t="shared" si="2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returnMap['']=snapshot.get('');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62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92</v>
      </c>
      <c r="C5" s="4" t="s">
        <v>67</v>
      </c>
      <c r="D5" s="4" t="s">
        <v>71</v>
      </c>
      <c r="E5" s="4" t="s">
        <v>70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93</v>
      </c>
      <c r="C6" s="4" t="s">
        <v>67</v>
      </c>
      <c r="D6" s="4" t="s">
        <v>71</v>
      </c>
      <c r="E6" s="4"/>
      <c r="F6" s="1" t="s">
        <v>32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94</v>
      </c>
      <c r="C7" s="4" t="s">
        <v>67</v>
      </c>
      <c r="D7" s="4" t="s">
        <v>71</v>
      </c>
      <c r="E7" s="4"/>
      <c r="F7" s="1" t="s">
        <v>32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79</v>
      </c>
      <c r="C8" s="4" t="s">
        <v>67</v>
      </c>
      <c r="D8" s="4" t="s">
        <v>71</v>
      </c>
      <c r="E8" s="4"/>
      <c r="F8" s="1" t="s">
        <v>32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80</v>
      </c>
      <c r="C9" s="4" t="s">
        <v>91</v>
      </c>
      <c r="D9" s="4" t="s">
        <v>71</v>
      </c>
      <c r="E9" s="4"/>
      <c r="F9" s="1" t="s">
        <v>32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81</v>
      </c>
      <c r="C10" s="4" t="s">
        <v>67</v>
      </c>
      <c r="D10" s="4" t="s">
        <v>71</v>
      </c>
      <c r="E10" s="4"/>
      <c r="F10" s="1" t="s">
        <v>32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82</v>
      </c>
      <c r="C11" s="4" t="s">
        <v>41</v>
      </c>
      <c r="D11" s="4" t="s">
        <v>71</v>
      </c>
      <c r="E11" s="4"/>
      <c r="F11" s="1" t="s">
        <v>32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83</v>
      </c>
      <c r="C12" s="4" t="s">
        <v>67</v>
      </c>
      <c r="D12" s="4" t="s">
        <v>71</v>
      </c>
      <c r="E12" s="4"/>
      <c r="F12" s="1" t="s">
        <v>32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84</v>
      </c>
      <c r="C13" s="4" t="s">
        <v>67</v>
      </c>
      <c r="D13" s="4" t="s">
        <v>71</v>
      </c>
      <c r="E13" s="4"/>
      <c r="F13" s="1" t="s">
        <v>32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85</v>
      </c>
      <c r="C14" s="4" t="s">
        <v>90</v>
      </c>
      <c r="D14" s="4" t="s">
        <v>71</v>
      </c>
      <c r="E14" s="4"/>
      <c r="F14" s="1" t="s">
        <v>32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86</v>
      </c>
      <c r="C15" s="4" t="s">
        <v>67</v>
      </c>
      <c r="D15" s="4" t="s">
        <v>71</v>
      </c>
      <c r="E15" s="4"/>
      <c r="F15" s="1" t="s">
        <v>32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87</v>
      </c>
      <c r="C16" s="4" t="s">
        <v>67</v>
      </c>
      <c r="D16" s="4" t="s">
        <v>71</v>
      </c>
      <c r="E16" s="4"/>
      <c r="F16" s="1" t="s">
        <v>32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88</v>
      </c>
      <c r="C17" s="4" t="s">
        <v>90</v>
      </c>
      <c r="D17" s="4" t="s">
        <v>71</v>
      </c>
      <c r="E17" s="4"/>
      <c r="F17" s="1" t="s">
        <v>32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89</v>
      </c>
      <c r="C18" s="4" t="s">
        <v>35</v>
      </c>
      <c r="D18" s="4" t="s">
        <v>71</v>
      </c>
      <c r="E18" s="4"/>
      <c r="F18" s="1" t="s">
        <v>32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33</v>
      </c>
      <c r="C19" s="4" t="s">
        <v>35</v>
      </c>
      <c r="D19" s="4" t="s">
        <v>71</v>
      </c>
      <c r="E19" s="4"/>
      <c r="F19" s="1" t="s">
        <v>32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32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32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32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32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32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32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32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32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32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32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32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32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32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32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32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32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32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32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32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32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32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32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32</v>
      </c>
    </row>
    <row r="43" spans="1:14">
      <c r="A43" s="4">
        <v>38</v>
      </c>
      <c r="B43" s="4"/>
      <c r="C43" s="4"/>
      <c r="D43" s="4"/>
      <c r="E43" s="4"/>
      <c r="F43" s="1" t="s">
        <v>32</v>
      </c>
    </row>
    <row r="44" spans="1:14">
      <c r="A44" s="4">
        <v>39</v>
      </c>
      <c r="B44" s="4"/>
      <c r="C44" s="4"/>
      <c r="D44" s="4"/>
      <c r="E44" s="4"/>
      <c r="F44" s="1" t="s">
        <v>32</v>
      </c>
    </row>
    <row r="45" spans="1:14">
      <c r="A45" s="1" t="s">
        <v>32</v>
      </c>
      <c r="B45" s="1" t="s">
        <v>32</v>
      </c>
      <c r="C45" s="1" t="s">
        <v>32</v>
      </c>
      <c r="E45" s="1" t="s">
        <v>32</v>
      </c>
      <c r="F45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C27" sqref="C27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56</v>
      </c>
      <c r="C5" s="6" t="s">
        <v>46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133</v>
      </c>
      <c r="M5" s="6" t="s">
        <v>55</v>
      </c>
    </row>
    <row r="6" spans="1:13">
      <c r="A6" s="5">
        <v>1</v>
      </c>
      <c r="B6" s="5" t="s">
        <v>57</v>
      </c>
      <c r="C6" s="5" t="s">
        <v>58</v>
      </c>
      <c r="D6" s="5" t="s">
        <v>76</v>
      </c>
      <c r="E6" s="5" t="s">
        <v>75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59</v>
      </c>
      <c r="C7" s="5" t="s">
        <v>60</v>
      </c>
      <c r="D7" s="5"/>
      <c r="E7" s="5"/>
      <c r="F7" s="5"/>
      <c r="G7" s="5"/>
      <c r="H7" s="5" t="s">
        <v>61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63</v>
      </c>
      <c r="D8" s="5"/>
      <c r="E8" s="5"/>
      <c r="F8" s="5"/>
      <c r="G8" s="5"/>
      <c r="H8" s="5" t="s">
        <v>61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64</v>
      </c>
      <c r="D9" s="5"/>
      <c r="E9" s="5"/>
      <c r="F9" s="5"/>
      <c r="G9" s="5"/>
      <c r="H9" s="5" t="s">
        <v>61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180</v>
      </c>
      <c r="D10" s="5"/>
      <c r="E10" s="5"/>
      <c r="F10" s="5"/>
      <c r="G10" s="5"/>
      <c r="H10" s="5" t="s">
        <v>61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65</v>
      </c>
      <c r="D11" s="5"/>
      <c r="E11" s="5"/>
      <c r="F11" s="5"/>
      <c r="G11" s="5"/>
      <c r="H11" s="5" t="s">
        <v>61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66</v>
      </c>
      <c r="D12" s="5"/>
      <c r="E12" s="5"/>
      <c r="F12" s="5"/>
      <c r="G12" s="5"/>
      <c r="H12" s="5" t="s">
        <v>61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136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4">
        <v>0</v>
      </c>
      <c r="B5" s="4" t="s">
        <v>140</v>
      </c>
      <c r="C5" s="4" t="s">
        <v>67</v>
      </c>
      <c r="D5" s="4" t="s">
        <v>71</v>
      </c>
      <c r="E5" s="4" t="s">
        <v>70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123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134</v>
      </c>
      <c r="C7" s="4" t="s">
        <v>67</v>
      </c>
      <c r="D7" s="4" t="s">
        <v>71</v>
      </c>
      <c r="E7" s="4"/>
      <c r="F7" s="1" t="s">
        <v>32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135</v>
      </c>
      <c r="C8" s="4" t="s">
        <v>67</v>
      </c>
      <c r="D8" s="4" t="s">
        <v>71</v>
      </c>
      <c r="E8" s="4"/>
      <c r="F8" s="1" t="s">
        <v>32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137</v>
      </c>
      <c r="C9" s="4" t="s">
        <v>35</v>
      </c>
      <c r="D9" s="4" t="s">
        <v>71</v>
      </c>
      <c r="E9" s="4"/>
      <c r="F9" s="1" t="s">
        <v>32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124</v>
      </c>
      <c r="C10" s="4" t="s">
        <v>74</v>
      </c>
      <c r="D10" s="4"/>
      <c r="E10" s="4"/>
      <c r="F10" s="1" t="s">
        <v>32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158</v>
      </c>
      <c r="C11" s="4" t="s">
        <v>74</v>
      </c>
      <c r="D11" s="4"/>
      <c r="E11" s="4"/>
      <c r="F11" s="1" t="s">
        <v>32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125</v>
      </c>
      <c r="C12" s="4" t="s">
        <v>43</v>
      </c>
      <c r="D12" s="4"/>
      <c r="E12" s="4"/>
      <c r="F12" s="1" t="s">
        <v>32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126</v>
      </c>
      <c r="C13" s="4" t="s">
        <v>43</v>
      </c>
      <c r="D13" s="4"/>
      <c r="E13" s="4"/>
      <c r="F13" s="1" t="s">
        <v>32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128</v>
      </c>
      <c r="C14" s="4" t="s">
        <v>42</v>
      </c>
      <c r="D14" s="4"/>
      <c r="E14" s="4"/>
      <c r="F14" s="1" t="s">
        <v>32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127</v>
      </c>
      <c r="C15" s="4" t="s">
        <v>42</v>
      </c>
      <c r="D15" s="4"/>
      <c r="E15" s="4"/>
      <c r="F15" s="1" t="s">
        <v>32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129</v>
      </c>
      <c r="C16" s="4" t="s">
        <v>73</v>
      </c>
      <c r="D16" s="4"/>
      <c r="E16" s="4"/>
      <c r="F16" s="1" t="s">
        <v>32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130</v>
      </c>
      <c r="C17" s="4" t="s">
        <v>73</v>
      </c>
      <c r="D17" s="4"/>
      <c r="E17" s="4"/>
      <c r="F17" s="1" t="s">
        <v>32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131</v>
      </c>
      <c r="C18" s="4" t="s">
        <v>121</v>
      </c>
      <c r="D18" s="4"/>
      <c r="E18" s="4" t="s">
        <v>70</v>
      </c>
      <c r="F18" s="1" t="s">
        <v>32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132</v>
      </c>
      <c r="C19" s="4" t="s">
        <v>121</v>
      </c>
      <c r="D19" s="4"/>
      <c r="E19" s="4" t="s">
        <v>70</v>
      </c>
      <c r="F19" s="1" t="s">
        <v>32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138</v>
      </c>
      <c r="C20" s="4" t="s">
        <v>67</v>
      </c>
      <c r="D20" s="4" t="s">
        <v>71</v>
      </c>
      <c r="E20" s="4"/>
      <c r="F20" s="1" t="s">
        <v>32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139</v>
      </c>
      <c r="C21" s="4" t="s">
        <v>67</v>
      </c>
      <c r="D21" s="4" t="s">
        <v>71</v>
      </c>
      <c r="E21" s="4"/>
      <c r="F21" s="1" t="s">
        <v>32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24</v>
      </c>
      <c r="C22" s="4" t="s">
        <v>42</v>
      </c>
      <c r="D22" s="4"/>
      <c r="E22" s="4"/>
      <c r="F22" s="1" t="s">
        <v>32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25</v>
      </c>
      <c r="C23" s="4" t="s">
        <v>42</v>
      </c>
      <c r="D23" s="4"/>
      <c r="E23" s="4"/>
      <c r="F23" s="1" t="s">
        <v>32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26</v>
      </c>
      <c r="C24" s="4" t="s">
        <v>74</v>
      </c>
      <c r="D24" s="4"/>
      <c r="E24" s="4"/>
      <c r="F24" s="1" t="s">
        <v>32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27</v>
      </c>
      <c r="C25" s="4" t="s">
        <v>42</v>
      </c>
      <c r="D25" s="4"/>
      <c r="E25" s="4"/>
      <c r="F25" s="1" t="s">
        <v>32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28</v>
      </c>
      <c r="C26" s="4" t="s">
        <v>42</v>
      </c>
      <c r="D26" s="4"/>
      <c r="E26" s="4"/>
      <c r="F26" s="1" t="s">
        <v>32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29</v>
      </c>
      <c r="C27" s="4" t="s">
        <v>74</v>
      </c>
      <c r="D27" s="4"/>
      <c r="E27" s="4"/>
      <c r="F27" s="1" t="s">
        <v>32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30</v>
      </c>
      <c r="C28" s="4" t="s">
        <v>73</v>
      </c>
      <c r="D28" s="4"/>
      <c r="E28" s="4"/>
      <c r="F28" s="1" t="s">
        <v>32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33</v>
      </c>
      <c r="C29" s="4" t="s">
        <v>73</v>
      </c>
      <c r="D29" s="4"/>
      <c r="E29" s="4"/>
      <c r="F29" s="1" t="s">
        <v>32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32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32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32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32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32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32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32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32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32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32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32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32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32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32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32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32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32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32</v>
      </c>
    </row>
    <row r="48" spans="1:15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F10" sqref="F10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123</v>
      </c>
      <c r="C7" s="3" t="s">
        <v>135</v>
      </c>
      <c r="D7" s="3" t="s">
        <v>137</v>
      </c>
      <c r="E7" s="3" t="s">
        <v>124</v>
      </c>
      <c r="F7" s="3" t="s">
        <v>158</v>
      </c>
      <c r="G7" s="3" t="s">
        <v>125</v>
      </c>
      <c r="H7" s="3" t="s">
        <v>126</v>
      </c>
      <c r="I7" s="3" t="s">
        <v>128</v>
      </c>
      <c r="J7" s="3" t="s">
        <v>127</v>
      </c>
      <c r="K7" s="3" t="s">
        <v>129</v>
      </c>
      <c r="L7" s="3" t="s">
        <v>130</v>
      </c>
      <c r="M7" s="3" t="s">
        <v>131</v>
      </c>
      <c r="N7" s="3" t="s">
        <v>132</v>
      </c>
    </row>
    <row r="8" spans="2:14">
      <c r="B8" s="5" t="s">
        <v>152</v>
      </c>
      <c r="C8" s="5" t="s">
        <v>152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153</v>
      </c>
      <c r="C9" s="5" t="s">
        <v>153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154</v>
      </c>
      <c r="C10" s="5" t="s">
        <v>154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155</v>
      </c>
      <c r="C11" s="5" t="s">
        <v>155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159</v>
      </c>
      <c r="N11" s="5"/>
    </row>
    <row r="12" spans="2:14">
      <c r="B12" s="5" t="s">
        <v>111</v>
      </c>
      <c r="C12" s="5" t="s">
        <v>111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36</v>
      </c>
      <c r="C13" s="5" t="s">
        <v>36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156</v>
      </c>
      <c r="C14" s="5" t="s">
        <v>156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157</v>
      </c>
      <c r="C15" s="5" t="s">
        <v>157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 t="s">
        <v>99</v>
      </c>
      <c r="C16" s="5" t="s">
        <v>99</v>
      </c>
      <c r="D16" s="5" t="b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J21"/>
  <sheetViews>
    <sheetView showGridLines="0" workbookViewId="0">
      <selection activeCell="B13" sqref="B13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  <col min="8" max="8" width="65.75" customWidth="1"/>
  </cols>
  <sheetData>
    <row r="1" spans="1:10" ht="22.5">
      <c r="A1" s="15" t="s">
        <v>173</v>
      </c>
    </row>
    <row r="2" spans="1:10">
      <c r="I2" s="17"/>
      <c r="J2" s="17"/>
    </row>
    <row r="3" spans="1:10">
      <c r="B3" s="10" t="s">
        <v>161</v>
      </c>
      <c r="C3" s="10" t="s">
        <v>56</v>
      </c>
      <c r="D3" s="10" t="s">
        <v>1</v>
      </c>
      <c r="E3" s="10" t="s">
        <v>4</v>
      </c>
      <c r="F3" s="10" t="s">
        <v>162</v>
      </c>
      <c r="G3" s="10" t="s">
        <v>163</v>
      </c>
      <c r="H3" s="10" t="s">
        <v>174</v>
      </c>
      <c r="I3" s="18" t="s">
        <v>32</v>
      </c>
      <c r="J3" s="17"/>
    </row>
    <row r="4" spans="1:10">
      <c r="B4" s="5" t="s">
        <v>0</v>
      </c>
      <c r="C4" s="5"/>
      <c r="D4" s="11" t="s">
        <v>165</v>
      </c>
      <c r="E4" s="11" t="s">
        <v>165</v>
      </c>
      <c r="F4" s="11" t="s">
        <v>165</v>
      </c>
      <c r="G4" s="5" t="s">
        <v>167</v>
      </c>
      <c r="H4" s="5" t="s">
        <v>175</v>
      </c>
      <c r="I4" s="18" t="s">
        <v>32</v>
      </c>
      <c r="J4" s="17"/>
    </row>
    <row r="5" spans="1:10">
      <c r="B5" s="5" t="s">
        <v>113</v>
      </c>
      <c r="C5" s="5"/>
      <c r="D5" s="11" t="s">
        <v>165</v>
      </c>
      <c r="E5" s="11" t="s">
        <v>165</v>
      </c>
      <c r="F5" s="11" t="s">
        <v>165</v>
      </c>
      <c r="G5" s="5" t="s">
        <v>167</v>
      </c>
      <c r="H5" s="5" t="s">
        <v>175</v>
      </c>
      <c r="I5" s="18" t="s">
        <v>32</v>
      </c>
      <c r="J5" s="17"/>
    </row>
    <row r="6" spans="1:10">
      <c r="B6" s="5" t="s">
        <v>142</v>
      </c>
      <c r="C6" s="5"/>
      <c r="D6" s="11" t="s">
        <v>165</v>
      </c>
      <c r="E6" s="12" t="s">
        <v>170</v>
      </c>
      <c r="F6" s="12" t="s">
        <v>170</v>
      </c>
      <c r="G6" s="5" t="s">
        <v>172</v>
      </c>
      <c r="H6" s="5"/>
      <c r="I6" s="18" t="s">
        <v>32</v>
      </c>
      <c r="J6" s="17"/>
    </row>
    <row r="7" spans="1:10">
      <c r="B7" s="5" t="s">
        <v>143</v>
      </c>
      <c r="C7" s="5"/>
      <c r="D7" s="11" t="s">
        <v>165</v>
      </c>
      <c r="E7" s="11" t="s">
        <v>165</v>
      </c>
      <c r="F7" s="12" t="s">
        <v>170</v>
      </c>
      <c r="G7" s="5" t="s">
        <v>167</v>
      </c>
      <c r="H7" s="5" t="s">
        <v>175</v>
      </c>
      <c r="I7" s="18" t="s">
        <v>32</v>
      </c>
      <c r="J7" s="17"/>
    </row>
    <row r="8" spans="1:10">
      <c r="B8" s="5" t="s">
        <v>96</v>
      </c>
      <c r="C8" s="5"/>
      <c r="D8" s="11" t="s">
        <v>165</v>
      </c>
      <c r="E8" s="11" t="s">
        <v>165</v>
      </c>
      <c r="F8" s="12" t="s">
        <v>170</v>
      </c>
      <c r="G8" s="5" t="s">
        <v>167</v>
      </c>
      <c r="H8" s="5" t="s">
        <v>175</v>
      </c>
      <c r="I8" s="18" t="s">
        <v>32</v>
      </c>
      <c r="J8" s="17"/>
    </row>
    <row r="9" spans="1:10">
      <c r="B9" s="5" t="s">
        <v>62</v>
      </c>
      <c r="C9" s="5"/>
      <c r="D9" s="11" t="s">
        <v>165</v>
      </c>
      <c r="E9" s="11" t="s">
        <v>165</v>
      </c>
      <c r="F9" s="11" t="s">
        <v>165</v>
      </c>
      <c r="G9" s="5" t="s">
        <v>171</v>
      </c>
      <c r="H9" s="16" t="s">
        <v>176</v>
      </c>
      <c r="I9" s="18" t="s">
        <v>32</v>
      </c>
      <c r="J9" s="17"/>
    </row>
    <row r="10" spans="1:10">
      <c r="B10" s="5" t="s">
        <v>166</v>
      </c>
      <c r="C10" s="5"/>
      <c r="D10" s="11" t="s">
        <v>165</v>
      </c>
      <c r="E10" s="11" t="s">
        <v>165</v>
      </c>
      <c r="F10" s="11" t="s">
        <v>165</v>
      </c>
      <c r="G10" s="5" t="s">
        <v>168</v>
      </c>
      <c r="H10" s="5" t="s">
        <v>177</v>
      </c>
      <c r="I10" s="18" t="s">
        <v>32</v>
      </c>
      <c r="J10" s="17"/>
    </row>
    <row r="11" spans="1:10">
      <c r="B11" s="5" t="s">
        <v>164</v>
      </c>
      <c r="C11" s="5"/>
      <c r="D11" s="12" t="s">
        <v>170</v>
      </c>
      <c r="E11" s="11" t="s">
        <v>165</v>
      </c>
      <c r="F11" s="12" t="s">
        <v>170</v>
      </c>
      <c r="G11" s="5" t="s">
        <v>169</v>
      </c>
      <c r="H11" s="16" t="s">
        <v>178</v>
      </c>
      <c r="I11" s="18" t="s">
        <v>32</v>
      </c>
      <c r="J11" s="17"/>
    </row>
    <row r="12" spans="1:10">
      <c r="B12" s="5" t="s">
        <v>191</v>
      </c>
      <c r="C12" s="5"/>
      <c r="D12" s="11" t="s">
        <v>165</v>
      </c>
      <c r="E12" s="12" t="s">
        <v>170</v>
      </c>
      <c r="F12" s="12" t="s">
        <v>170</v>
      </c>
      <c r="G12" s="5" t="s">
        <v>200</v>
      </c>
      <c r="H12" s="5" t="s">
        <v>201</v>
      </c>
      <c r="I12" s="18" t="s">
        <v>32</v>
      </c>
      <c r="J12" s="17"/>
    </row>
    <row r="13" spans="1:10">
      <c r="B13" s="5" t="s">
        <v>202</v>
      </c>
      <c r="C13" s="5"/>
      <c r="D13" s="11" t="s">
        <v>165</v>
      </c>
      <c r="E13" s="12" t="s">
        <v>170</v>
      </c>
      <c r="F13" s="12" t="s">
        <v>170</v>
      </c>
      <c r="G13" s="5" t="s">
        <v>200</v>
      </c>
      <c r="H13" s="5" t="s">
        <v>201</v>
      </c>
      <c r="I13" s="18" t="s">
        <v>32</v>
      </c>
      <c r="J13" s="17"/>
    </row>
    <row r="14" spans="1:10">
      <c r="B14" s="5"/>
      <c r="C14" s="5"/>
      <c r="D14" s="11"/>
      <c r="E14" s="11"/>
      <c r="F14" s="11"/>
      <c r="G14" s="5"/>
      <c r="H14" s="5"/>
      <c r="I14" s="18" t="s">
        <v>32</v>
      </c>
      <c r="J14" s="17"/>
    </row>
    <row r="15" spans="1:10">
      <c r="B15" s="5"/>
      <c r="C15" s="5"/>
      <c r="D15" s="11"/>
      <c r="E15" s="11"/>
      <c r="F15" s="11"/>
      <c r="G15" s="5"/>
      <c r="H15" s="5"/>
      <c r="I15" s="18" t="s">
        <v>32</v>
      </c>
      <c r="J15" s="17"/>
    </row>
    <row r="16" spans="1:10">
      <c r="B16" s="5"/>
      <c r="C16" s="5"/>
      <c r="D16" s="11"/>
      <c r="E16" s="11"/>
      <c r="F16" s="11"/>
      <c r="G16" s="5"/>
      <c r="H16" s="5"/>
      <c r="I16" s="18" t="s">
        <v>32</v>
      </c>
      <c r="J16" s="17"/>
    </row>
    <row r="17" spans="2:10">
      <c r="B17" s="5"/>
      <c r="C17" s="5"/>
      <c r="D17" s="11"/>
      <c r="E17" s="11"/>
      <c r="F17" s="11"/>
      <c r="G17" s="5"/>
      <c r="H17" s="5"/>
      <c r="I17" s="18" t="s">
        <v>32</v>
      </c>
      <c r="J17" s="17"/>
    </row>
    <row r="18" spans="2:10">
      <c r="B18" s="5"/>
      <c r="C18" s="5"/>
      <c r="D18" s="11"/>
      <c r="E18" s="11"/>
      <c r="F18" s="11"/>
      <c r="G18" s="5"/>
      <c r="H18" s="5"/>
      <c r="I18" s="18" t="s">
        <v>32</v>
      </c>
      <c r="J18" s="17"/>
    </row>
    <row r="19" spans="2:10">
      <c r="B19" s="5"/>
      <c r="C19" s="5"/>
      <c r="D19" s="11"/>
      <c r="E19" s="11"/>
      <c r="F19" s="11"/>
      <c r="G19" s="5"/>
      <c r="H19" s="5"/>
      <c r="I19" s="18" t="s">
        <v>32</v>
      </c>
      <c r="J19" s="17"/>
    </row>
    <row r="20" spans="2:10">
      <c r="B20" s="5"/>
      <c r="C20" s="5"/>
      <c r="D20" s="11"/>
      <c r="E20" s="11"/>
      <c r="F20" s="11"/>
      <c r="G20" s="5"/>
      <c r="H20" s="5"/>
      <c r="I20" s="18" t="s">
        <v>32</v>
      </c>
      <c r="J20" s="17"/>
    </row>
    <row r="21" spans="2:10">
      <c r="B21" s="18" t="s">
        <v>32</v>
      </c>
      <c r="C21" s="18" t="s">
        <v>32</v>
      </c>
      <c r="D21" s="18" t="s">
        <v>32</v>
      </c>
      <c r="E21" s="18" t="s">
        <v>32</v>
      </c>
      <c r="F21" s="18" t="s">
        <v>32</v>
      </c>
      <c r="G21" s="18" t="s">
        <v>32</v>
      </c>
      <c r="H21" s="18" t="s">
        <v>32</v>
      </c>
      <c r="I21" s="18" t="s">
        <v>32</v>
      </c>
      <c r="J21" s="17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showGridLines="0" zoomScaleNormal="100" workbookViewId="0">
      <pane ySplit="4" topLeftCell="A23" activePane="bottomLeft" state="frozen"/>
      <selection pane="bottomLeft" activeCell="E26" sqref="E26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69</v>
      </c>
      <c r="C5" s="4" t="s">
        <v>67</v>
      </c>
      <c r="D5" s="4" t="s">
        <v>71</v>
      </c>
      <c r="E5" s="4" t="s">
        <v>70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46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72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72</v>
      </c>
      <c r="D7" s="4"/>
      <c r="E7" s="4"/>
      <c r="F7" s="1" t="s">
        <v>32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105</v>
      </c>
      <c r="C8" s="4" t="s">
        <v>74</v>
      </c>
      <c r="D8" s="4"/>
      <c r="E8" s="4"/>
      <c r="F8" s="1" t="s">
        <v>32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72</v>
      </c>
      <c r="D9" s="4"/>
      <c r="E9" s="4"/>
      <c r="F9" s="1" t="s">
        <v>32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72</v>
      </c>
      <c r="D10" s="4"/>
      <c r="E10" s="4"/>
      <c r="F10" s="1" t="s">
        <v>32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44</v>
      </c>
      <c r="C11" s="4" t="s">
        <v>72</v>
      </c>
      <c r="D11" s="4"/>
      <c r="E11" s="4"/>
      <c r="F11" s="1" t="s">
        <v>32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155</v>
      </c>
      <c r="C12" s="4" t="s">
        <v>72</v>
      </c>
      <c r="D12" s="4"/>
      <c r="E12" s="4"/>
      <c r="F12" s="1" t="s">
        <v>32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11</v>
      </c>
      <c r="C13" s="4" t="s">
        <v>72</v>
      </c>
      <c r="D13" s="4"/>
      <c r="E13" s="4"/>
      <c r="F13" s="1" t="s">
        <v>32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12</v>
      </c>
      <c r="C14" s="4" t="s">
        <v>72</v>
      </c>
      <c r="D14" s="4"/>
      <c r="E14" s="4"/>
      <c r="F14" s="1" t="s">
        <v>32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13</v>
      </c>
      <c r="C15" s="4" t="s">
        <v>72</v>
      </c>
      <c r="D15" s="4"/>
      <c r="E15" s="4"/>
      <c r="F15" s="1" t="s">
        <v>32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14</v>
      </c>
      <c r="C16" s="4" t="s">
        <v>72</v>
      </c>
      <c r="D16" s="4"/>
      <c r="E16" s="4"/>
      <c r="F16" s="1" t="s">
        <v>32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15</v>
      </c>
      <c r="C17" s="4" t="s">
        <v>72</v>
      </c>
      <c r="D17" s="4"/>
      <c r="E17" s="4"/>
      <c r="F17" s="1" t="s">
        <v>32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16</v>
      </c>
      <c r="C18" s="4" t="s">
        <v>72</v>
      </c>
      <c r="D18" s="4"/>
      <c r="E18" s="4"/>
      <c r="F18" s="1" t="s">
        <v>32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45</v>
      </c>
      <c r="C19" s="4" t="s">
        <v>72</v>
      </c>
      <c r="D19" s="4"/>
      <c r="E19" s="4"/>
      <c r="F19" s="1" t="s">
        <v>32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36</v>
      </c>
      <c r="C20" s="4" t="s">
        <v>72</v>
      </c>
      <c r="D20" s="4"/>
      <c r="E20" s="4" t="s">
        <v>37</v>
      </c>
      <c r="F20" s="1" t="s">
        <v>32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17</v>
      </c>
      <c r="C21" s="4" t="s">
        <v>72</v>
      </c>
      <c r="D21" s="4"/>
      <c r="E21" s="4"/>
      <c r="F21" s="1" t="s">
        <v>32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18</v>
      </c>
      <c r="C22" s="4" t="s">
        <v>72</v>
      </c>
      <c r="D22" s="4"/>
      <c r="E22" s="4"/>
      <c r="F22" s="1" t="s">
        <v>32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104</v>
      </c>
      <c r="C23" s="4" t="s">
        <v>72</v>
      </c>
      <c r="D23" s="4"/>
      <c r="E23" s="4"/>
      <c r="F23" s="1" t="s">
        <v>32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19</v>
      </c>
      <c r="C24" s="4" t="s">
        <v>72</v>
      </c>
      <c r="D24" s="4"/>
      <c r="E24" s="4"/>
      <c r="F24" s="1" t="s">
        <v>32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20</v>
      </c>
      <c r="C25" s="4" t="s">
        <v>72</v>
      </c>
      <c r="D25" s="4"/>
      <c r="E25" s="4"/>
      <c r="F25" s="1" t="s">
        <v>32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106</v>
      </c>
      <c r="C26" s="4" t="s">
        <v>42</v>
      </c>
      <c r="D26" s="4"/>
      <c r="E26" s="4"/>
      <c r="F26" s="1" t="s">
        <v>32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107</v>
      </c>
      <c r="C27" s="4" t="s">
        <v>42</v>
      </c>
      <c r="D27" s="4"/>
      <c r="E27" s="4" t="s">
        <v>111</v>
      </c>
      <c r="F27" s="1" t="s">
        <v>32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108</v>
      </c>
      <c r="C28" s="4" t="s">
        <v>42</v>
      </c>
      <c r="D28" s="4"/>
      <c r="E28" s="4"/>
      <c r="F28" s="1" t="s">
        <v>32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109</v>
      </c>
      <c r="C29" s="4" t="s">
        <v>42</v>
      </c>
      <c r="D29" s="4"/>
      <c r="E29" s="4"/>
      <c r="F29" s="1" t="s">
        <v>32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110</v>
      </c>
      <c r="C30" s="4" t="s">
        <v>42</v>
      </c>
      <c r="D30" s="4"/>
      <c r="E30" s="4" t="s">
        <v>112</v>
      </c>
      <c r="F30" s="1" t="s">
        <v>32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122</v>
      </c>
      <c r="C31" s="4" t="s">
        <v>121</v>
      </c>
      <c r="D31" s="4"/>
      <c r="E31" s="4"/>
      <c r="F31" s="1" t="s">
        <v>32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_userData['profilePhoto'] = snapshot.docs[0].get('profilePhoto');</v>
      </c>
      <c r="I31" s="1" t="str">
        <f t="shared" si="2"/>
        <v>profilePhoto: snapshot.docs[0].get('profilePhoto'),</v>
      </c>
      <c r="J31" s="1" t="str">
        <f t="shared" si="3"/>
        <v>tmpUser.profilePhoto=profilePhoto;</v>
      </c>
      <c r="K31" s="1" t="str">
        <f t="shared" si="4"/>
        <v>profilePhoto,</v>
      </c>
      <c r="L31" s="1" t="str">
        <f t="shared" si="0"/>
        <v>profilePhoto: profilePhoto,</v>
      </c>
      <c r="M31" s="1" t="str">
        <f t="shared" si="5"/>
        <v>Uint8List? profilePhoto,</v>
      </c>
      <c r="N31" s="1" t="str">
        <f t="shared" si="7"/>
        <v>_userData['profilePhoto'] =tmpUser!.profilePhoto;</v>
      </c>
    </row>
    <row r="32" spans="1:14">
      <c r="A32" s="4">
        <v>27</v>
      </c>
      <c r="B32" s="4" t="s">
        <v>179</v>
      </c>
      <c r="C32" s="4" t="s">
        <v>121</v>
      </c>
      <c r="D32" s="4"/>
      <c r="E32" s="4"/>
      <c r="F32" s="1" t="s">
        <v>32</v>
      </c>
      <c r="G32" s="8" t="str">
        <f t="shared" si="6"/>
        <v>returnMap['profilePhoto']=snapshot.get('profilePhoto');</v>
      </c>
      <c r="H32" s="1" t="str">
        <f t="shared" si="1"/>
        <v>_userData['profilePhotoSmall'] = snapshot.docs[0].get('profilePhotoSmall');</v>
      </c>
      <c r="I32" s="1" t="str">
        <f t="shared" si="2"/>
        <v>profilePhotoSmall: snapshot.docs[0].get('profilePhotoSmall'),</v>
      </c>
      <c r="J32" s="1" t="str">
        <f t="shared" si="3"/>
        <v>tmpUser.profilePhotoSmall=profilePhotoSmall;</v>
      </c>
      <c r="K32" s="1" t="str">
        <f t="shared" si="4"/>
        <v>profilePhotoSmall,</v>
      </c>
      <c r="L32" s="1" t="str">
        <f t="shared" si="0"/>
        <v>profilePhotoSmall: profilePhotoSmall,</v>
      </c>
      <c r="M32" s="1" t="str">
        <f t="shared" si="5"/>
        <v>Uint8List? profilePhotoSmall,</v>
      </c>
      <c r="N32" s="1" t="str">
        <f t="shared" si="7"/>
        <v>_userData['profilePhotoSmall'] =tmpUser!.profilePhotoSmall;</v>
      </c>
    </row>
    <row r="33" spans="1:14">
      <c r="A33" s="4">
        <v>28</v>
      </c>
      <c r="B33" s="4" t="s">
        <v>21</v>
      </c>
      <c r="C33" s="4" t="s">
        <v>42</v>
      </c>
      <c r="D33" s="4"/>
      <c r="E33" s="4"/>
      <c r="F33" s="1" t="s">
        <v>32</v>
      </c>
      <c r="G33" s="8" t="str">
        <f t="shared" si="6"/>
        <v>returnMap['profilePhotoSmall']=snapshot.get('profilePhotoSmall');</v>
      </c>
      <c r="H33" s="1" t="str">
        <f t="shared" si="1"/>
        <v>_userData['profilePhotoNameSuffix'] = snapshot.docs[0].get('profilePhotoNameSuffix');</v>
      </c>
      <c r="I33" s="1" t="str">
        <f t="shared" si="2"/>
        <v>profilePhotoNameSuffix: snapshot.docs[0].get('profilePhotoNameSuffix'),</v>
      </c>
      <c r="J33" s="1" t="str">
        <f t="shared" si="3"/>
        <v>tmpUser.profilePhotoNameSuffix=profilePhotoNameSuffix;</v>
      </c>
      <c r="K33" s="1" t="str">
        <f t="shared" si="4"/>
        <v>profilePhotoNameSuffix,</v>
      </c>
      <c r="L33" s="1" t="str">
        <f t="shared" si="0"/>
        <v>profilePhotoNameSuffix: profilePhotoNameSuffix,</v>
      </c>
      <c r="M33" s="1" t="str">
        <f t="shared" si="5"/>
        <v>String? profilePhotoNameSuffix,</v>
      </c>
      <c r="N33" s="1" t="str">
        <f t="shared" si="7"/>
        <v>_userData['profilePhotoNameSuffix'] =tmpUser!.profilePhotoNameSuffix;</v>
      </c>
    </row>
    <row r="34" spans="1:14">
      <c r="A34" s="4">
        <v>29</v>
      </c>
      <c r="B34" s="4" t="s">
        <v>22</v>
      </c>
      <c r="C34" s="4" t="s">
        <v>43</v>
      </c>
      <c r="D34" s="4"/>
      <c r="E34" s="4"/>
      <c r="F34" s="1" t="s">
        <v>32</v>
      </c>
      <c r="G34" s="8" t="str">
        <f t="shared" si="6"/>
        <v>returnMap['profilePhotoNameSuffix']=snapshot.get('profilePhotoNameSuffix');</v>
      </c>
      <c r="H34" s="1" t="str">
        <f t="shared" si="1"/>
        <v>_userData['profilePhotoUpdateCnt'] = snapshot.docs[0].get('profilePhotoUpdateCnt');</v>
      </c>
      <c r="I34" s="1" t="str">
        <f t="shared" si="2"/>
        <v>profilePhotoUpdateCnt: snapshot.docs[0].get('profilePhotoUpdateCnt'),</v>
      </c>
      <c r="J34" s="1" t="str">
        <f t="shared" si="3"/>
        <v>tmpUser.profilePhotoUpdateCnt=profilePhotoUpdateCnt;</v>
      </c>
      <c r="K34" s="1" t="str">
        <f t="shared" si="4"/>
        <v>profilePhotoUpdateCnt,</v>
      </c>
      <c r="L34" s="1" t="str">
        <f t="shared" si="0"/>
        <v>profilePhotoUpdateCnt: profilePhotoUpdateCnt,</v>
      </c>
      <c r="M34" s="1" t="str">
        <f t="shared" si="5"/>
        <v>int? profilePhotoUpdateCnt,</v>
      </c>
      <c r="N34" s="1" t="str">
        <f t="shared" si="7"/>
        <v>_userData['profilePhotoUpdateCnt'] =tmpUser!.profilePhotoUpdateCnt;</v>
      </c>
    </row>
    <row r="35" spans="1:14">
      <c r="A35" s="4">
        <v>30</v>
      </c>
      <c r="B35" s="4" t="s">
        <v>31</v>
      </c>
      <c r="C35" s="4" t="s">
        <v>42</v>
      </c>
      <c r="D35" s="4"/>
      <c r="E35" s="4"/>
      <c r="F35" s="1" t="s">
        <v>32</v>
      </c>
      <c r="G35" s="8" t="str">
        <f t="shared" si="6"/>
        <v>returnMap['profilePhotoUpdateCnt']=snapshot.get('profilePhotoUpdateCnt');</v>
      </c>
      <c r="H35" s="1" t="str">
        <f t="shared" si="1"/>
        <v>_userData['messageTokenId'] = snapshot.docs[0].get('messageTokenId');</v>
      </c>
      <c r="I35" s="1" t="str">
        <f t="shared" si="2"/>
        <v>messageTokenId: snapshot.docs[0].get('messageTokenId'),</v>
      </c>
      <c r="J35" s="1" t="str">
        <f t="shared" si="3"/>
        <v>tmpUser.messageTokenId=messageTokenId;</v>
      </c>
      <c r="K35" s="1" t="str">
        <f t="shared" si="4"/>
        <v>messageTokenId,</v>
      </c>
      <c r="L35" s="1" t="str">
        <f t="shared" si="0"/>
        <v>messageTokenId: messageTokenId,</v>
      </c>
      <c r="M35" s="1" t="str">
        <f t="shared" si="5"/>
        <v>String? messageTokenId,</v>
      </c>
      <c r="N35" s="1" t="str">
        <f t="shared" si="7"/>
        <v>_userData['messageTokenId'] =tmpUser!.messageTokenId;</v>
      </c>
    </row>
    <row r="36" spans="1:14">
      <c r="A36" s="4">
        <v>31</v>
      </c>
      <c r="B36" s="4" t="s">
        <v>34</v>
      </c>
      <c r="C36" s="4" t="s">
        <v>73</v>
      </c>
      <c r="D36" s="4"/>
      <c r="E36" s="4" t="s">
        <v>78</v>
      </c>
      <c r="F36" s="1" t="s">
        <v>32</v>
      </c>
      <c r="G36" s="8" t="str">
        <f t="shared" si="6"/>
        <v>returnMap['messageTokenId']=snapshot.get('messageTokenId');</v>
      </c>
      <c r="H36" s="1" t="str">
        <f t="shared" si="1"/>
        <v>_userData['onlineStatus'] = snapshot.docs[0].get('onlineStatus');</v>
      </c>
      <c r="I36" s="1" t="str">
        <f t="shared" si="2"/>
        <v>onlineStatus: snapshot.docs[0].get('onlineStatus'),</v>
      </c>
      <c r="J36" s="1" t="str">
        <f t="shared" si="3"/>
        <v>tmpUser.onlineStatus=onlineStatus;</v>
      </c>
      <c r="K36" s="1" t="str">
        <f t="shared" si="4"/>
        <v>onlineStatus,</v>
      </c>
      <c r="L36" s="1" t="str">
        <f t="shared" si="0"/>
        <v>onlineStatus: onlineStatus,</v>
      </c>
      <c r="M36" s="1" t="str">
        <f t="shared" si="5"/>
        <v>bool? onlineStatus,</v>
      </c>
      <c r="N36" s="1" t="str">
        <f t="shared" si="7"/>
        <v>_userData['onlineStatus'] =tmpUser!.onlineStatus;</v>
      </c>
    </row>
    <row r="37" spans="1:14">
      <c r="A37" s="4">
        <v>32</v>
      </c>
      <c r="B37" s="4" t="s">
        <v>23</v>
      </c>
      <c r="C37" s="4" t="s">
        <v>74</v>
      </c>
      <c r="D37" s="4"/>
      <c r="E37" s="4" t="s">
        <v>78</v>
      </c>
      <c r="F37" s="1" t="s">
        <v>32</v>
      </c>
      <c r="G37" s="8" t="str">
        <f t="shared" si="6"/>
        <v>returnMap['onlineStatus']=snapshot.get('onlineStatus');</v>
      </c>
      <c r="H37" s="1" t="str">
        <f t="shared" si="1"/>
        <v>_userData['lastLoginTime'] = snapshot.docs[0].get('lastLoginTime');</v>
      </c>
      <c r="I37" s="1" t="str">
        <f t="shared" si="2"/>
        <v>lastLoginTime: snapshot.docs[0].get('lastLoginTime'),</v>
      </c>
      <c r="J37" s="1" t="str">
        <f t="shared" si="3"/>
        <v>tmpUser.lastLoginTime=lastLoginTime;</v>
      </c>
      <c r="K37" s="1" t="str">
        <f t="shared" si="4"/>
        <v>lastLoginTime,</v>
      </c>
      <c r="L37" s="1" t="str">
        <f t="shared" si="0"/>
        <v>lastLoginTime: lastLoginTime,</v>
      </c>
      <c r="M37" s="1" t="str">
        <f t="shared" si="5"/>
        <v>DateTime? lastLoginTime,</v>
      </c>
      <c r="N37" s="1" t="str">
        <f t="shared" si="7"/>
        <v>_userData['lastLoginTime'] =tmpUser!.lastLoginTime;</v>
      </c>
    </row>
    <row r="38" spans="1:14">
      <c r="A38" s="4">
        <v>33</v>
      </c>
      <c r="B38" s="4" t="s">
        <v>77</v>
      </c>
      <c r="C38" s="4" t="s">
        <v>74</v>
      </c>
      <c r="D38" s="4"/>
      <c r="E38" s="4"/>
      <c r="F38" s="1" t="s">
        <v>32</v>
      </c>
      <c r="G38" s="8" t="str">
        <f t="shared" si="6"/>
        <v>returnMap['lastLoginTime']=snapshot.get('lastLoginTime');</v>
      </c>
      <c r="H38" s="1" t="str">
        <f t="shared" si="1"/>
        <v>_userData['informationModifiedTime'] = snapshot.docs[0].get('informationModifiedTime');</v>
      </c>
      <c r="I38" s="1" t="str">
        <f t="shared" si="2"/>
        <v>informationModifiedTime: snapshot.docs[0].get('informationModifiedTime'),</v>
      </c>
      <c r="J38" s="1" t="str">
        <f t="shared" si="3"/>
        <v>tmpUser.informationModifiedTime=informationModifiedTime;</v>
      </c>
      <c r="K38" s="1" t="str">
        <f t="shared" si="4"/>
        <v>informationModifiedTime,</v>
      </c>
      <c r="L38" s="1" t="str">
        <f t="shared" si="0"/>
        <v>informationModifiedTime: informationModifiedTime,</v>
      </c>
      <c r="M38" s="1" t="str">
        <f t="shared" si="5"/>
        <v>DateTime? informationModifiedTime,</v>
      </c>
      <c r="N38" s="1" t="str">
        <f t="shared" si="7"/>
        <v>_userData['informationModifiedTime'] =tmpUser!.informationModifiedTime;</v>
      </c>
    </row>
    <row r="39" spans="1:14">
      <c r="A39" s="4">
        <v>34</v>
      </c>
      <c r="B39" s="4" t="s">
        <v>40</v>
      </c>
      <c r="C39" s="4" t="s">
        <v>42</v>
      </c>
      <c r="D39" s="4"/>
      <c r="E39" s="4"/>
      <c r="F39" s="1" t="s">
        <v>32</v>
      </c>
      <c r="G39" s="8" t="str">
        <f t="shared" si="6"/>
        <v>returnMap['informationModifiedTime']=snapshot.get('informationModifiedTime');</v>
      </c>
      <c r="H39" s="1" t="str">
        <f t="shared" si="1"/>
        <v>_userData['interestingCategories'] = snapshot.docs[0].get('interestingCategories');</v>
      </c>
      <c r="I39" s="1" t="str">
        <f t="shared" si="2"/>
        <v>interestingCategories: snapshot.docs[0].get('interestingCategories'),</v>
      </c>
      <c r="J39" s="1" t="str">
        <f t="shared" si="3"/>
        <v>tmpUser.interestingCategories=interestingCategories;</v>
      </c>
      <c r="K39" s="1" t="str">
        <f t="shared" si="4"/>
        <v>interestingCategories,</v>
      </c>
      <c r="L39" s="1" t="str">
        <f t="shared" si="0"/>
        <v>interestingCategories: interestingCategories,</v>
      </c>
      <c r="M39" s="1" t="str">
        <f t="shared" si="5"/>
        <v>String? interestingCategories,</v>
      </c>
      <c r="N39" s="1" t="str">
        <f t="shared" si="7"/>
        <v>_userData['interestingCategories'] =tmpUser!.interestingCategories;</v>
      </c>
    </row>
    <row r="40" spans="1:14">
      <c r="A40" s="4">
        <v>35</v>
      </c>
      <c r="B40" s="4" t="s">
        <v>95</v>
      </c>
      <c r="C40" s="4" t="s">
        <v>42</v>
      </c>
      <c r="D40" s="4"/>
      <c r="E40" s="4"/>
      <c r="F40" s="1" t="s">
        <v>32</v>
      </c>
      <c r="G40" s="8" t="str">
        <f t="shared" si="6"/>
        <v>returnMap['interestingCategories']=snapshot.get('interestingCategories');</v>
      </c>
      <c r="H40" s="1" t="str">
        <f t="shared" si="1"/>
        <v>_userData['interestingCourses'] = snapshot.docs[0].get('interestingCourses');</v>
      </c>
      <c r="I40" s="1" t="str">
        <f t="shared" si="2"/>
        <v>interestingCourses: snapshot.docs[0].get('interestingCourses'),</v>
      </c>
      <c r="J40" s="1" t="str">
        <f t="shared" si="3"/>
        <v>tmpUser.interestingCourses=interestingCourses;</v>
      </c>
      <c r="K40" s="1" t="str">
        <f t="shared" si="4"/>
        <v>interestingCourses,</v>
      </c>
      <c r="L40" s="1" t="str">
        <f t="shared" si="0"/>
        <v>interestingCourses: interestingCourses,</v>
      </c>
      <c r="M40" s="1" t="str">
        <f t="shared" si="5"/>
        <v>String? interestingCourses,</v>
      </c>
      <c r="N40" s="1" t="str">
        <f t="shared" si="7"/>
        <v>_userData['interestingCourses'] =tmpUser!.interestingCourses;</v>
      </c>
    </row>
    <row r="41" spans="1:14">
      <c r="A41" s="4">
        <v>36</v>
      </c>
      <c r="B41" s="4" t="s">
        <v>24</v>
      </c>
      <c r="C41" s="4" t="s">
        <v>42</v>
      </c>
      <c r="D41" s="4"/>
      <c r="E41" s="4"/>
      <c r="F41" s="1" t="s">
        <v>32</v>
      </c>
      <c r="G41" s="8" t="str">
        <f t="shared" si="6"/>
        <v>returnMap['interestingCourses']=snapshot.get('interestingCourses');</v>
      </c>
      <c r="H41" s="1" t="str">
        <f t="shared" si="1"/>
        <v>_userData['insertUserDocId'] = snapshot.docs[0].get('insertUserDocId');</v>
      </c>
      <c r="I41" s="1" t="str">
        <f t="shared" si="2"/>
        <v>insertUserDocId: snapshot.docs[0].get('insertUserDocId'),</v>
      </c>
      <c r="J41" s="1" t="str">
        <f t="shared" si="3"/>
        <v>tmpUser.insertUserDocId=insertUserDocId;</v>
      </c>
      <c r="K41" s="1" t="str">
        <f t="shared" si="4"/>
        <v>insertUserDocId,</v>
      </c>
      <c r="L41" s="1" t="str">
        <f t="shared" si="0"/>
        <v>insertUserDocId: insertUserDocId,</v>
      </c>
      <c r="M41" s="1" t="str">
        <f t="shared" si="5"/>
        <v>String? insertUserDocId,</v>
      </c>
      <c r="N41" s="1" t="str">
        <f t="shared" si="7"/>
        <v>_userData['insertUserDocId'] =tmpUser!.insertUserDocId;</v>
      </c>
    </row>
    <row r="42" spans="1:14">
      <c r="A42" s="4">
        <v>37</v>
      </c>
      <c r="B42" s="4" t="s">
        <v>25</v>
      </c>
      <c r="C42" s="4" t="s">
        <v>42</v>
      </c>
      <c r="D42" s="4"/>
      <c r="E42" s="4"/>
      <c r="F42" s="1" t="s">
        <v>32</v>
      </c>
      <c r="G42" s="8" t="str">
        <f t="shared" si="6"/>
        <v>returnMap['insertUserDocId']=snapshot.get('insertUserDocId');</v>
      </c>
      <c r="H42" s="1" t="str">
        <f t="shared" si="1"/>
        <v>_userData['insertProgramId'] = snapshot.docs[0].get('insertProgramId');</v>
      </c>
      <c r="I42" s="1" t="str">
        <f t="shared" si="2"/>
        <v>insertProgramId: snapshot.docs[0].get('insertProgramId'),</v>
      </c>
      <c r="J42" s="1" t="str">
        <f t="shared" si="3"/>
        <v>tmpUser.insertProgramId=insertProgramId;</v>
      </c>
      <c r="K42" s="1" t="str">
        <f t="shared" si="4"/>
        <v>insertProgramId,</v>
      </c>
      <c r="L42" s="1" t="str">
        <f t="shared" si="0"/>
        <v>insertProgramId: insertProgramId,</v>
      </c>
      <c r="M42" s="1" t="str">
        <f t="shared" si="5"/>
        <v>String? insertProgramId,</v>
      </c>
      <c r="N42" s="1" t="str">
        <f t="shared" si="7"/>
        <v>_userData['insertProgramId'] =tmpUser!.insertProgramId;</v>
      </c>
    </row>
    <row r="43" spans="1:14">
      <c r="A43" s="4">
        <v>38</v>
      </c>
      <c r="B43" s="4" t="s">
        <v>26</v>
      </c>
      <c r="C43" s="4" t="s">
        <v>74</v>
      </c>
      <c r="D43" s="4"/>
      <c r="E43" s="4"/>
      <c r="F43" s="1" t="s">
        <v>32</v>
      </c>
      <c r="G43" s="8" t="str">
        <f t="shared" si="6"/>
        <v>returnMap['insertProgramId']=snapshot.get('insertProgramId');</v>
      </c>
      <c r="H43" s="1" t="str">
        <f t="shared" si="1"/>
        <v>_userData['insertTime'] = snapshot.docs[0].get('insertTime');</v>
      </c>
      <c r="I43" s="1" t="str">
        <f t="shared" si="2"/>
        <v>insertTime: snapshot.docs[0].get('insertTime'),</v>
      </c>
      <c r="J43" s="1" t="str">
        <f t="shared" si="3"/>
        <v>tmpUser.insertTime=insertTime;</v>
      </c>
      <c r="K43" s="1" t="str">
        <f t="shared" si="4"/>
        <v>insertTime,</v>
      </c>
      <c r="L43" s="1" t="str">
        <f t="shared" si="0"/>
        <v>insertTime: insertTime,</v>
      </c>
      <c r="M43" s="1" t="str">
        <f t="shared" si="5"/>
        <v>DateTime? insertTime,</v>
      </c>
      <c r="N43" s="1" t="str">
        <f t="shared" si="7"/>
        <v>_userData['insertTime'] =tmpUser!.insertTime;</v>
      </c>
    </row>
    <row r="44" spans="1:14">
      <c r="A44" s="4">
        <v>39</v>
      </c>
      <c r="B44" s="4" t="s">
        <v>27</v>
      </c>
      <c r="C44" s="4" t="s">
        <v>42</v>
      </c>
      <c r="D44" s="4"/>
      <c r="E44" s="4"/>
      <c r="F44" s="1" t="s">
        <v>32</v>
      </c>
      <c r="G44" s="8" t="str">
        <f t="shared" si="6"/>
        <v>returnMap['insertTime']=snapshot.get('insertTime');</v>
      </c>
      <c r="H44" s="1" t="str">
        <f t="shared" si="1"/>
        <v>_userData['updateUserDocId'] = snapshot.docs[0].get('updateUserDocId');</v>
      </c>
      <c r="I44" s="1" t="str">
        <f t="shared" si="2"/>
        <v>updateUserDocId: snapshot.docs[0].get('updateUserDocId'),</v>
      </c>
      <c r="J44" s="1" t="str">
        <f t="shared" si="3"/>
        <v>tmpUser.updateUserDocId=updateUserDocId;</v>
      </c>
      <c r="K44" s="1" t="str">
        <f t="shared" si="4"/>
        <v>updateUserDocId,</v>
      </c>
      <c r="L44" s="1" t="str">
        <f t="shared" si="0"/>
        <v>updateUserDocId: updateUserDocId,</v>
      </c>
      <c r="M44" s="1" t="str">
        <f t="shared" si="5"/>
        <v>String? updateUserDocId,</v>
      </c>
      <c r="N44" s="1" t="str">
        <f t="shared" si="7"/>
        <v>_userData['updateUserDocId'] =tmpUser!.updateUserDocId;</v>
      </c>
    </row>
    <row r="45" spans="1:14">
      <c r="A45" s="4">
        <v>40</v>
      </c>
      <c r="B45" s="4" t="s">
        <v>28</v>
      </c>
      <c r="C45" s="4" t="s">
        <v>42</v>
      </c>
      <c r="D45" s="4"/>
      <c r="E45" s="4"/>
      <c r="F45" s="1" t="s">
        <v>32</v>
      </c>
      <c r="G45" s="8" t="str">
        <f t="shared" si="6"/>
        <v>returnMap['updateUserDocId']=snapshot.get('updateUserDocId');</v>
      </c>
      <c r="H45" s="1" t="str">
        <f t="shared" si="1"/>
        <v>_userData['updateProgramId'] = snapshot.docs[0].get('updateProgramId');</v>
      </c>
      <c r="I45" s="1" t="str">
        <f t="shared" si="2"/>
        <v>updateProgramId: snapshot.docs[0].get('updateProgramId'),</v>
      </c>
      <c r="J45" s="1" t="str">
        <f t="shared" si="3"/>
        <v>tmpUser.updateProgramId=updateProgramId;</v>
      </c>
      <c r="K45" s="1" t="str">
        <f t="shared" si="4"/>
        <v>updateProgramId,</v>
      </c>
      <c r="L45" s="1" t="str">
        <f t="shared" si="0"/>
        <v>updateProgramId: updateProgramId,</v>
      </c>
      <c r="M45" s="1" t="str">
        <f t="shared" si="5"/>
        <v>String? updateProgramId,</v>
      </c>
      <c r="N45" s="1" t="str">
        <f t="shared" si="7"/>
        <v>_userData['updateProgramId'] =tmpUser!.updateProgramId;</v>
      </c>
    </row>
    <row r="46" spans="1:14">
      <c r="A46" s="4">
        <v>41</v>
      </c>
      <c r="B46" s="4" t="s">
        <v>29</v>
      </c>
      <c r="C46" s="4" t="s">
        <v>74</v>
      </c>
      <c r="D46" s="4"/>
      <c r="E46" s="4"/>
      <c r="F46" s="1" t="s">
        <v>32</v>
      </c>
      <c r="G46" s="8" t="str">
        <f t="shared" si="6"/>
        <v>returnMap['updateProgramId']=snapshot.get('updateProgramId');</v>
      </c>
      <c r="H46" s="1" t="str">
        <f t="shared" ref="H46" si="15">"_userData['"&amp;B46&amp;"'] = snapshot.docs[0].get('"&amp;B46&amp;"');"</f>
        <v>_userData['updateTime'] = snapshot.docs[0].get('updateTime');</v>
      </c>
      <c r="I46" s="1" t="str">
        <f t="shared" ref="I46" si="16">B46&amp;": snapshot.docs[0].get('"&amp;B46&amp;"'),"</f>
        <v>updateTime: snapshot.docs[0].get('updateTime'),</v>
      </c>
      <c r="J46" s="1" t="str">
        <f t="shared" ref="J46" si="17">"tmpUser."&amp;B46&amp;"="&amp;B46&amp;";"</f>
        <v>tmpUser.updateTime=updateTime;</v>
      </c>
      <c r="K46" s="1" t="str">
        <f t="shared" ref="K46" si="18">B46&amp;","</f>
        <v>updateTime,</v>
      </c>
      <c r="L46" s="1" t="str">
        <f t="shared" si="0"/>
        <v>updateTime: updateTime,</v>
      </c>
      <c r="M46" s="1" t="str">
        <f t="shared" ref="M46" si="19">IF(D46="late","required ","")&amp;C46&amp;" "&amp;B46&amp;","</f>
        <v>DateTime? updateTime,</v>
      </c>
      <c r="N46" s="1" t="str">
        <f t="shared" ref="N46" si="20">"_userData['"&amp;B46&amp;"'] =tmpUser!."&amp;B46&amp;";"</f>
        <v>_userData['updateTime'] =tmpUser!.updateTime;</v>
      </c>
    </row>
    <row r="47" spans="1:14">
      <c r="A47" s="4">
        <v>42</v>
      </c>
      <c r="B47" s="4" t="s">
        <v>30</v>
      </c>
      <c r="C47" s="4" t="s">
        <v>73</v>
      </c>
      <c r="D47" s="4"/>
      <c r="E47" s="4"/>
      <c r="F47" s="1" t="s">
        <v>32</v>
      </c>
    </row>
    <row r="48" spans="1:14">
      <c r="A48" s="4">
        <v>43</v>
      </c>
      <c r="B48" s="4" t="s">
        <v>33</v>
      </c>
      <c r="C48" s="4" t="s">
        <v>73</v>
      </c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1DE9-62D3-481D-A3CE-4199813CB408}">
  <dimension ref="A1:Q50"/>
  <sheetViews>
    <sheetView showGridLines="0" zoomScaleNormal="100" workbookViewId="0">
      <pane ySplit="4" topLeftCell="A5" activePane="bottomLeft" state="frozen"/>
      <selection pane="bottomLeft" activeCell="B10" sqref="B10:C10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191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192</v>
      </c>
      <c r="C5" s="4" t="s">
        <v>67</v>
      </c>
      <c r="D5" s="4" t="s">
        <v>71</v>
      </c>
      <c r="E5" s="4" t="s">
        <v>70</v>
      </c>
      <c r="G5" s="1" t="str">
        <f>"'"&amp;B5&amp;"':,"</f>
        <v>'requestDocId':,</v>
      </c>
      <c r="H5" s="1" t="str">
        <f>B5&amp;":"&amp;B5&amp;","</f>
        <v>requestDocId:requestDocId,</v>
      </c>
      <c r="I5" s="1" t="str">
        <f>C5&amp;" "&amp;B5&amp;","</f>
        <v>String requestDocId,</v>
      </c>
      <c r="K5" s="1" t="str">
        <f>"_userData['"&amp;B5&amp;"'] = snapshot.docs[0].get('"&amp;B5&amp;"');"</f>
        <v>_userData['requestDocId'] = snapshot.docs[0].get('requestDocId');</v>
      </c>
      <c r="L5" s="1" t="str">
        <f>B5&amp;": snapshot.docs[0].get('"&amp;B5&amp;"'),"</f>
        <v>requestDocId: snapshot.docs[0].get('requestDocId'),</v>
      </c>
      <c r="M5" s="1" t="str">
        <f>"tmpUser."&amp;B5&amp;"="&amp;B5&amp;";"</f>
        <v>tmpUser.requestDocId=requestDocId;</v>
      </c>
      <c r="N5" s="1" t="str">
        <f>B5&amp;","</f>
        <v>requestDocId,</v>
      </c>
      <c r="O5" s="1" t="str">
        <f t="shared" ref="O5:O46" si="0">B5&amp;": "&amp;B5&amp;","</f>
        <v>requestDocId: requestDocId,</v>
      </c>
      <c r="P5" s="1" t="str">
        <f t="shared" ref="P5:P22" si="1">IF(D5="late","required ","")&amp;C5&amp;" "&amp;B5&amp;","</f>
        <v>required String requestDocId,</v>
      </c>
    </row>
    <row r="6" spans="1:17">
      <c r="A6" s="4">
        <v>1</v>
      </c>
      <c r="B6" s="4" t="s">
        <v>193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"'"&amp;B6&amp;"':,"</f>
        <v>'senderDocId':,</v>
      </c>
      <c r="H6" s="1" t="str">
        <f t="shared" ref="H6:H22" si="3">B6&amp;":"&amp;B6&amp;","</f>
        <v>senderDocId:senderDocId,</v>
      </c>
      <c r="I6" s="1" t="str">
        <f t="shared" ref="I6:I22" si="4">C6&amp;" "&amp;B6&amp;","</f>
        <v>String senderDocId,</v>
      </c>
      <c r="J6" s="8" t="str">
        <f>"returnMap['"&amp;B5&amp;"']=snapshot.get('"&amp;B5&amp;"');"</f>
        <v>returnMap['requestDocId']=snapshot.get('requestDocId');</v>
      </c>
      <c r="K6" s="1" t="str">
        <f t="shared" ref="K6:K46" si="5">"_userData['"&amp;B6&amp;"'] = snapshot.docs[0].get('"&amp;B6&amp;"');"</f>
        <v>_userData['senderDocId'] = snapshot.docs[0].get('senderDocId');</v>
      </c>
      <c r="L6" s="1" t="str">
        <f t="shared" ref="L6:L46" si="6">B6&amp;": snapshot.docs[0].get('"&amp;B6&amp;"'),"</f>
        <v>senderDocId: snapshot.docs[0].get('senderDocId'),</v>
      </c>
      <c r="M6" s="1" t="str">
        <f t="shared" ref="M6:M46" si="7">"tmpUser."&amp;B6&amp;"="&amp;B6&amp;";"</f>
        <v>tmpUser.senderDocId=senderDocId;</v>
      </c>
      <c r="N6" s="1" t="str">
        <f t="shared" ref="N6:N46" si="8">B6&amp;","</f>
        <v>senderDocId,</v>
      </c>
      <c r="O6" s="1" t="str">
        <f t="shared" si="0"/>
        <v>senderDocId: senderDocId,</v>
      </c>
      <c r="P6" s="1" t="str">
        <f t="shared" si="1"/>
        <v>required String senderDocId,</v>
      </c>
      <c r="Q6" s="1" t="str">
        <f>"_userData['"&amp;B6&amp;"'] =tmpUser!."&amp;B6&amp;";"</f>
        <v>_userData['senderDocId'] =tmpUser!.senderDocId;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'receiverUserDocId':,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returnMap['senderDocId']=snapshot.get('senderDocId');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46" si="10">"_userData['"&amp;B7&amp;"'] =tmpUser!."&amp;B7&amp;";"</f>
        <v>_userData['receiverUserDocId'] =tmpUser!.receiverUserDocId;</v>
      </c>
    </row>
    <row r="8" spans="1:17">
      <c r="A8" s="4">
        <v>3</v>
      </c>
      <c r="B8" s="4" t="s">
        <v>194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'courseCodeListText':,</v>
      </c>
      <c r="H8" s="1" t="str">
        <f t="shared" si="3"/>
        <v>courseCodeListText:courseCodeListText,</v>
      </c>
      <c r="I8" s="1" t="str">
        <f t="shared" si="4"/>
        <v>String courseCodeListText,</v>
      </c>
      <c r="J8" s="8" t="str">
        <f t="shared" si="9"/>
        <v>returnMap['receiverUserDocId']=snapshot.get('receiverUserDocId');</v>
      </c>
      <c r="K8" s="1" t="str">
        <f t="shared" si="5"/>
        <v>_userData['courseCodeListText'] = snapshot.docs[0].get('courseCodeListText');</v>
      </c>
      <c r="L8" s="1" t="str">
        <f t="shared" si="6"/>
        <v>courseCodeListText: snapshot.docs[0].get('courseCodeListText'),</v>
      </c>
      <c r="M8" s="1" t="str">
        <f t="shared" si="7"/>
        <v>tmpUser.courseCodeListText=courseCodeListText;</v>
      </c>
      <c r="N8" s="1" t="str">
        <f t="shared" si="8"/>
        <v>courseCodeListText,</v>
      </c>
      <c r="O8" s="1" t="str">
        <f t="shared" si="0"/>
        <v>courseCodeListText: courseCodeListText,</v>
      </c>
      <c r="P8" s="1" t="str">
        <f t="shared" si="1"/>
        <v>required String courseCodeListText,</v>
      </c>
      <c r="Q8" s="1" t="str">
        <f t="shared" si="10"/>
        <v>_userData['courseCodeListText'] =tmpUser!.courseCodeListText;</v>
      </c>
    </row>
    <row r="9" spans="1:17">
      <c r="A9" s="4">
        <v>4</v>
      </c>
      <c r="B9" s="4" t="s">
        <v>195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'categoryCodeListText':,</v>
      </c>
      <c r="H9" s="1" t="str">
        <f t="shared" si="3"/>
        <v>categoryCodeListText:categoryCodeListText,</v>
      </c>
      <c r="I9" s="1" t="str">
        <f t="shared" si="4"/>
        <v>String categoryCodeListText,</v>
      </c>
      <c r="J9" s="8" t="str">
        <f t="shared" si="9"/>
        <v>returnMap['courseCodeListText']=snapshot.get('courseCodeListText');</v>
      </c>
      <c r="K9" s="1" t="str">
        <f t="shared" si="5"/>
        <v>_userData['categoryCodeListText'] = snapshot.docs[0].get('categoryCodeListText');</v>
      </c>
      <c r="L9" s="1" t="str">
        <f t="shared" si="6"/>
        <v>categoryCodeListText: snapshot.docs[0].get('categoryCodeListText'),</v>
      </c>
      <c r="M9" s="1" t="str">
        <f t="shared" si="7"/>
        <v>tmpUser.categoryCodeListText=categoryCodeListText;</v>
      </c>
      <c r="N9" s="1" t="str">
        <f t="shared" si="8"/>
        <v>categoryCodeListText,</v>
      </c>
      <c r="O9" s="1" t="str">
        <f t="shared" si="0"/>
        <v>categoryCodeListText: categoryCodeListText,</v>
      </c>
      <c r="P9" s="1" t="str">
        <f t="shared" si="1"/>
        <v>required String categoryCodeListText,</v>
      </c>
      <c r="Q9" s="1" t="str">
        <f t="shared" si="10"/>
        <v>_userData['categoryCodeListText'] =tmpUser!.categoryCodeListText;</v>
      </c>
    </row>
    <row r="10" spans="1:17">
      <c r="A10" s="4">
        <v>5</v>
      </c>
      <c r="B10" s="4" t="s">
        <v>150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'message':,</v>
      </c>
      <c r="H10" s="1" t="str">
        <f t="shared" si="3"/>
        <v>message:message,</v>
      </c>
      <c r="I10" s="1" t="str">
        <f t="shared" si="4"/>
        <v>String message,</v>
      </c>
      <c r="J10" s="8" t="str">
        <f t="shared" si="9"/>
        <v>returnMap['categoryCodeListText']=snapshot.get('categoryCodeListText');</v>
      </c>
      <c r="K10" s="1" t="str">
        <f t="shared" si="5"/>
        <v>_userData['message'] = snapshot.docs[0].get('message');</v>
      </c>
      <c r="L10" s="1" t="str">
        <f t="shared" si="6"/>
        <v>message: snapshot.docs[0].get('message'),</v>
      </c>
      <c r="M10" s="1" t="str">
        <f t="shared" si="7"/>
        <v>tmpUser.message=message;</v>
      </c>
      <c r="N10" s="1" t="str">
        <f t="shared" si="8"/>
        <v>message,</v>
      </c>
      <c r="O10" s="1" t="str">
        <f t="shared" si="0"/>
        <v>message: message,</v>
      </c>
      <c r="P10" s="1" t="str">
        <f t="shared" si="1"/>
        <v>required String message,</v>
      </c>
      <c r="Q10" s="1" t="str">
        <f t="shared" si="10"/>
        <v>_userData['message'] =tmpUser!.message;</v>
      </c>
    </row>
    <row r="11" spans="1:17">
      <c r="A11" s="4">
        <v>6</v>
      </c>
      <c r="B11" s="4" t="s">
        <v>83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'insertUserDocId':,</v>
      </c>
      <c r="H11" s="1" t="str">
        <f t="shared" si="3"/>
        <v>insertUserDocId:insertUserDocId,</v>
      </c>
      <c r="I11" s="1" t="str">
        <f t="shared" si="4"/>
        <v>String insertUserDocId,</v>
      </c>
      <c r="J11" s="8" t="str">
        <f t="shared" si="9"/>
        <v>returnMap['message']=snapshot.get('message');</v>
      </c>
      <c r="K11" s="1" t="str">
        <f t="shared" si="5"/>
        <v>_userData['insertUserDocId'] = snapshot.docs[0].get('insertUserDocId');</v>
      </c>
      <c r="L11" s="1" t="str">
        <f t="shared" si="6"/>
        <v>insertUserDocId: snapshot.docs[0].get('insertUserDocId'),</v>
      </c>
      <c r="M11" s="1" t="str">
        <f t="shared" si="7"/>
        <v>tmpUser.insertUserDocId=insertUserDocId;</v>
      </c>
      <c r="N11" s="1" t="str">
        <f t="shared" si="8"/>
        <v>insertUserDocId,</v>
      </c>
      <c r="O11" s="1" t="str">
        <f t="shared" si="0"/>
        <v>insertUserDocId: insertUserDocId,</v>
      </c>
      <c r="P11" s="1" t="str">
        <f t="shared" si="1"/>
        <v>required String insertUserDocId,</v>
      </c>
      <c r="Q11" s="1" t="str">
        <f t="shared" si="10"/>
        <v>_userData['insertUserDocId'] =tmpUser!.insertUserDocId;</v>
      </c>
    </row>
    <row r="12" spans="1:17">
      <c r="A12" s="4">
        <v>7</v>
      </c>
      <c r="B12" s="4" t="s">
        <v>25</v>
      </c>
      <c r="C12" s="4" t="s">
        <v>67</v>
      </c>
      <c r="D12" s="4" t="s">
        <v>71</v>
      </c>
      <c r="E12" s="4"/>
      <c r="F12" s="1" t="s">
        <v>32</v>
      </c>
      <c r="G12" s="1" t="str">
        <f t="shared" si="2"/>
        <v>'insertProgramId':,</v>
      </c>
      <c r="H12" s="1" t="str">
        <f t="shared" si="3"/>
        <v>insertProgramId:insertProgramId,</v>
      </c>
      <c r="I12" s="1" t="str">
        <f t="shared" si="4"/>
        <v>String insertProgramId,</v>
      </c>
      <c r="J12" s="8" t="str">
        <f t="shared" si="9"/>
        <v>returnMap['insertUserDocId']=snapshot.get('insertUserDocId');</v>
      </c>
      <c r="K12" s="1" t="str">
        <f t="shared" si="5"/>
        <v>_userData['insertProgramId'] = snapshot.docs[0].get('insertProgramId');</v>
      </c>
      <c r="L12" s="1" t="str">
        <f t="shared" si="6"/>
        <v>insertProgramId: snapshot.docs[0].get('insertProgramId'),</v>
      </c>
      <c r="M12" s="1" t="str">
        <f t="shared" si="7"/>
        <v>tmpUser.insertProgramId=insertProgramId;</v>
      </c>
      <c r="N12" s="1" t="str">
        <f t="shared" si="8"/>
        <v>insertProgramId,</v>
      </c>
      <c r="O12" s="1" t="str">
        <f t="shared" si="0"/>
        <v>insertProgramId: insertProgramId,</v>
      </c>
      <c r="P12" s="1" t="str">
        <f t="shared" si="1"/>
        <v>required String insertProgramId,</v>
      </c>
      <c r="Q12" s="1" t="str">
        <f t="shared" si="10"/>
        <v>_userData['insertProgramId'] =tmpUser!.insertProgramId;</v>
      </c>
    </row>
    <row r="13" spans="1:17">
      <c r="A13" s="4">
        <v>8</v>
      </c>
      <c r="B13" s="4" t="s">
        <v>26</v>
      </c>
      <c r="C13" s="4" t="s">
        <v>90</v>
      </c>
      <c r="D13" s="4" t="s">
        <v>71</v>
      </c>
      <c r="E13" s="4"/>
      <c r="F13" s="1" t="s">
        <v>32</v>
      </c>
      <c r="G13" s="1" t="str">
        <f t="shared" si="2"/>
        <v>'insertTime':,</v>
      </c>
      <c r="H13" s="1" t="str">
        <f t="shared" si="3"/>
        <v>insertTime:insertTime,</v>
      </c>
      <c r="I13" s="1" t="str">
        <f t="shared" si="4"/>
        <v>DateTime insertTime,</v>
      </c>
      <c r="J13" s="8" t="str">
        <f t="shared" si="9"/>
        <v>returnMap['insertProgramId']=snapshot.get('insertProgramId');</v>
      </c>
      <c r="K13" s="1" t="str">
        <f t="shared" si="5"/>
        <v>_userData['insertTime'] = snapshot.docs[0].get('insertTime');</v>
      </c>
      <c r="L13" s="1" t="str">
        <f t="shared" si="6"/>
        <v>insertTime: snapshot.docs[0].get('insertTime'),</v>
      </c>
      <c r="M13" s="1" t="str">
        <f t="shared" si="7"/>
        <v>tmpUser.insertTime=insertTime;</v>
      </c>
      <c r="N13" s="1" t="str">
        <f t="shared" si="8"/>
        <v>insertTime,</v>
      </c>
      <c r="O13" s="1" t="str">
        <f t="shared" si="0"/>
        <v>insertTime: insertTime,</v>
      </c>
      <c r="P13" s="1" t="str">
        <f t="shared" si="1"/>
        <v>required DateTime insertTime,</v>
      </c>
      <c r="Q13" s="1" t="str">
        <f t="shared" si="10"/>
        <v>_userData['insertTime'] =tmpUser!.insertTime;</v>
      </c>
    </row>
    <row r="14" spans="1:17">
      <c r="A14" s="4">
        <v>9</v>
      </c>
      <c r="B14" s="4" t="s">
        <v>27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'updateUserDocId':,</v>
      </c>
      <c r="H14" s="1" t="str">
        <f t="shared" si="3"/>
        <v>updateUserDocId:updateUserDocId,</v>
      </c>
      <c r="I14" s="1" t="str">
        <f t="shared" si="4"/>
        <v>String updateUserDocId,</v>
      </c>
      <c r="J14" s="8" t="str">
        <f t="shared" si="9"/>
        <v>returnMap['insertTime']=snapshot.get('insertTime');</v>
      </c>
      <c r="K14" s="1" t="str">
        <f t="shared" si="5"/>
        <v>_userData['updateUserDocId'] = snapshot.docs[0].get('updateUserDocId');</v>
      </c>
      <c r="L14" s="1" t="str">
        <f t="shared" si="6"/>
        <v>updateUserDocId: snapshot.docs[0].get('updateUserDocId'),</v>
      </c>
      <c r="M14" s="1" t="str">
        <f t="shared" si="7"/>
        <v>tmpUser.updateUserDocId=updateUserDocId;</v>
      </c>
      <c r="N14" s="1" t="str">
        <f t="shared" si="8"/>
        <v>updateUserDocId,</v>
      </c>
      <c r="O14" s="1" t="str">
        <f t="shared" si="0"/>
        <v>updateUserDocId: updateUserDocId,</v>
      </c>
      <c r="P14" s="1" t="str">
        <f t="shared" si="1"/>
        <v>required String updateUserDocId,</v>
      </c>
      <c r="Q14" s="1" t="str">
        <f t="shared" si="10"/>
        <v>_userData['updateUserDocId'] =tmpUser!.updateUserDocId;</v>
      </c>
    </row>
    <row r="15" spans="1:17">
      <c r="A15" s="4">
        <v>10</v>
      </c>
      <c r="B15" s="4" t="s">
        <v>28</v>
      </c>
      <c r="C15" s="4" t="s">
        <v>67</v>
      </c>
      <c r="D15" s="4" t="s">
        <v>71</v>
      </c>
      <c r="E15" s="4"/>
      <c r="F15" s="1" t="s">
        <v>32</v>
      </c>
      <c r="G15" s="1" t="str">
        <f t="shared" si="2"/>
        <v>'updateProgramId':,</v>
      </c>
      <c r="H15" s="1" t="str">
        <f t="shared" si="3"/>
        <v>updateProgramId:updateProgramId,</v>
      </c>
      <c r="I15" s="1" t="str">
        <f t="shared" si="4"/>
        <v>String updateProgramId,</v>
      </c>
      <c r="J15" s="8" t="str">
        <f t="shared" si="9"/>
        <v>returnMap['updateUserDocId']=snapshot.get('updateUserDocId');</v>
      </c>
      <c r="K15" s="1" t="str">
        <f t="shared" si="5"/>
        <v>_userData['updateProgramId'] = snapshot.docs[0].get('updateProgramId');</v>
      </c>
      <c r="L15" s="1" t="str">
        <f t="shared" si="6"/>
        <v>updateProgramId: snapshot.docs[0].get('updateProgramId'),</v>
      </c>
      <c r="M15" s="1" t="str">
        <f t="shared" si="7"/>
        <v>tmpUser.updateProgramId=updateProgramId;</v>
      </c>
      <c r="N15" s="1" t="str">
        <f t="shared" si="8"/>
        <v>updateProgramId,</v>
      </c>
      <c r="O15" s="1" t="str">
        <f t="shared" si="0"/>
        <v>updateProgramId: updateProgramId,</v>
      </c>
      <c r="P15" s="1" t="str">
        <f t="shared" si="1"/>
        <v>required String updateProgramId,</v>
      </c>
      <c r="Q15" s="1" t="str">
        <f t="shared" si="10"/>
        <v>_userData['updateProgramId'] =tmpUser!.updateProgramId;</v>
      </c>
    </row>
    <row r="16" spans="1:17">
      <c r="A16" s="4">
        <v>11</v>
      </c>
      <c r="B16" s="4" t="s">
        <v>29</v>
      </c>
      <c r="C16" s="4" t="s">
        <v>90</v>
      </c>
      <c r="D16" s="4" t="s">
        <v>71</v>
      </c>
      <c r="E16" s="4"/>
      <c r="F16" s="1" t="s">
        <v>32</v>
      </c>
      <c r="G16" s="1" t="str">
        <f t="shared" si="2"/>
        <v>'updateTime':,</v>
      </c>
      <c r="H16" s="1" t="str">
        <f t="shared" si="3"/>
        <v>updateTime:updateTime,</v>
      </c>
      <c r="I16" s="1" t="str">
        <f t="shared" si="4"/>
        <v>DateTime updateTime,</v>
      </c>
      <c r="J16" s="8" t="str">
        <f t="shared" si="9"/>
        <v>returnMap['updateProgramId']=snapshot.get('updateProgramId');</v>
      </c>
      <c r="K16" s="1" t="str">
        <f t="shared" si="5"/>
        <v>_userData['updateTime'] = snapshot.docs[0].get('updateTime');</v>
      </c>
      <c r="L16" s="1" t="str">
        <f t="shared" si="6"/>
        <v>updateTime: snapshot.docs[0].get('updateTime'),</v>
      </c>
      <c r="M16" s="1" t="str">
        <f t="shared" si="7"/>
        <v>tmpUser.updateTime=updateTime;</v>
      </c>
      <c r="N16" s="1" t="str">
        <f t="shared" si="8"/>
        <v>updateTime,</v>
      </c>
      <c r="O16" s="1" t="str">
        <f t="shared" si="0"/>
        <v>updateTime: updateTime,</v>
      </c>
      <c r="P16" s="1" t="str">
        <f t="shared" si="1"/>
        <v>required DateTime updateTime,</v>
      </c>
      <c r="Q16" s="1" t="str">
        <f t="shared" si="10"/>
        <v>_userData['updateTime'] =tmpUser!.updateTime;</v>
      </c>
    </row>
    <row r="17" spans="1:17">
      <c r="A17" s="4">
        <v>12</v>
      </c>
      <c r="B17" s="4" t="s">
        <v>30</v>
      </c>
      <c r="C17" s="4" t="s">
        <v>35</v>
      </c>
      <c r="D17" s="4" t="s">
        <v>71</v>
      </c>
      <c r="E17" s="4"/>
      <c r="F17" s="1" t="s">
        <v>32</v>
      </c>
      <c r="G17" s="1" t="str">
        <f t="shared" si="2"/>
        <v>'readableFlg':,</v>
      </c>
      <c r="H17" s="1" t="str">
        <f t="shared" si="3"/>
        <v>readableFlg:readableFlg,</v>
      </c>
      <c r="I17" s="1" t="str">
        <f t="shared" si="4"/>
        <v>bool readableFlg,</v>
      </c>
      <c r="J17" s="8" t="str">
        <f t="shared" si="9"/>
        <v>returnMap['updateTime']=snapshot.get('updateTime');</v>
      </c>
      <c r="K17" s="1" t="str">
        <f t="shared" si="5"/>
        <v>_userData['readableFlg'] = snapshot.docs[0].get('readableFlg');</v>
      </c>
      <c r="L17" s="1" t="str">
        <f t="shared" si="6"/>
        <v>readableFlg: snapshot.docs[0].get('readableFlg'),</v>
      </c>
      <c r="M17" s="1" t="str">
        <f t="shared" si="7"/>
        <v>tmpUser.readableFlg=readableFlg;</v>
      </c>
      <c r="N17" s="1" t="str">
        <f t="shared" si="8"/>
        <v>readableFlg,</v>
      </c>
      <c r="O17" s="1" t="str">
        <f t="shared" si="0"/>
        <v>readableFlg: readableFlg,</v>
      </c>
      <c r="P17" s="1" t="str">
        <f t="shared" si="1"/>
        <v>required bool readableFlg,</v>
      </c>
      <c r="Q17" s="1" t="str">
        <f t="shared" si="10"/>
        <v>_userData['readableFlg'] =tmpUser!.readableFlg;</v>
      </c>
    </row>
    <row r="18" spans="1:17">
      <c r="A18" s="4">
        <v>13</v>
      </c>
      <c r="B18" s="4" t="s">
        <v>33</v>
      </c>
      <c r="C18" s="4" t="s">
        <v>35</v>
      </c>
      <c r="D18" s="4" t="s">
        <v>71</v>
      </c>
      <c r="E18" s="4"/>
      <c r="F18" s="1" t="s">
        <v>32</v>
      </c>
      <c r="G18" s="1" t="str">
        <f t="shared" si="2"/>
        <v>'deleteFlg':,</v>
      </c>
      <c r="H18" s="1" t="str">
        <f t="shared" si="3"/>
        <v>deleteFlg:deleteFlg,</v>
      </c>
      <c r="I18" s="1" t="str">
        <f t="shared" si="4"/>
        <v>bool deleteFlg,</v>
      </c>
      <c r="J18" s="8" t="str">
        <f t="shared" si="9"/>
        <v>returnMap['readableFlg']=snapshot.get('readableFlg');</v>
      </c>
      <c r="K18" s="1" t="str">
        <f t="shared" si="5"/>
        <v>_userData['deleteFlg'] = snapshot.docs[0].get('deleteFlg');</v>
      </c>
      <c r="L18" s="1" t="str">
        <f t="shared" si="6"/>
        <v>deleteFlg: snapshot.docs[0].get('deleteFlg'),</v>
      </c>
      <c r="M18" s="1" t="str">
        <f t="shared" si="7"/>
        <v>tmpUser.deleteFlg=deleteFlg;</v>
      </c>
      <c r="N18" s="1" t="str">
        <f t="shared" si="8"/>
        <v>deleteFlg,</v>
      </c>
      <c r="O18" s="1" t="str">
        <f t="shared" si="0"/>
        <v>deleteFlg: deleteFlg,</v>
      </c>
      <c r="P18" s="1" t="str">
        <f t="shared" si="1"/>
        <v>required bool deleteFlg,</v>
      </c>
      <c r="Q18" s="1" t="str">
        <f t="shared" si="10"/>
        <v>_userData['deleteFlg'] =tmpUser!.deleteFlg;</v>
      </c>
    </row>
    <row r="19" spans="1:17">
      <c r="A19" s="4">
        <v>14</v>
      </c>
      <c r="B19" s="4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returnMap['deleteFlg']=snapshot.get('deleteFlg');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4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7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7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7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9820-763D-465D-8A94-153557BA87C1}">
  <dimension ref="A1:Q50"/>
  <sheetViews>
    <sheetView showGridLines="0" zoomScaleNormal="100" workbookViewId="0">
      <pane ySplit="4" topLeftCell="A5" activePane="bottomLeft" state="frozen"/>
      <selection pane="bottomLeft" activeCell="E15" sqref="E15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196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197</v>
      </c>
      <c r="C5" s="4" t="s">
        <v>67</v>
      </c>
      <c r="D5" s="4" t="s">
        <v>71</v>
      </c>
      <c r="E5" s="4" t="s">
        <v>70</v>
      </c>
      <c r="G5" s="1" t="str">
        <f>"this."&amp;B5&amp;","</f>
        <v>this.appointmentDocId,</v>
      </c>
      <c r="H5" s="1" t="str">
        <f>B5&amp;":"&amp;B5&amp;","</f>
        <v>appointmentDocId:appointmentDocId,</v>
      </c>
      <c r="I5" s="1" t="str">
        <f>C5&amp;" "&amp;B5&amp;","</f>
        <v>String appointmentDocId,</v>
      </c>
      <c r="K5" s="1" t="str">
        <f>"_userData['"&amp;B5&amp;"'] = snapshot.docs[0].get('"&amp;B5&amp;"');"</f>
        <v>_userData['appointmentDocId'] = snapshot.docs[0].get('appointmentDocId');</v>
      </c>
      <c r="L5" s="1" t="str">
        <f>B5&amp;": snapshot.docs[0].get('"&amp;B5&amp;"'),"</f>
        <v>appointmentDocId: snapshot.docs[0].get('appointmentDocId'),</v>
      </c>
      <c r="M5" s="1" t="str">
        <f>"tmpUser."&amp;B5&amp;"="&amp;B5&amp;";"</f>
        <v>tmpUser.appointmentDocId=appointmentDocId;</v>
      </c>
      <c r="N5" s="1" t="str">
        <f>B5&amp;","</f>
        <v>appointmentDocId,</v>
      </c>
      <c r="O5" s="1" t="str">
        <f t="shared" ref="O5:O46" si="0">B5&amp;": "&amp;B5&amp;","</f>
        <v>appointmentDocId: appointmentDocId,</v>
      </c>
      <c r="P5" s="1" t="str">
        <f t="shared" ref="P5:P22" si="1">IF(D5="late","required ","")&amp;C5&amp;" "&amp;B5&amp;","</f>
        <v>required String appointmentDocId,</v>
      </c>
    </row>
    <row r="6" spans="1:17">
      <c r="A6" s="4">
        <v>1</v>
      </c>
      <c r="B6" s="4" t="s">
        <v>145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"this."&amp;B6&amp;","</f>
        <v>this.senderUserDocId,</v>
      </c>
      <c r="H6" s="1" t="str">
        <f t="shared" ref="H6:H22" si="3">B6&amp;":"&amp;B6&amp;","</f>
        <v>senderUserDocId:senderUserDocId,</v>
      </c>
      <c r="I6" s="1" t="str">
        <f t="shared" ref="I6:I22" si="4">C6&amp;" "&amp;B6&amp;","</f>
        <v>String senderUserDocId,</v>
      </c>
      <c r="J6" s="8" t="str">
        <f>"returnMap['"&amp;B5&amp;"']=snapshot.get('"&amp;B5&amp;"');"</f>
        <v>returnMap['appointmentDocId']=snapshot.get('appointmentDocId');</v>
      </c>
      <c r="K6" s="1" t="str">
        <f t="shared" ref="K6:K46" si="5">"_userData['"&amp;B6&amp;"'] = snapshot.docs[0].get('"&amp;B6&amp;"');"</f>
        <v>_userData['senderUserDocId'] = snapshot.docs[0].get('senderUserDocId');</v>
      </c>
      <c r="L6" s="1" t="str">
        <f t="shared" ref="L6:L46" si="6">B6&amp;": snapshot.docs[0].get('"&amp;B6&amp;"'),"</f>
        <v>senderUserDocId: snapshot.docs[0].get('senderUserDocId'),</v>
      </c>
      <c r="M6" s="1" t="str">
        <f t="shared" ref="M6:M46" si="7">"tmpUser."&amp;B6&amp;"="&amp;B6&amp;";"</f>
        <v>tmpUser.senderUserDocId=senderUserDocId;</v>
      </c>
      <c r="N6" s="1" t="str">
        <f t="shared" ref="N6:N46" si="8">B6&amp;","</f>
        <v>senderUserDocId,</v>
      </c>
      <c r="O6" s="1" t="str">
        <f t="shared" si="0"/>
        <v>senderUserDocId: senderUserDocId,</v>
      </c>
      <c r="P6" s="1" t="str">
        <f t="shared" si="1"/>
        <v>required String senderUserDocId,</v>
      </c>
      <c r="Q6" s="1" t="str">
        <f>"snapshot.get('"&amp;B6&amp;"')"</f>
        <v>snapshot.get('senderUserDocId')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this.receiverUserDocId,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returnMap['senderUserDocId']=snapshot.get('senderUserDocId');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18" si="10">"snapshot.get('"&amp;B7&amp;"')"</f>
        <v>snapshot.get('receiverUserDocId')</v>
      </c>
    </row>
    <row r="8" spans="1:17">
      <c r="A8" s="4">
        <v>3</v>
      </c>
      <c r="B8" s="4" t="s">
        <v>198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this.courseCode,</v>
      </c>
      <c r="H8" s="1" t="str">
        <f t="shared" si="3"/>
        <v>courseCode:courseCode,</v>
      </c>
      <c r="I8" s="1" t="str">
        <f t="shared" si="4"/>
        <v>String courseCode,</v>
      </c>
      <c r="J8" s="8" t="str">
        <f t="shared" si="9"/>
        <v>returnMap['receiverUserDocId']=snapshot.get('receiverUserDocId');</v>
      </c>
      <c r="K8" s="1" t="str">
        <f t="shared" si="5"/>
        <v>_userData['courseCode'] = snapshot.docs[0].get('courseCode');</v>
      </c>
      <c r="L8" s="1" t="str">
        <f t="shared" si="6"/>
        <v>courseCode: snapshot.docs[0].get('courseCode'),</v>
      </c>
      <c r="M8" s="1" t="str">
        <f t="shared" si="7"/>
        <v>tmpUser.courseCode=courseCode;</v>
      </c>
      <c r="N8" s="1" t="str">
        <f t="shared" si="8"/>
        <v>courseCode,</v>
      </c>
      <c r="O8" s="1" t="str">
        <f t="shared" si="0"/>
        <v>courseCode: courseCode,</v>
      </c>
      <c r="P8" s="1" t="str">
        <f t="shared" si="1"/>
        <v>required String courseCode,</v>
      </c>
      <c r="Q8" s="1" t="str">
        <f t="shared" si="10"/>
        <v>snapshot.get('courseCode')</v>
      </c>
    </row>
    <row r="9" spans="1:17">
      <c r="A9" s="4">
        <v>4</v>
      </c>
      <c r="B9" s="4" t="s">
        <v>199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this.categoryCode,</v>
      </c>
      <c r="H9" s="1" t="str">
        <f t="shared" si="3"/>
        <v>categoryCode:categoryCode,</v>
      </c>
      <c r="I9" s="1" t="str">
        <f t="shared" si="4"/>
        <v>String categoryCode,</v>
      </c>
      <c r="J9" s="8" t="str">
        <f t="shared" si="9"/>
        <v>returnMap['courseCode']=snapshot.get('courseCode');</v>
      </c>
      <c r="K9" s="1" t="str">
        <f t="shared" si="5"/>
        <v>_userData['categoryCode'] = snapshot.docs[0].get('categoryCode');</v>
      </c>
      <c r="L9" s="1" t="str">
        <f t="shared" si="6"/>
        <v>categoryCode: snapshot.docs[0].get('categoryCode'),</v>
      </c>
      <c r="M9" s="1" t="str">
        <f t="shared" si="7"/>
        <v>tmpUser.categoryCode=categoryCode;</v>
      </c>
      <c r="N9" s="1" t="str">
        <f t="shared" si="8"/>
        <v>categoryCode,</v>
      </c>
      <c r="O9" s="1" t="str">
        <f t="shared" si="0"/>
        <v>categoryCode: categoryCode,</v>
      </c>
      <c r="P9" s="1" t="str">
        <f t="shared" si="1"/>
        <v>required String categoryCode,</v>
      </c>
      <c r="Q9" s="1" t="str">
        <f t="shared" si="10"/>
        <v>snapshot.get('categoryCode')</v>
      </c>
    </row>
    <row r="10" spans="1:17">
      <c r="A10" s="4">
        <v>5</v>
      </c>
      <c r="B10" s="4" t="s">
        <v>38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this.fromTime,</v>
      </c>
      <c r="H10" s="1" t="str">
        <f t="shared" si="3"/>
        <v>fromTime:fromTime,</v>
      </c>
      <c r="I10" s="1" t="str">
        <f t="shared" si="4"/>
        <v>String fromTime,</v>
      </c>
      <c r="J10" s="8" t="str">
        <f t="shared" si="9"/>
        <v>returnMap['categoryCode']=snapshot.get('categoryCode');</v>
      </c>
      <c r="K10" s="1" t="str">
        <f t="shared" si="5"/>
        <v>_userData['fromTime'] = snapshot.docs[0].get('fromTime');</v>
      </c>
      <c r="L10" s="1" t="str">
        <f t="shared" si="6"/>
        <v>fromTime: snapshot.docs[0].get('fromTime'),</v>
      </c>
      <c r="M10" s="1" t="str">
        <f t="shared" si="7"/>
        <v>tmpUser.fromTime=fromTime;</v>
      </c>
      <c r="N10" s="1" t="str">
        <f t="shared" si="8"/>
        <v>fromTime,</v>
      </c>
      <c r="O10" s="1" t="str">
        <f t="shared" si="0"/>
        <v>fromTime: fromTime,</v>
      </c>
      <c r="P10" s="1" t="str">
        <f t="shared" si="1"/>
        <v>required String fromTime,</v>
      </c>
      <c r="Q10" s="1" t="str">
        <f t="shared" si="10"/>
        <v>snapshot.get('fromTime')</v>
      </c>
    </row>
    <row r="11" spans="1:17">
      <c r="A11" s="4">
        <v>6</v>
      </c>
      <c r="B11" s="4" t="s">
        <v>39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this.toTime,</v>
      </c>
      <c r="H11" s="1" t="str">
        <f t="shared" si="3"/>
        <v>toTime:toTime,</v>
      </c>
      <c r="I11" s="1" t="str">
        <f t="shared" si="4"/>
        <v>String toTime,</v>
      </c>
      <c r="J11" s="8" t="str">
        <f t="shared" si="9"/>
        <v>returnMap['fromTime']=snapshot.get('fromTime');</v>
      </c>
      <c r="K11" s="1" t="str">
        <f t="shared" si="5"/>
        <v>_userData['toTime'] = snapshot.docs[0].get('toTime');</v>
      </c>
      <c r="L11" s="1" t="str">
        <f t="shared" si="6"/>
        <v>toTime: snapshot.docs[0].get('toTime'),</v>
      </c>
      <c r="M11" s="1" t="str">
        <f t="shared" si="7"/>
        <v>tmpUser.toTime=toTime;</v>
      </c>
      <c r="N11" s="1" t="str">
        <f t="shared" si="8"/>
        <v>toTime,</v>
      </c>
      <c r="O11" s="1" t="str">
        <f t="shared" si="0"/>
        <v>toTime: toTime,</v>
      </c>
      <c r="P11" s="1" t="str">
        <f t="shared" si="1"/>
        <v>required String toTime,</v>
      </c>
      <c r="Q11" s="1" t="str">
        <f t="shared" si="10"/>
        <v>snapshot.get('toTime')</v>
      </c>
    </row>
    <row r="12" spans="1:17">
      <c r="A12" s="4">
        <v>7</v>
      </c>
      <c r="B12" s="4" t="s">
        <v>150</v>
      </c>
      <c r="C12" s="4" t="s">
        <v>67</v>
      </c>
      <c r="D12" s="4" t="s">
        <v>71</v>
      </c>
      <c r="E12" s="4"/>
      <c r="F12" s="1" t="s">
        <v>32</v>
      </c>
      <c r="G12" s="1" t="str">
        <f t="shared" si="2"/>
        <v>this.message,</v>
      </c>
      <c r="H12" s="1" t="str">
        <f t="shared" si="3"/>
        <v>message:message,</v>
      </c>
      <c r="I12" s="1" t="str">
        <f t="shared" si="4"/>
        <v>String message,</v>
      </c>
      <c r="J12" s="8" t="str">
        <f t="shared" si="9"/>
        <v>returnMap['toTime']=snapshot.get('toTime');</v>
      </c>
      <c r="K12" s="1" t="str">
        <f t="shared" si="5"/>
        <v>_userData['message'] = snapshot.docs[0].get('message');</v>
      </c>
      <c r="L12" s="1" t="str">
        <f t="shared" si="6"/>
        <v>message: snapshot.docs[0].get('message'),</v>
      </c>
      <c r="M12" s="1" t="str">
        <f t="shared" si="7"/>
        <v>tmpUser.message=message;</v>
      </c>
      <c r="N12" s="1" t="str">
        <f t="shared" si="8"/>
        <v>message,</v>
      </c>
      <c r="O12" s="1" t="str">
        <f t="shared" si="0"/>
        <v>message: message,</v>
      </c>
      <c r="P12" s="1" t="str">
        <f t="shared" si="1"/>
        <v>required String message,</v>
      </c>
      <c r="Q12" s="1" t="str">
        <f t="shared" si="10"/>
        <v>snapshot.get('message')</v>
      </c>
    </row>
    <row r="13" spans="1:17">
      <c r="A13" s="4">
        <v>8</v>
      </c>
      <c r="B13" s="4" t="s">
        <v>83</v>
      </c>
      <c r="C13" s="4" t="s">
        <v>67</v>
      </c>
      <c r="D13" s="4" t="s">
        <v>71</v>
      </c>
      <c r="E13" s="4"/>
      <c r="F13" s="1" t="s">
        <v>32</v>
      </c>
      <c r="G13" s="1" t="str">
        <f t="shared" si="2"/>
        <v>this.insertUserDocId,</v>
      </c>
      <c r="H13" s="1" t="str">
        <f t="shared" si="3"/>
        <v>insertUserDocId:insertUserDocId,</v>
      </c>
      <c r="I13" s="1" t="str">
        <f t="shared" si="4"/>
        <v>String insertUserDocId,</v>
      </c>
      <c r="J13" s="8" t="str">
        <f t="shared" si="9"/>
        <v>returnMap['message']=snapshot.get('message');</v>
      </c>
      <c r="K13" s="1" t="str">
        <f t="shared" si="5"/>
        <v>_userData['insertUserDocId'] = snapshot.docs[0].get('insertUserDocId');</v>
      </c>
      <c r="L13" s="1" t="str">
        <f t="shared" si="6"/>
        <v>insertUserDocId: snapshot.docs[0].get('insertUserDocId'),</v>
      </c>
      <c r="M13" s="1" t="str">
        <f t="shared" si="7"/>
        <v>tmpUser.insertUserDocId=insertUserDocId;</v>
      </c>
      <c r="N13" s="1" t="str">
        <f t="shared" si="8"/>
        <v>insertUserDocId,</v>
      </c>
      <c r="O13" s="1" t="str">
        <f t="shared" si="0"/>
        <v>insertUserDocId: insertUserDocId,</v>
      </c>
      <c r="P13" s="1" t="str">
        <f t="shared" si="1"/>
        <v>required String insertUserDocId,</v>
      </c>
      <c r="Q13" s="1" t="str">
        <f t="shared" si="10"/>
        <v>snapshot.get('insertUserDocId')</v>
      </c>
    </row>
    <row r="14" spans="1:17">
      <c r="A14" s="4">
        <v>9</v>
      </c>
      <c r="B14" s="4" t="s">
        <v>25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this.insertProgramId,</v>
      </c>
      <c r="H14" s="1" t="str">
        <f t="shared" si="3"/>
        <v>insertProgramId:insertProgramId,</v>
      </c>
      <c r="I14" s="1" t="str">
        <f t="shared" si="4"/>
        <v>String insertProgramId,</v>
      </c>
      <c r="J14" s="8" t="str">
        <f t="shared" si="9"/>
        <v>returnMap['insertUserDocId']=snapshot.get('insertUserDocId');</v>
      </c>
      <c r="K14" s="1" t="str">
        <f t="shared" si="5"/>
        <v>_userData['insertProgramId'] = snapshot.docs[0].get('insertProgramId');</v>
      </c>
      <c r="L14" s="1" t="str">
        <f t="shared" si="6"/>
        <v>insertProgramId: snapshot.docs[0].get('insertProgramId'),</v>
      </c>
      <c r="M14" s="1" t="str">
        <f t="shared" si="7"/>
        <v>tmpUser.insertProgramId=insertProgramId;</v>
      </c>
      <c r="N14" s="1" t="str">
        <f t="shared" si="8"/>
        <v>insertProgramId,</v>
      </c>
      <c r="O14" s="1" t="str">
        <f t="shared" si="0"/>
        <v>insertProgramId: insertProgramId,</v>
      </c>
      <c r="P14" s="1" t="str">
        <f t="shared" si="1"/>
        <v>required String insertProgramId,</v>
      </c>
      <c r="Q14" s="1" t="str">
        <f t="shared" si="10"/>
        <v>snapshot.get('insertProgramId')</v>
      </c>
    </row>
    <row r="15" spans="1:17">
      <c r="A15" s="4">
        <v>10</v>
      </c>
      <c r="B15" s="4" t="s">
        <v>26</v>
      </c>
      <c r="C15" s="4" t="s">
        <v>90</v>
      </c>
      <c r="D15" s="4" t="s">
        <v>71</v>
      </c>
      <c r="E15" s="4"/>
      <c r="F15" s="1" t="s">
        <v>32</v>
      </c>
      <c r="G15" s="1" t="str">
        <f t="shared" si="2"/>
        <v>this.insertTime,</v>
      </c>
      <c r="H15" s="1" t="str">
        <f t="shared" si="3"/>
        <v>insertTime:insertTime,</v>
      </c>
      <c r="I15" s="1" t="str">
        <f t="shared" si="4"/>
        <v>DateTime insertTime,</v>
      </c>
      <c r="J15" s="8" t="str">
        <f t="shared" si="9"/>
        <v>returnMap['insertProgramId']=snapshot.get('insertProgramId');</v>
      </c>
      <c r="K15" s="1" t="str">
        <f t="shared" si="5"/>
        <v>_userData['insertTime'] = snapshot.docs[0].get('insertTime');</v>
      </c>
      <c r="L15" s="1" t="str">
        <f t="shared" si="6"/>
        <v>insertTime: snapshot.docs[0].get('insertTime'),</v>
      </c>
      <c r="M15" s="1" t="str">
        <f t="shared" si="7"/>
        <v>tmpUser.insertTime=insertTime;</v>
      </c>
      <c r="N15" s="1" t="str">
        <f t="shared" si="8"/>
        <v>insertTime,</v>
      </c>
      <c r="O15" s="1" t="str">
        <f t="shared" si="0"/>
        <v>insertTime: insertTime,</v>
      </c>
      <c r="P15" s="1" t="str">
        <f t="shared" si="1"/>
        <v>required DateTime insertTime,</v>
      </c>
      <c r="Q15" s="1" t="str">
        <f t="shared" si="10"/>
        <v>snapshot.get('insertTime')</v>
      </c>
    </row>
    <row r="16" spans="1:17">
      <c r="A16" s="4">
        <v>11</v>
      </c>
      <c r="B16" s="4" t="s">
        <v>27</v>
      </c>
      <c r="C16" s="4" t="s">
        <v>67</v>
      </c>
      <c r="D16" s="4" t="s">
        <v>71</v>
      </c>
      <c r="E16" s="4"/>
      <c r="F16" s="1" t="s">
        <v>32</v>
      </c>
      <c r="G16" s="1" t="str">
        <f t="shared" si="2"/>
        <v>this.updateUserDocId,</v>
      </c>
      <c r="H16" s="1" t="str">
        <f t="shared" si="3"/>
        <v>updateUserDocId:updateUserDocId,</v>
      </c>
      <c r="I16" s="1" t="str">
        <f t="shared" si="4"/>
        <v>String updateUserDocId,</v>
      </c>
      <c r="J16" s="8" t="str">
        <f t="shared" si="9"/>
        <v>returnMap['insertTime']=snapshot.get('insertTime');</v>
      </c>
      <c r="K16" s="1" t="str">
        <f t="shared" si="5"/>
        <v>_userData['updateUserDocId'] = snapshot.docs[0].get('updateUserDocId');</v>
      </c>
      <c r="L16" s="1" t="str">
        <f t="shared" si="6"/>
        <v>updateUserDocId: snapshot.docs[0].get('updateUserDocId'),</v>
      </c>
      <c r="M16" s="1" t="str">
        <f t="shared" si="7"/>
        <v>tmpUser.updateUserDocId=updateUserDocId;</v>
      </c>
      <c r="N16" s="1" t="str">
        <f t="shared" si="8"/>
        <v>updateUserDocId,</v>
      </c>
      <c r="O16" s="1" t="str">
        <f t="shared" si="0"/>
        <v>updateUserDocId: updateUserDocId,</v>
      </c>
      <c r="P16" s="1" t="str">
        <f t="shared" si="1"/>
        <v>required String updateUserDocId,</v>
      </c>
      <c r="Q16" s="1" t="str">
        <f t="shared" si="10"/>
        <v>snapshot.get('updateUserDocId')</v>
      </c>
    </row>
    <row r="17" spans="1:17">
      <c r="A17" s="4">
        <v>12</v>
      </c>
      <c r="B17" s="4" t="s">
        <v>28</v>
      </c>
      <c r="C17" s="4" t="s">
        <v>67</v>
      </c>
      <c r="D17" s="4" t="s">
        <v>71</v>
      </c>
      <c r="E17" s="4"/>
      <c r="F17" s="1" t="s">
        <v>32</v>
      </c>
      <c r="G17" s="1" t="str">
        <f t="shared" si="2"/>
        <v>this.updateProgramId,</v>
      </c>
      <c r="H17" s="1" t="str">
        <f t="shared" si="3"/>
        <v>updateProgramId:updateProgramId,</v>
      </c>
      <c r="I17" s="1" t="str">
        <f t="shared" si="4"/>
        <v>String updateProgramId,</v>
      </c>
      <c r="J17" s="8" t="str">
        <f t="shared" si="9"/>
        <v>returnMap['updateUserDocId']=snapshot.get('updateUserDocId');</v>
      </c>
      <c r="K17" s="1" t="str">
        <f t="shared" si="5"/>
        <v>_userData['updateProgramId'] = snapshot.docs[0].get('updateProgramId');</v>
      </c>
      <c r="L17" s="1" t="str">
        <f t="shared" si="6"/>
        <v>updateProgramId: snapshot.docs[0].get('updateProgramId'),</v>
      </c>
      <c r="M17" s="1" t="str">
        <f t="shared" si="7"/>
        <v>tmpUser.updateProgramId=updateProgramId;</v>
      </c>
      <c r="N17" s="1" t="str">
        <f t="shared" si="8"/>
        <v>updateProgramId,</v>
      </c>
      <c r="O17" s="1" t="str">
        <f t="shared" si="0"/>
        <v>updateProgramId: updateProgramId,</v>
      </c>
      <c r="P17" s="1" t="str">
        <f t="shared" si="1"/>
        <v>required String updateProgramId,</v>
      </c>
      <c r="Q17" s="1" t="str">
        <f t="shared" si="10"/>
        <v>snapshot.get('updateProgramId')</v>
      </c>
    </row>
    <row r="18" spans="1:17">
      <c r="A18" s="4">
        <v>13</v>
      </c>
      <c r="B18" s="4" t="s">
        <v>29</v>
      </c>
      <c r="C18" s="4" t="s">
        <v>90</v>
      </c>
      <c r="D18" s="4" t="s">
        <v>71</v>
      </c>
      <c r="E18" s="4"/>
      <c r="F18" s="1" t="s">
        <v>32</v>
      </c>
      <c r="G18" s="1" t="str">
        <f t="shared" si="2"/>
        <v>this.updateTime,</v>
      </c>
      <c r="H18" s="1" t="str">
        <f t="shared" si="3"/>
        <v>updateTime:updateTime,</v>
      </c>
      <c r="I18" s="1" t="str">
        <f t="shared" si="4"/>
        <v>DateTime updateTime,</v>
      </c>
      <c r="J18" s="8" t="str">
        <f t="shared" si="9"/>
        <v>returnMap['updateProgramId']=snapshot.get('updateProgramId');</v>
      </c>
      <c r="K18" s="1" t="str">
        <f t="shared" si="5"/>
        <v>_userData['updateTime'] = snapshot.docs[0].get('updateTime');</v>
      </c>
      <c r="L18" s="1" t="str">
        <f t="shared" si="6"/>
        <v>updateTime: snapshot.docs[0].get('updateTime'),</v>
      </c>
      <c r="M18" s="1" t="str">
        <f t="shared" si="7"/>
        <v>tmpUser.updateTime=updateTime;</v>
      </c>
      <c r="N18" s="1" t="str">
        <f t="shared" si="8"/>
        <v>updateTime,</v>
      </c>
      <c r="O18" s="1" t="str">
        <f t="shared" si="0"/>
        <v>updateTime: updateTime,</v>
      </c>
      <c r="P18" s="1" t="str">
        <f t="shared" si="1"/>
        <v>required DateTime updateTime,</v>
      </c>
      <c r="Q18" s="1" t="str">
        <f t="shared" si="10"/>
        <v>snapshot.get('updateTime')</v>
      </c>
    </row>
    <row r="19" spans="1:17">
      <c r="A19" s="4">
        <v>14</v>
      </c>
      <c r="B19" s="4" t="s">
        <v>30</v>
      </c>
      <c r="C19" s="4" t="s">
        <v>35</v>
      </c>
      <c r="D19" s="4" t="s">
        <v>71</v>
      </c>
      <c r="E19" s="4"/>
      <c r="F19" s="1" t="s">
        <v>32</v>
      </c>
      <c r="H19" s="1" t="str">
        <f t="shared" si="3"/>
        <v>readableFlg:readableFlg,</v>
      </c>
      <c r="I19" s="1" t="str">
        <f t="shared" si="4"/>
        <v>bool readableFlg,</v>
      </c>
      <c r="J19" s="8" t="str">
        <f t="shared" si="9"/>
        <v>returnMap['updateTime']=snapshot.get('updateTime');</v>
      </c>
      <c r="K19" s="1" t="str">
        <f t="shared" si="5"/>
        <v>_userData['readableFlg'] = snapshot.docs[0].get('readableFlg');</v>
      </c>
      <c r="L19" s="1" t="str">
        <f t="shared" si="6"/>
        <v>readableFlg: snapshot.docs[0].get('readableFlg'),</v>
      </c>
      <c r="M19" s="1" t="str">
        <f t="shared" si="7"/>
        <v>tmpUser.readableFlg=readableFlg;</v>
      </c>
      <c r="N19" s="1" t="str">
        <f t="shared" si="8"/>
        <v>readableFlg,</v>
      </c>
      <c r="O19" s="1" t="str">
        <f t="shared" si="0"/>
        <v>readableFlg: readableFlg,</v>
      </c>
      <c r="P19" s="1" t="str">
        <f t="shared" si="1"/>
        <v>required bool readableFlg,</v>
      </c>
      <c r="Q19" s="1" t="str">
        <f t="shared" ref="Q19:Q46" si="11">"_userData['"&amp;B19&amp;"'] =tmpUser!."&amp;B19&amp;";"</f>
        <v>_userData['readableFlg'] =tmpUser!.readableFlg;</v>
      </c>
    </row>
    <row r="20" spans="1:17">
      <c r="A20" s="4">
        <v>15</v>
      </c>
      <c r="B20" s="4" t="s">
        <v>33</v>
      </c>
      <c r="C20" s="4" t="s">
        <v>35</v>
      </c>
      <c r="D20" s="4" t="s">
        <v>71</v>
      </c>
      <c r="E20" s="4"/>
      <c r="F20" s="1" t="s">
        <v>32</v>
      </c>
      <c r="H20" s="1" t="str">
        <f t="shared" si="3"/>
        <v>deleteFlg:deleteFlg,</v>
      </c>
      <c r="I20" s="1" t="str">
        <f t="shared" si="4"/>
        <v>bool deleteFlg,</v>
      </c>
      <c r="J20" s="8" t="str">
        <f t="shared" si="9"/>
        <v>returnMap['readableFlg']=snapshot.get('readableFlg');</v>
      </c>
      <c r="K20" s="1" t="str">
        <f t="shared" si="5"/>
        <v>_userData['deleteFlg'] = snapshot.docs[0].get('deleteFlg');</v>
      </c>
      <c r="L20" s="1" t="str">
        <f t="shared" si="6"/>
        <v>deleteFlg: snapshot.docs[0].get('deleteFlg'),</v>
      </c>
      <c r="M20" s="1" t="str">
        <f t="shared" si="7"/>
        <v>tmpUser.deleteFlg=deleteFlg;</v>
      </c>
      <c r="N20" s="1" t="str">
        <f t="shared" si="8"/>
        <v>deleteFlg,</v>
      </c>
      <c r="O20" s="1" t="str">
        <f t="shared" si="0"/>
        <v>deleteFlg: deleteFlg,</v>
      </c>
      <c r="P20" s="1" t="str">
        <f t="shared" si="1"/>
        <v>required bool deleteFlg,</v>
      </c>
      <c r="Q20" s="1" t="str">
        <f t="shared" si="11"/>
        <v>_userData['deleteFlg'] =tmpUser!.deleteFlg;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returnMap['deleteFlg']=snapshot.get('deleteFlg');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1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1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1"/>
        <v>_userData[''] =tmpUser!.;</v>
      </c>
    </row>
    <row r="24" spans="1:17">
      <c r="A24" s="4">
        <v>19</v>
      </c>
      <c r="B24" s="7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2">IF(D24="late","required ","")&amp;C24&amp;" "&amp;B24&amp;","</f>
        <v xml:space="preserve"> ,</v>
      </c>
      <c r="Q24" s="1" t="str">
        <f t="shared" si="11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2"/>
        <v xml:space="preserve"> ,</v>
      </c>
      <c r="Q25" s="1" t="str">
        <f t="shared" si="11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2"/>
        <v xml:space="preserve"> ,</v>
      </c>
      <c r="Q26" s="1" t="str">
        <f t="shared" si="11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2"/>
        <v xml:space="preserve"> ,</v>
      </c>
      <c r="Q27" s="1" t="str">
        <f t="shared" si="11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2"/>
        <v xml:space="preserve"> ,</v>
      </c>
      <c r="Q28" s="1" t="str">
        <f t="shared" si="11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2"/>
        <v xml:space="preserve"> ,</v>
      </c>
      <c r="Q29" s="1" t="str">
        <f t="shared" si="11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2"/>
        <v xml:space="preserve"> ,</v>
      </c>
      <c r="Q30" s="1" t="str">
        <f t="shared" si="11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2"/>
        <v xml:space="preserve"> ,</v>
      </c>
      <c r="Q31" s="1" t="str">
        <f t="shared" si="11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2"/>
        <v xml:space="preserve"> ,</v>
      </c>
      <c r="Q32" s="1" t="str">
        <f t="shared" si="11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2"/>
        <v xml:space="preserve"> ,</v>
      </c>
      <c r="Q33" s="1" t="str">
        <f t="shared" si="11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2"/>
        <v xml:space="preserve"> ,</v>
      </c>
      <c r="Q34" s="1" t="str">
        <f t="shared" si="11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2"/>
        <v xml:space="preserve"> ,</v>
      </c>
      <c r="Q35" s="1" t="str">
        <f t="shared" si="11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2"/>
        <v xml:space="preserve"> ,</v>
      </c>
      <c r="Q36" s="1" t="str">
        <f t="shared" si="11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2"/>
        <v xml:space="preserve"> ,</v>
      </c>
      <c r="Q37" s="1" t="str">
        <f t="shared" si="11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2"/>
        <v xml:space="preserve"> ,</v>
      </c>
      <c r="Q38" s="1" t="str">
        <f t="shared" si="11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2"/>
        <v xml:space="preserve"> ,</v>
      </c>
      <c r="Q39" s="1" t="str">
        <f t="shared" si="11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2"/>
        <v xml:space="preserve"> ,</v>
      </c>
      <c r="Q40" s="1" t="str">
        <f t="shared" si="11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2"/>
        <v xml:space="preserve"> ,</v>
      </c>
      <c r="Q41" s="1" t="str">
        <f t="shared" si="11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2"/>
        <v xml:space="preserve"> ,</v>
      </c>
      <c r="Q42" s="1" t="str">
        <f t="shared" si="11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2"/>
        <v xml:space="preserve"> ,</v>
      </c>
      <c r="Q43" s="1" t="str">
        <f t="shared" si="11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2"/>
        <v xml:space="preserve"> ,</v>
      </c>
      <c r="Q44" s="1" t="str">
        <f t="shared" si="11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2"/>
        <v xml:space="preserve"> ,</v>
      </c>
      <c r="Q45" s="1" t="str">
        <f t="shared" si="11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2"/>
        <v xml:space="preserve"> ,</v>
      </c>
      <c r="Q46" s="1" t="str">
        <f t="shared" si="11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B15" sqref="B15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114</v>
      </c>
      <c r="C5" s="4" t="s">
        <v>67</v>
      </c>
      <c r="D5" s="4" t="s">
        <v>71</v>
      </c>
      <c r="E5" s="4" t="s">
        <v>70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69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100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101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115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116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117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122</v>
      </c>
      <c r="C12" s="4" t="s">
        <v>121</v>
      </c>
      <c r="D12" s="4"/>
      <c r="E12" s="4"/>
      <c r="F12" s="1" t="s">
        <v>32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118</v>
      </c>
      <c r="C13" s="4" t="s">
        <v>41</v>
      </c>
      <c r="D13" s="4" t="s">
        <v>71</v>
      </c>
      <c r="E13" s="4"/>
      <c r="F13" s="1" t="s">
        <v>32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119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120</v>
      </c>
      <c r="C15" s="4" t="s">
        <v>35</v>
      </c>
      <c r="D15" s="4" t="s">
        <v>71</v>
      </c>
      <c r="E15" s="4"/>
      <c r="F15" s="1" t="s">
        <v>32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141</v>
      </c>
      <c r="C16" s="4" t="s">
        <v>67</v>
      </c>
      <c r="D16" s="4" t="s">
        <v>71</v>
      </c>
      <c r="E16" s="4"/>
      <c r="F16" s="1" t="s">
        <v>32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24</v>
      </c>
      <c r="C17" s="4" t="s">
        <v>67</v>
      </c>
      <c r="D17" s="4" t="s">
        <v>71</v>
      </c>
      <c r="E17" s="4"/>
      <c r="F17" s="1" t="s">
        <v>32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25</v>
      </c>
      <c r="C18" s="4" t="s">
        <v>67</v>
      </c>
      <c r="D18" s="4" t="s">
        <v>71</v>
      </c>
      <c r="E18" s="4"/>
      <c r="F18" s="1" t="s">
        <v>32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26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27</v>
      </c>
      <c r="C20" s="4" t="s">
        <v>67</v>
      </c>
      <c r="D20" s="4" t="s">
        <v>71</v>
      </c>
      <c r="E20" s="4"/>
      <c r="F20" s="1" t="s">
        <v>32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28</v>
      </c>
      <c r="C21" s="4" t="s">
        <v>67</v>
      </c>
      <c r="D21" s="4" t="s">
        <v>71</v>
      </c>
      <c r="E21" s="4"/>
      <c r="F21" s="1" t="s">
        <v>32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29</v>
      </c>
      <c r="C22" s="4" t="s">
        <v>90</v>
      </c>
      <c r="D22" s="4" t="s">
        <v>71</v>
      </c>
      <c r="E22" s="4"/>
      <c r="F22" s="1" t="s">
        <v>32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30</v>
      </c>
      <c r="C23" s="4" t="s">
        <v>35</v>
      </c>
      <c r="D23" s="4" t="s">
        <v>71</v>
      </c>
      <c r="E23" s="4"/>
      <c r="F23" s="1" t="s">
        <v>32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33</v>
      </c>
      <c r="C24" s="4" t="s">
        <v>35</v>
      </c>
      <c r="D24" s="4" t="s">
        <v>71</v>
      </c>
      <c r="E24" s="4"/>
      <c r="F24" s="1" t="s">
        <v>32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142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141</v>
      </c>
      <c r="C5" s="4" t="s">
        <v>67</v>
      </c>
      <c r="D5" s="4" t="s">
        <v>71</v>
      </c>
      <c r="E5" s="4" t="s">
        <v>70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24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32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32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32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32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32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144</v>
      </c>
      <c r="C5" s="4" t="s">
        <v>67</v>
      </c>
      <c r="D5" s="4" t="s">
        <v>71</v>
      </c>
      <c r="E5" s="4" t="s">
        <v>70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141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146</v>
      </c>
      <c r="C8" s="4" t="s">
        <v>67</v>
      </c>
      <c r="D8" s="4" t="s">
        <v>71</v>
      </c>
      <c r="E8" s="4"/>
      <c r="F8" s="1" t="s">
        <v>32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69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147</v>
      </c>
      <c r="C10" s="4" t="s">
        <v>67</v>
      </c>
      <c r="D10" s="4" t="s">
        <v>71</v>
      </c>
      <c r="E10" s="4" t="s">
        <v>203</v>
      </c>
      <c r="F10" s="1" t="s">
        <v>32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148</v>
      </c>
      <c r="C11" s="4" t="s">
        <v>67</v>
      </c>
      <c r="D11" s="4" t="s">
        <v>71</v>
      </c>
      <c r="E11" s="4"/>
      <c r="F11" s="1" t="s">
        <v>32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149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151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24</v>
      </c>
      <c r="C15" s="4" t="s">
        <v>67</v>
      </c>
      <c r="D15" s="4" t="s">
        <v>71</v>
      </c>
      <c r="E15" s="4"/>
      <c r="F15" s="1" t="s">
        <v>32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25</v>
      </c>
      <c r="C16" s="4" t="s">
        <v>67</v>
      </c>
      <c r="D16" s="4" t="s">
        <v>71</v>
      </c>
      <c r="E16" s="4"/>
      <c r="F16" s="1" t="s">
        <v>32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26</v>
      </c>
      <c r="C17" s="4" t="s">
        <v>90</v>
      </c>
      <c r="D17" s="4" t="s">
        <v>71</v>
      </c>
      <c r="E17" s="4"/>
      <c r="F17" s="1" t="s">
        <v>32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27</v>
      </c>
      <c r="C18" s="4" t="s">
        <v>67</v>
      </c>
      <c r="D18" s="4" t="s">
        <v>71</v>
      </c>
      <c r="E18" s="4"/>
      <c r="F18" s="1" t="s">
        <v>32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28</v>
      </c>
      <c r="C19" s="4" t="s">
        <v>67</v>
      </c>
      <c r="D19" s="4" t="s">
        <v>71</v>
      </c>
      <c r="E19" s="4"/>
      <c r="F19" s="1" t="s">
        <v>32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29</v>
      </c>
      <c r="C20" s="4" t="s">
        <v>90</v>
      </c>
      <c r="D20" s="4" t="s">
        <v>71</v>
      </c>
      <c r="E20" s="4"/>
      <c r="F20" s="1" t="s">
        <v>32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71</v>
      </c>
      <c r="E21" s="4"/>
      <c r="F21" s="1" t="s">
        <v>32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71</v>
      </c>
      <c r="E22" s="4"/>
      <c r="F22" s="1" t="s">
        <v>32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zoomScaleNormal="100" workbookViewId="0">
      <pane ySplit="4" topLeftCell="A5" activePane="bottomLeft" state="frozen"/>
      <selection pane="bottomLeft" activeCell="B22" sqref="B22:B23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13">
        <v>0</v>
      </c>
      <c r="B5" s="13" t="s">
        <v>97</v>
      </c>
      <c r="C5" s="13" t="s">
        <v>67</v>
      </c>
      <c r="D5" s="13" t="s">
        <v>71</v>
      </c>
      <c r="E5" s="13" t="s">
        <v>70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3">
        <v>1</v>
      </c>
      <c r="B6" s="13" t="s">
        <v>69</v>
      </c>
      <c r="C6" s="13"/>
      <c r="D6" s="13"/>
      <c r="E6" s="13" t="s">
        <v>78</v>
      </c>
      <c r="F6" s="1" t="s">
        <v>32</v>
      </c>
      <c r="G6" s="1" t="str">
        <f>"'"&amp;B6&amp;"':,"</f>
        <v>'userDocId':,</v>
      </c>
      <c r="H6" s="1" t="str">
        <f t="shared" ref="H6:H22" si="2">"this."&amp;B6&amp;","</f>
        <v>this.userDocId,</v>
      </c>
      <c r="I6" s="1" t="str">
        <f t="shared" ref="I6:I22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3">
        <v>2</v>
      </c>
      <c r="B7" s="13" t="s">
        <v>98</v>
      </c>
      <c r="C7" s="13" t="s">
        <v>67</v>
      </c>
      <c r="D7" s="13" t="s">
        <v>71</v>
      </c>
      <c r="E7" s="13"/>
      <c r="F7" s="1" t="s">
        <v>32</v>
      </c>
      <c r="G7" s="1" t="str">
        <f t="shared" ref="G7:G22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52.5">
      <c r="A8" s="13">
        <v>3</v>
      </c>
      <c r="B8" s="13" t="s">
        <v>99</v>
      </c>
      <c r="C8" s="13" t="s">
        <v>67</v>
      </c>
      <c r="D8" s="13" t="s">
        <v>71</v>
      </c>
      <c r="E8" s="14" t="s">
        <v>190</v>
      </c>
      <c r="F8" s="1" t="s">
        <v>32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3">
        <v>4</v>
      </c>
      <c r="B9" s="13" t="s">
        <v>100</v>
      </c>
      <c r="C9" s="13" t="s">
        <v>67</v>
      </c>
      <c r="D9" s="13" t="s">
        <v>71</v>
      </c>
      <c r="E9" s="13"/>
      <c r="F9" s="1" t="s">
        <v>32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3">
        <v>5</v>
      </c>
      <c r="B10" s="13" t="s">
        <v>102</v>
      </c>
      <c r="C10" s="13" t="s">
        <v>42</v>
      </c>
      <c r="D10" s="13"/>
      <c r="E10" s="13"/>
      <c r="F10" s="1" t="s">
        <v>32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3">
        <v>6</v>
      </c>
      <c r="B11" s="13" t="s">
        <v>38</v>
      </c>
      <c r="C11" s="13" t="s">
        <v>74</v>
      </c>
      <c r="D11" s="13"/>
      <c r="E11" s="13"/>
      <c r="F11" s="1" t="s">
        <v>32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3">
        <v>7</v>
      </c>
      <c r="B12" s="13" t="s">
        <v>39</v>
      </c>
      <c r="C12" s="13" t="s">
        <v>74</v>
      </c>
      <c r="D12" s="13"/>
      <c r="E12" s="13"/>
      <c r="F12" s="1" t="s">
        <v>32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3">
        <v>8</v>
      </c>
      <c r="B13" s="13" t="s">
        <v>103</v>
      </c>
      <c r="C13" s="13" t="s">
        <v>35</v>
      </c>
      <c r="D13" s="13" t="s">
        <v>71</v>
      </c>
      <c r="E13" s="13"/>
      <c r="F13" s="1" t="s">
        <v>32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3">
        <v>9</v>
      </c>
      <c r="B14" s="13" t="s">
        <v>181</v>
      </c>
      <c r="C14" s="13" t="s">
        <v>35</v>
      </c>
      <c r="D14" s="13" t="s">
        <v>71</v>
      </c>
      <c r="E14" s="13"/>
      <c r="F14" s="1" t="s">
        <v>32</v>
      </c>
      <c r="G14" s="1" t="str">
        <f t="shared" si="9"/>
        <v>'repeat':,</v>
      </c>
      <c r="H14" s="1" t="str">
        <f t="shared" si="2"/>
        <v>this.repeat,</v>
      </c>
      <c r="I14" s="1" t="str">
        <f t="shared" si="3"/>
        <v>late bool repeat;</v>
      </c>
      <c r="J14" s="1" t="str">
        <f t="shared" si="4"/>
        <v>_userData['repeat'] = snapshot.docs[0].get('repeat');</v>
      </c>
      <c r="K14" s="1" t="str">
        <f t="shared" si="5"/>
        <v>repeat: snapshot.docs[0].get('repeat'),</v>
      </c>
      <c r="L14" s="1" t="str">
        <f t="shared" si="6"/>
        <v>tmpEvent.repeat=repeat;</v>
      </c>
      <c r="M14" s="1" t="str">
        <f t="shared" si="7"/>
        <v>repeat,</v>
      </c>
      <c r="N14" s="1" t="str">
        <f t="shared" si="1"/>
        <v>repeat: repeat,</v>
      </c>
      <c r="O14" s="1" t="str">
        <f t="shared" si="8"/>
        <v>required bool repeat,</v>
      </c>
      <c r="P14" s="1" t="str">
        <f t="shared" si="10"/>
        <v>_userData['repeat'] =tmpUser!.repeat;</v>
      </c>
    </row>
    <row r="15" spans="1:16">
      <c r="A15" s="13">
        <v>10</v>
      </c>
      <c r="B15" s="13" t="s">
        <v>182</v>
      </c>
      <c r="C15" s="13" t="s">
        <v>35</v>
      </c>
      <c r="D15" s="13" t="s">
        <v>71</v>
      </c>
      <c r="E15" s="13"/>
      <c r="F15" s="1" t="s">
        <v>32</v>
      </c>
      <c r="G15" s="1" t="str">
        <f t="shared" si="9"/>
        <v>'monday':,</v>
      </c>
      <c r="H15" s="1" t="str">
        <f t="shared" si="2"/>
        <v>this.monday,</v>
      </c>
      <c r="I15" s="1" t="str">
        <f t="shared" si="3"/>
        <v>late bool monday;</v>
      </c>
      <c r="J15" s="1" t="str">
        <f t="shared" si="4"/>
        <v>_userData['monday'] = snapshot.docs[0].get('monday');</v>
      </c>
      <c r="K15" s="1" t="str">
        <f t="shared" si="5"/>
        <v>monday: snapshot.docs[0].get('monday'),</v>
      </c>
      <c r="L15" s="1" t="str">
        <f t="shared" si="6"/>
        <v>tmpEvent.monday=monday;</v>
      </c>
      <c r="M15" s="1" t="str">
        <f t="shared" si="7"/>
        <v>monday,</v>
      </c>
      <c r="N15" s="1" t="str">
        <f t="shared" si="1"/>
        <v>monday: monday,</v>
      </c>
      <c r="O15" s="1" t="str">
        <f t="shared" si="8"/>
        <v>required bool monday,</v>
      </c>
      <c r="P15" s="1" t="str">
        <f t="shared" si="10"/>
        <v>_userData['monday'] =tmpUser!.monday;</v>
      </c>
    </row>
    <row r="16" spans="1:16">
      <c r="A16" s="13">
        <v>11</v>
      </c>
      <c r="B16" s="13" t="s">
        <v>183</v>
      </c>
      <c r="C16" s="13" t="s">
        <v>35</v>
      </c>
      <c r="D16" s="13" t="s">
        <v>71</v>
      </c>
      <c r="E16" s="13"/>
      <c r="F16" s="1" t="s">
        <v>32</v>
      </c>
      <c r="G16" s="1" t="str">
        <f t="shared" si="9"/>
        <v>'tuesday':,</v>
      </c>
      <c r="H16" s="1" t="str">
        <f t="shared" si="2"/>
        <v>this.tuesday,</v>
      </c>
      <c r="I16" s="1" t="str">
        <f t="shared" si="3"/>
        <v>late bool tuesday;</v>
      </c>
      <c r="J16" s="1" t="str">
        <f t="shared" si="4"/>
        <v>_userData['tuesday'] = snapshot.docs[0].get('tuesday');</v>
      </c>
      <c r="K16" s="1" t="str">
        <f t="shared" si="5"/>
        <v>tuesday: snapshot.docs[0].get('tuesday'),</v>
      </c>
      <c r="L16" s="1" t="str">
        <f t="shared" si="6"/>
        <v>tmpEvent.tuesday=tuesday;</v>
      </c>
      <c r="M16" s="1" t="str">
        <f t="shared" si="7"/>
        <v>tuesday,</v>
      </c>
      <c r="N16" s="1" t="str">
        <f t="shared" si="1"/>
        <v>tuesday: tuesday,</v>
      </c>
      <c r="O16" s="1" t="str">
        <f t="shared" si="8"/>
        <v>required bool tuesday,</v>
      </c>
      <c r="P16" s="1" t="str">
        <f t="shared" si="10"/>
        <v>_userData['tuesday'] =tmpUser!.tuesday;</v>
      </c>
    </row>
    <row r="17" spans="1:16">
      <c r="A17" s="13">
        <v>12</v>
      </c>
      <c r="B17" s="13" t="s">
        <v>184</v>
      </c>
      <c r="C17" s="13" t="s">
        <v>35</v>
      </c>
      <c r="D17" s="13" t="s">
        <v>71</v>
      </c>
      <c r="E17" s="13"/>
      <c r="F17" s="1" t="s">
        <v>32</v>
      </c>
      <c r="G17" s="1" t="str">
        <f t="shared" si="9"/>
        <v>'wednesday':,</v>
      </c>
      <c r="H17" s="1" t="str">
        <f t="shared" si="2"/>
        <v>this.wednesday,</v>
      </c>
      <c r="I17" s="1" t="str">
        <f t="shared" si="3"/>
        <v>late bool wednesday;</v>
      </c>
      <c r="J17" s="1" t="str">
        <f t="shared" si="4"/>
        <v>_userData['wednesday'] = snapshot.docs[0].get('wednesday');</v>
      </c>
      <c r="K17" s="1" t="str">
        <f t="shared" si="5"/>
        <v>wednesday: snapshot.docs[0].get('wednesday'),</v>
      </c>
      <c r="L17" s="1" t="str">
        <f t="shared" si="6"/>
        <v>tmpEvent.wednesday=wednesday;</v>
      </c>
      <c r="M17" s="1" t="str">
        <f t="shared" si="7"/>
        <v>wednesday,</v>
      </c>
      <c r="N17" s="1" t="str">
        <f t="shared" si="1"/>
        <v>wednesday: wednesday,</v>
      </c>
      <c r="O17" s="1" t="str">
        <f t="shared" si="8"/>
        <v>required bool wednesday,</v>
      </c>
      <c r="P17" s="1" t="str">
        <f t="shared" si="10"/>
        <v>_userData['wednesday'] =tmpUser!.wednesday;</v>
      </c>
    </row>
    <row r="18" spans="1:16">
      <c r="A18" s="13">
        <v>13</v>
      </c>
      <c r="B18" s="13" t="s">
        <v>185</v>
      </c>
      <c r="C18" s="13" t="s">
        <v>35</v>
      </c>
      <c r="D18" s="13" t="s">
        <v>71</v>
      </c>
      <c r="E18" s="13"/>
      <c r="F18" s="1" t="s">
        <v>32</v>
      </c>
      <c r="G18" s="1" t="str">
        <f t="shared" si="9"/>
        <v>'thursday':,</v>
      </c>
      <c r="H18" s="1" t="str">
        <f t="shared" si="2"/>
        <v>this.thursday,</v>
      </c>
      <c r="I18" s="1" t="str">
        <f t="shared" si="3"/>
        <v>late bool thursday;</v>
      </c>
      <c r="J18" s="1" t="str">
        <f t="shared" si="4"/>
        <v>_userData['thursday'] = snapshot.docs[0].get('thursday');</v>
      </c>
      <c r="K18" s="1" t="str">
        <f t="shared" si="5"/>
        <v>thursday: snapshot.docs[0].get('thursday'),</v>
      </c>
      <c r="L18" s="1" t="str">
        <f t="shared" si="6"/>
        <v>tmpEvent.thursday=thursday;</v>
      </c>
      <c r="M18" s="1" t="str">
        <f t="shared" si="7"/>
        <v>thursday,</v>
      </c>
      <c r="N18" s="1" t="str">
        <f t="shared" si="1"/>
        <v>thursday: thursday,</v>
      </c>
      <c r="O18" s="1" t="str">
        <f t="shared" si="8"/>
        <v>required bool thursday,</v>
      </c>
      <c r="P18" s="1" t="str">
        <f t="shared" si="10"/>
        <v>_userData['thursday'] =tmpUser!.thursday;</v>
      </c>
    </row>
    <row r="19" spans="1:16">
      <c r="A19" s="13">
        <v>14</v>
      </c>
      <c r="B19" s="13" t="s">
        <v>186</v>
      </c>
      <c r="C19" s="13" t="s">
        <v>35</v>
      </c>
      <c r="D19" s="13" t="s">
        <v>71</v>
      </c>
      <c r="E19" s="13"/>
      <c r="F19" s="1" t="s">
        <v>32</v>
      </c>
      <c r="G19" s="1" t="str">
        <f t="shared" si="9"/>
        <v>'friday':,</v>
      </c>
      <c r="H19" s="1" t="str">
        <f t="shared" si="2"/>
        <v>this.friday,</v>
      </c>
      <c r="I19" s="1" t="str">
        <f t="shared" si="3"/>
        <v>late bool friday;</v>
      </c>
      <c r="J19" s="1" t="str">
        <f t="shared" si="4"/>
        <v>_userData['friday'] = snapshot.docs[0].get('friday');</v>
      </c>
      <c r="K19" s="1" t="str">
        <f t="shared" si="5"/>
        <v>friday: snapshot.docs[0].get('friday'),</v>
      </c>
      <c r="L19" s="1" t="str">
        <f t="shared" si="6"/>
        <v>tmpEvent.friday=friday;</v>
      </c>
      <c r="M19" s="1" t="str">
        <f t="shared" si="7"/>
        <v>friday,</v>
      </c>
      <c r="N19" s="1" t="str">
        <f t="shared" si="1"/>
        <v>friday: friday,</v>
      </c>
      <c r="O19" s="1" t="str">
        <f t="shared" si="8"/>
        <v>required bool friday,</v>
      </c>
      <c r="P19" s="1" t="str">
        <f t="shared" si="10"/>
        <v>_userData['friday'] =tmpUser!.friday;</v>
      </c>
    </row>
    <row r="20" spans="1:16">
      <c r="A20" s="13">
        <v>15</v>
      </c>
      <c r="B20" s="13" t="s">
        <v>187</v>
      </c>
      <c r="C20" s="13" t="s">
        <v>35</v>
      </c>
      <c r="D20" s="13" t="s">
        <v>71</v>
      </c>
      <c r="E20" s="13"/>
      <c r="F20" s="1" t="s">
        <v>32</v>
      </c>
      <c r="G20" s="1" t="str">
        <f t="shared" si="9"/>
        <v>'saturday':,</v>
      </c>
      <c r="H20" s="1" t="str">
        <f t="shared" si="2"/>
        <v>this.saturday,</v>
      </c>
      <c r="I20" s="1" t="str">
        <f t="shared" si="3"/>
        <v>late bool saturday;</v>
      </c>
      <c r="J20" s="1" t="str">
        <f t="shared" si="4"/>
        <v>_userData['saturday'] = snapshot.docs[0].get('saturday');</v>
      </c>
      <c r="K20" s="1" t="str">
        <f t="shared" si="5"/>
        <v>saturday: snapshot.docs[0].get('saturday'),</v>
      </c>
      <c r="L20" s="1" t="str">
        <f t="shared" si="6"/>
        <v>tmpEvent.saturday=saturday;</v>
      </c>
      <c r="M20" s="1" t="str">
        <f t="shared" si="7"/>
        <v>saturday,</v>
      </c>
      <c r="N20" s="1" t="str">
        <f t="shared" si="1"/>
        <v>saturday: saturday,</v>
      </c>
      <c r="O20" s="1" t="str">
        <f t="shared" si="8"/>
        <v>required bool saturday,</v>
      </c>
      <c r="P20" s="1" t="str">
        <f t="shared" si="10"/>
        <v>_userData['saturday'] =tmpUser!.saturday;</v>
      </c>
    </row>
    <row r="21" spans="1:16">
      <c r="A21" s="13">
        <v>16</v>
      </c>
      <c r="B21" s="13" t="s">
        <v>188</v>
      </c>
      <c r="C21" s="13" t="s">
        <v>35</v>
      </c>
      <c r="D21" s="13" t="s">
        <v>71</v>
      </c>
      <c r="E21" s="13"/>
      <c r="F21" s="1" t="s">
        <v>32</v>
      </c>
      <c r="G21" s="1" t="str">
        <f t="shared" si="9"/>
        <v>'sunday':,</v>
      </c>
      <c r="H21" s="1" t="str">
        <f t="shared" si="2"/>
        <v>this.sunday,</v>
      </c>
      <c r="I21" s="1" t="str">
        <f t="shared" si="3"/>
        <v>late bool sunday;</v>
      </c>
      <c r="J21" s="1" t="str">
        <f t="shared" si="4"/>
        <v>_userData['sunday'] = snapshot.docs[0].get('sunday');</v>
      </c>
      <c r="K21" s="1" t="str">
        <f t="shared" si="5"/>
        <v>sunday: snapshot.docs[0].get('sunday'),</v>
      </c>
      <c r="L21" s="1" t="str">
        <f t="shared" ref="L21:L40" si="11">"tmpUser."&amp;B21&amp;"="&amp;B21&amp;";"</f>
        <v>tmpUser.sunday=sunday;</v>
      </c>
      <c r="M21" s="1" t="str">
        <f t="shared" si="7"/>
        <v>sunday,</v>
      </c>
      <c r="N21" s="1" t="str">
        <f t="shared" si="1"/>
        <v>sunday: sunday,</v>
      </c>
      <c r="O21" s="1" t="str">
        <f t="shared" si="8"/>
        <v>required bool sunday,</v>
      </c>
      <c r="P21" s="1" t="str">
        <f t="shared" si="10"/>
        <v>_userData['sunday'] =tmpUser!.sunday;</v>
      </c>
    </row>
    <row r="22" spans="1:16">
      <c r="A22" s="13">
        <v>17</v>
      </c>
      <c r="B22" s="13" t="s">
        <v>45</v>
      </c>
      <c r="C22" s="13" t="s">
        <v>67</v>
      </c>
      <c r="D22" s="13" t="s">
        <v>71</v>
      </c>
      <c r="E22" s="13"/>
      <c r="F22" s="1" t="s">
        <v>32</v>
      </c>
      <c r="G22" s="1" t="str">
        <f t="shared" si="9"/>
        <v>'description':,</v>
      </c>
      <c r="H22" s="1" t="str">
        <f t="shared" si="2"/>
        <v>this.description,</v>
      </c>
      <c r="I22" s="1" t="str">
        <f t="shared" si="3"/>
        <v>late String description;</v>
      </c>
      <c r="J22" s="1" t="str">
        <f t="shared" si="4"/>
        <v>_userData['description'] = snapshot.docs[0].get('description');</v>
      </c>
      <c r="K22" s="1" t="str">
        <f t="shared" si="5"/>
        <v>description: snapshot.docs[0].get('description'),</v>
      </c>
      <c r="L22" s="1" t="str">
        <f t="shared" si="11"/>
        <v>tmpUser.description=description;</v>
      </c>
      <c r="M22" s="1" t="str">
        <f t="shared" si="7"/>
        <v>description,</v>
      </c>
      <c r="N22" s="1" t="str">
        <f t="shared" si="1"/>
        <v>description: description,</v>
      </c>
      <c r="O22" s="1" t="str">
        <f t="shared" si="8"/>
        <v>required String description,</v>
      </c>
      <c r="P22" s="1" t="str">
        <f t="shared" si="10"/>
        <v>_userData['description'] =tmpUser!.description;</v>
      </c>
    </row>
    <row r="23" spans="1:16">
      <c r="A23" s="13">
        <v>18</v>
      </c>
      <c r="B23" s="13" t="s">
        <v>189</v>
      </c>
      <c r="C23" s="13" t="s">
        <v>35</v>
      </c>
      <c r="D23" s="13" t="s">
        <v>71</v>
      </c>
      <c r="E23" s="13"/>
      <c r="F23" s="1" t="s">
        <v>32</v>
      </c>
      <c r="J23" s="1" t="str">
        <f t="shared" si="4"/>
        <v>_userData['recurrenceRule'] = snapshot.docs[0].get('recurrenceRule');</v>
      </c>
      <c r="K23" s="1" t="str">
        <f t="shared" si="5"/>
        <v>recurrenceRule: snapshot.docs[0].get('recurrenceRule'),</v>
      </c>
      <c r="L23" s="1" t="str">
        <f t="shared" si="11"/>
        <v>tmpUser.recurrenceRule=recurrenceRule;</v>
      </c>
      <c r="M23" s="1" t="str">
        <f t="shared" si="7"/>
        <v>recurrenceRule,</v>
      </c>
      <c r="N23" s="1" t="str">
        <f t="shared" si="1"/>
        <v>recurrenceRule: recurrenceRule,</v>
      </c>
      <c r="O23" s="1" t="str">
        <f t="shared" si="8"/>
        <v>required bool recurrenceRule,</v>
      </c>
      <c r="P23" s="1" t="str">
        <f t="shared" si="10"/>
        <v>_userData['recurrenceRule'] =tmpUser!.recurrenceRule;</v>
      </c>
    </row>
    <row r="24" spans="1:16">
      <c r="A24" s="13">
        <v>19</v>
      </c>
      <c r="B24" s="13" t="s">
        <v>83</v>
      </c>
      <c r="C24" s="13" t="s">
        <v>67</v>
      </c>
      <c r="D24" s="13" t="s">
        <v>71</v>
      </c>
      <c r="E24" s="13"/>
      <c r="F24" s="1" t="s">
        <v>32</v>
      </c>
      <c r="J24" s="1" t="str">
        <f t="shared" si="4"/>
        <v>_userData['insertUserDocId'] = snapshot.docs[0].get('insertUserDocId');</v>
      </c>
      <c r="K24" s="1" t="str">
        <f t="shared" si="5"/>
        <v>insertUserDocId: snapshot.docs[0].get('insertUserDocId'),</v>
      </c>
      <c r="L24" s="1" t="str">
        <f t="shared" si="11"/>
        <v>tmpUser.insertUserDocId=insertUserDocId;</v>
      </c>
      <c r="M24" s="1" t="str">
        <f t="shared" si="7"/>
        <v>insertUserDocId,</v>
      </c>
      <c r="N24" s="1" t="str">
        <f t="shared" si="1"/>
        <v>insertUserDocId: insertUserDocId,</v>
      </c>
      <c r="O24" s="1" t="str">
        <f t="shared" si="8"/>
        <v>required String insertUserDocId,</v>
      </c>
      <c r="P24" s="1" t="str">
        <f t="shared" si="10"/>
        <v>_userData['insertUserDocId'] =tmpUser!.insertUserDocId;</v>
      </c>
    </row>
    <row r="25" spans="1:16">
      <c r="A25" s="13">
        <v>20</v>
      </c>
      <c r="B25" s="13" t="s">
        <v>84</v>
      </c>
      <c r="C25" s="13" t="s">
        <v>67</v>
      </c>
      <c r="D25" s="13" t="s">
        <v>71</v>
      </c>
      <c r="E25" s="13"/>
      <c r="F25" s="1" t="s">
        <v>32</v>
      </c>
      <c r="J25" s="1" t="str">
        <f t="shared" si="4"/>
        <v>_userData['insertProgramId'] = snapshot.docs[0].get('insertProgramId');</v>
      </c>
      <c r="K25" s="1" t="str">
        <f t="shared" si="5"/>
        <v>insertProgramId: snapshot.docs[0].get('insertProgramId'),</v>
      </c>
      <c r="L25" s="1" t="str">
        <f t="shared" si="11"/>
        <v>tmpUser.insertProgramId=insertProgramId;</v>
      </c>
      <c r="M25" s="1" t="str">
        <f t="shared" si="7"/>
        <v>insertProgramId,</v>
      </c>
      <c r="N25" s="1" t="str">
        <f t="shared" si="1"/>
        <v>insertProgramId: insertProgramId,</v>
      </c>
      <c r="O25" s="1" t="str">
        <f t="shared" si="8"/>
        <v>required String insertProgramId,</v>
      </c>
      <c r="P25" s="1" t="str">
        <f t="shared" si="10"/>
        <v>_userData['insertProgramId'] =tmpUser!.insertProgramId;</v>
      </c>
    </row>
    <row r="26" spans="1:16">
      <c r="A26" s="13">
        <v>21</v>
      </c>
      <c r="B26" s="13" t="s">
        <v>85</v>
      </c>
      <c r="C26" s="13" t="s">
        <v>90</v>
      </c>
      <c r="D26" s="13" t="s">
        <v>71</v>
      </c>
      <c r="E26" s="13"/>
      <c r="F26" s="1" t="s">
        <v>32</v>
      </c>
      <c r="J26" s="1" t="str">
        <f t="shared" si="4"/>
        <v>_userData['insertTime'] = snapshot.docs[0].get('insertTime');</v>
      </c>
      <c r="K26" s="1" t="str">
        <f t="shared" si="5"/>
        <v>insertTime: snapshot.docs[0].get('insertTime'),</v>
      </c>
      <c r="L26" s="1" t="str">
        <f t="shared" si="11"/>
        <v>tmpUser.insertTime=insertTime;</v>
      </c>
      <c r="M26" s="1" t="str">
        <f t="shared" si="7"/>
        <v>insertTime,</v>
      </c>
      <c r="N26" s="1" t="str">
        <f t="shared" si="1"/>
        <v>insertTime: insertTime,</v>
      </c>
      <c r="O26" s="1" t="str">
        <f t="shared" si="8"/>
        <v>required DateTime insertTime,</v>
      </c>
      <c r="P26" s="1" t="str">
        <f t="shared" si="10"/>
        <v>_userData['insertTime'] =tmpUser!.insertTime;</v>
      </c>
    </row>
    <row r="27" spans="1:16">
      <c r="A27" s="13">
        <v>22</v>
      </c>
      <c r="B27" s="13" t="s">
        <v>86</v>
      </c>
      <c r="C27" s="13" t="s">
        <v>67</v>
      </c>
      <c r="D27" s="13" t="s">
        <v>71</v>
      </c>
      <c r="E27" s="13"/>
      <c r="F27" s="1" t="s">
        <v>32</v>
      </c>
      <c r="J27" s="1" t="str">
        <f t="shared" si="4"/>
        <v>_userData['updateUserDocId'] = snapshot.docs[0].get('updateUserDocId');</v>
      </c>
      <c r="K27" s="1" t="str">
        <f t="shared" si="5"/>
        <v>updateUserDocId: snapshot.docs[0].get('updateUserDocId'),</v>
      </c>
      <c r="L27" s="1" t="str">
        <f t="shared" si="11"/>
        <v>tmpUser.updateUserDocId=updateUserDocId;</v>
      </c>
      <c r="M27" s="1" t="str">
        <f t="shared" si="7"/>
        <v>updateUserDocId,</v>
      </c>
      <c r="N27" s="1" t="str">
        <f t="shared" si="1"/>
        <v>updateUserDocId: updateUserDocId,</v>
      </c>
      <c r="O27" s="1" t="str">
        <f t="shared" si="8"/>
        <v>required String updateUserDocId,</v>
      </c>
      <c r="P27" s="1" t="str">
        <f t="shared" si="10"/>
        <v>_userData['updateUserDocId'] =tmpUser!.updateUserDocId;</v>
      </c>
    </row>
    <row r="28" spans="1:16">
      <c r="A28" s="13">
        <v>23</v>
      </c>
      <c r="B28" s="13" t="s">
        <v>87</v>
      </c>
      <c r="C28" s="13" t="s">
        <v>67</v>
      </c>
      <c r="D28" s="13" t="s">
        <v>71</v>
      </c>
      <c r="E28" s="13"/>
      <c r="F28" s="1" t="s">
        <v>32</v>
      </c>
      <c r="J28" s="1" t="str">
        <f t="shared" si="4"/>
        <v>_userData['updateProgramId'] = snapshot.docs[0].get('updateProgramId');</v>
      </c>
      <c r="K28" s="1" t="str">
        <f t="shared" si="5"/>
        <v>updateProgramId: snapshot.docs[0].get('updateProgramId'),</v>
      </c>
      <c r="L28" s="1" t="str">
        <f t="shared" si="11"/>
        <v>tmpUser.updateProgramId=updateProgramId;</v>
      </c>
      <c r="M28" s="1" t="str">
        <f t="shared" si="7"/>
        <v>updateProgramId,</v>
      </c>
      <c r="N28" s="1" t="str">
        <f t="shared" si="1"/>
        <v>updateProgramId: updateProgramId,</v>
      </c>
      <c r="O28" s="1" t="str">
        <f t="shared" si="8"/>
        <v>required String updateProgramId,</v>
      </c>
      <c r="P28" s="1" t="str">
        <f t="shared" si="10"/>
        <v>_userData['updateProgramId'] =tmpUser!.updateProgramId;</v>
      </c>
    </row>
    <row r="29" spans="1:16">
      <c r="A29" s="13">
        <v>24</v>
      </c>
      <c r="B29" s="13" t="s">
        <v>88</v>
      </c>
      <c r="C29" s="13" t="s">
        <v>90</v>
      </c>
      <c r="D29" s="13" t="s">
        <v>71</v>
      </c>
      <c r="E29" s="13"/>
      <c r="F29" s="1" t="s">
        <v>32</v>
      </c>
      <c r="J29" s="1" t="str">
        <f t="shared" si="4"/>
        <v>_userData['updateTime'] = snapshot.docs[0].get('updateTime');</v>
      </c>
      <c r="K29" s="1" t="str">
        <f t="shared" si="5"/>
        <v>updateTime: snapshot.docs[0].get('updateTime'),</v>
      </c>
      <c r="L29" s="1" t="str">
        <f t="shared" si="11"/>
        <v>tmpUser.updateTime=updateTime;</v>
      </c>
      <c r="M29" s="1" t="str">
        <f t="shared" si="7"/>
        <v>updateTime,</v>
      </c>
      <c r="N29" s="1" t="str">
        <f t="shared" si="1"/>
        <v>updateTime: updateTime,</v>
      </c>
      <c r="O29" s="1" t="str">
        <f t="shared" si="8"/>
        <v>required DateTime updateTime,</v>
      </c>
      <c r="P29" s="1" t="str">
        <f t="shared" si="10"/>
        <v>_userData['updateTime'] =tmpUser!.updateTime;</v>
      </c>
    </row>
    <row r="30" spans="1:16">
      <c r="A30" s="13">
        <v>25</v>
      </c>
      <c r="B30" s="13" t="s">
        <v>89</v>
      </c>
      <c r="C30" s="13" t="s">
        <v>35</v>
      </c>
      <c r="D30" s="13" t="s">
        <v>71</v>
      </c>
      <c r="E30" s="13"/>
      <c r="F30" s="1" t="s">
        <v>32</v>
      </c>
      <c r="J30" s="1" t="str">
        <f t="shared" si="4"/>
        <v>_userData['readableFlg'] = snapshot.docs[0].get('readableFlg');</v>
      </c>
      <c r="K30" s="1" t="str">
        <f t="shared" si="5"/>
        <v>readableFlg: snapshot.docs[0].get('readableFlg'),</v>
      </c>
      <c r="L30" s="1" t="str">
        <f t="shared" si="11"/>
        <v>tmpUser.readableFlg=readableFlg;</v>
      </c>
      <c r="M30" s="1" t="str">
        <f t="shared" si="7"/>
        <v>readableFlg,</v>
      </c>
      <c r="N30" s="1" t="str">
        <f t="shared" si="1"/>
        <v>readableFlg: readableFlg,</v>
      </c>
      <c r="O30" s="1" t="str">
        <f t="shared" si="8"/>
        <v>required bool readableFlg,</v>
      </c>
      <c r="P30" s="1" t="str">
        <f t="shared" si="10"/>
        <v>_userData['readableFlg'] =tmpUser!.readableFlg;</v>
      </c>
    </row>
    <row r="31" spans="1:16">
      <c r="A31" s="13">
        <v>26</v>
      </c>
      <c r="B31" s="13" t="s">
        <v>33</v>
      </c>
      <c r="C31" s="13" t="s">
        <v>35</v>
      </c>
      <c r="D31" s="13" t="s">
        <v>71</v>
      </c>
      <c r="E31" s="13"/>
      <c r="F31" s="1" t="s">
        <v>32</v>
      </c>
      <c r="J31" s="1" t="str">
        <f t="shared" si="4"/>
        <v>_userData['deleteFlg'] = snapshot.docs[0].get('deleteFlg');</v>
      </c>
      <c r="K31" s="1" t="str">
        <f t="shared" si="5"/>
        <v>deleteFlg: snapshot.docs[0].get('deleteFlg'),</v>
      </c>
      <c r="L31" s="1" t="str">
        <f t="shared" si="11"/>
        <v>tmpUser.deleteFlg=deleteFlg;</v>
      </c>
      <c r="M31" s="1" t="str">
        <f t="shared" si="7"/>
        <v>deleteFlg,</v>
      </c>
      <c r="N31" s="1" t="str">
        <f t="shared" si="1"/>
        <v>deleteFlg: deleteFlg,</v>
      </c>
      <c r="O31" s="1" t="str">
        <f t="shared" si="8"/>
        <v>required bool deleteFlg,</v>
      </c>
      <c r="P31" s="1" t="str">
        <f t="shared" si="10"/>
        <v>_userData['deleteFlg'] =tmpUser!.deleteFlg;</v>
      </c>
    </row>
    <row r="32" spans="1:16">
      <c r="A32" s="13">
        <v>27</v>
      </c>
      <c r="B32" s="13"/>
      <c r="C32" s="13"/>
      <c r="D32" s="13"/>
      <c r="E32" s="13"/>
      <c r="F32" s="1" t="s">
        <v>32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3">
        <v>28</v>
      </c>
      <c r="B33" s="13"/>
      <c r="C33" s="13"/>
      <c r="D33" s="13"/>
      <c r="E33" s="13"/>
      <c r="F33" s="1" t="s">
        <v>32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3">
        <v>29</v>
      </c>
      <c r="B34" s="13"/>
      <c r="C34" s="13"/>
      <c r="D34" s="13"/>
      <c r="E34" s="13"/>
      <c r="F34" s="1" t="s">
        <v>32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3">
        <v>30</v>
      </c>
      <c r="B35" s="13"/>
      <c r="C35" s="13"/>
      <c r="D35" s="13"/>
      <c r="E35" s="13"/>
      <c r="F35" s="1" t="s">
        <v>32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3">
        <v>31</v>
      </c>
      <c r="B36" s="13"/>
      <c r="C36" s="13"/>
      <c r="D36" s="13"/>
      <c r="E36" s="13"/>
      <c r="F36" s="1" t="s">
        <v>32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3">
        <v>32</v>
      </c>
      <c r="B37" s="13"/>
      <c r="C37" s="13"/>
      <c r="D37" s="13"/>
      <c r="E37" s="13"/>
      <c r="F37" s="1" t="s">
        <v>32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3">
        <v>33</v>
      </c>
      <c r="B38" s="13"/>
      <c r="C38" s="13"/>
      <c r="D38" s="13"/>
      <c r="E38" s="13"/>
      <c r="F38" s="1" t="s">
        <v>32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3">
        <v>34</v>
      </c>
      <c r="B39" s="13"/>
      <c r="C39" s="13"/>
      <c r="D39" s="13"/>
      <c r="E39" s="13"/>
      <c r="F39" s="1" t="s">
        <v>32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3">
        <v>35</v>
      </c>
      <c r="B40" s="13"/>
      <c r="C40" s="13"/>
      <c r="D40" s="13"/>
      <c r="E40" s="13"/>
      <c r="F40" s="1" t="s">
        <v>32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3">
        <v>36</v>
      </c>
      <c r="B41" s="13"/>
      <c r="C41" s="13"/>
      <c r="D41" s="13"/>
      <c r="E41" s="13"/>
      <c r="F41" s="1" t="s">
        <v>32</v>
      </c>
    </row>
    <row r="42" spans="1:16">
      <c r="A42" s="13">
        <v>37</v>
      </c>
      <c r="B42" s="13"/>
      <c r="C42" s="13"/>
      <c r="D42" s="13"/>
      <c r="E42" s="13"/>
      <c r="F42" s="1" t="s">
        <v>32</v>
      </c>
    </row>
    <row r="43" spans="1:16">
      <c r="A43" s="13">
        <v>38</v>
      </c>
      <c r="B43" s="13"/>
      <c r="C43" s="13"/>
      <c r="D43" s="13"/>
      <c r="E43" s="13"/>
      <c r="F43" s="1" t="s">
        <v>32</v>
      </c>
    </row>
    <row r="44" spans="1:16">
      <c r="A44" s="13">
        <v>39</v>
      </c>
      <c r="B44" s="1" t="s">
        <v>32</v>
      </c>
      <c r="C44" s="1" t="s">
        <v>32</v>
      </c>
      <c r="E44" s="1" t="s">
        <v>32</v>
      </c>
      <c r="F44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ER</vt:lpstr>
      <vt:lpstr>一覧</vt:lpstr>
      <vt:lpstr>users</vt:lpstr>
      <vt:lpstr>requests</vt:lpstr>
      <vt:lpstr>appointments</vt:lpstr>
      <vt:lpstr>friends</vt:lpstr>
      <vt:lpstr>chatHeaders</vt:lpstr>
      <vt:lpstr>chatDetails</vt:lpstr>
      <vt:lpstr>events</vt:lpstr>
      <vt:lpstr>callDetails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2022-04-01T14:36:43Z</dcterms:modified>
</cp:coreProperties>
</file>