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2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2" firstSheet="0" activeTab="3"/>
  </bookViews>
  <sheets>
    <sheet name="Timings_AIMES" sheetId="1" state="visible" r:id="rId2"/>
    <sheet name="Pes" sheetId="2" state="visible" r:id="rId3"/>
    <sheet name="Plots" sheetId="3" state="visible" r:id="rId4"/>
    <sheet name="Plot Data" sheetId="4" state="visible" r:id="rId5"/>
    <sheet name="AS paper plot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<sst xmlns="http://schemas.openxmlformats.org/spreadsheetml/2006/main" count="218" uniqueCount="57">
  <si>
    <t>TTC_AIMES_SWIFT_1_v2</t>
  </si>
  <si>
    <t>4 Resources</t>
  </si>
  <si>
    <t>Tx_AIMES_SWIFT_1_v2</t>
  </si>
  <si>
    <t>Th_AIMES_SWIFT_1_v2</t>
  </si>
  <si>
    <t>Ts_AIMES_SWIFT_1_v2</t>
  </si>
  <si>
    <t>Cores</t>
  </si>
  <si>
    <t>AVG</t>
  </si>
  <si>
    <t>Rel Err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</si>
  <si>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</si>
  <si>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</si>
  <si>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</si>
  <si>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</si>
  <si>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</si>
  <si>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</si>
  <si>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</si>
  <si>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</si>
  <si>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</si>
  <si>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TTC_AIMES_SWIFT_2_v2</t>
  </si>
  <si>
    <t>2 Resources</t>
  </si>
  <si>
    <t>Tx_AIMES_SWIFT_2_v2</t>
  </si>
  <si>
    <t>Th_AIMES_SWIFT_2_v2</t>
  </si>
  <si>
    <t>Ts_AIMES_SWIFT_2_v2</t>
  </si>
  <si>
    <t>NOTE: Runs 1-4 are 20 min, but Runs 5-8 are 15 min</t>
  </si>
  <si>
    <t>TTC_AIMES_SWIFT_3_v2</t>
  </si>
  <si>
    <t>1 Resource</t>
  </si>
  <si>
    <t>Tx_AIMES_SWIFT_3_v2</t>
  </si>
  <si>
    <t>Th_AIMES_SWIFT_3_v2</t>
  </si>
  <si>
    <t>1 Resources</t>
  </si>
  <si>
    <t>Ts_AIMES_SWIFT_3_v2</t>
  </si>
  <si>
    <t>**BOLD Entries are NOT REAL. They are placeholder values to make the line plot continuous</t>
  </si>
  <si>
    <t>TTCm, Gordon and Stampede</t>
  </si>
  <si>
    <t>TTCi</t>
  </si>
  <si>
    <t>TTCm, Gordon, Stampede, Comet, SuperMIC</t>
  </si>
  <si>
    <t>SDEV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</si>
  <si>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</si>
  <si>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</si>
  <si>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</si>
  <si>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</si>
  <si>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</si>
  <si>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</si>
  <si>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</si>
  <si>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</si>
  <si>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TTC</t>
  </si>
  <si>
    <t>2 Resource</t>
  </si>
  <si>
    <t>IDEAL</t>
  </si>
  <si>
    <t>Avg TTC</t>
  </si>
  <si>
    <t>TTC_StDev</t>
  </si>
  <si>
    <t>TTC_IDEAL</t>
  </si>
  <si>
    <t>Tw</t>
  </si>
  <si>
    <t>Avg Tw</t>
  </si>
  <si>
    <t>Tw_StDev</t>
  </si>
  <si>
    <t>Measured**</t>
  </si>
  <si>
    <t>Stampede</t>
  </si>
  <si>
    <t>Gordon</t>
  </si>
  <si>
    <t>N/A</t>
  </si>
  <si>
    <t>**Averaged across all number of Resources</t>
  </si>
  <si>
    <t>NOTE: XDMoD did not provide Wait Time Per Job for Job Size of less than 9 Cores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</si>
</sst>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24"/>
      <color rgb="FF000000"/>
      <name val="NimbusRomNo9L"/>
      <family val="2"/>
    </font>
    <font>
      <sz val="20"/>
      <color rgb="FF000000"/>
      <name val="NimbusRomNo9L"/>
      <family val="2"/>
    </font>
    <font>
      <b val="true"/>
      <sz val="10"/>
      <color rgb="FFFF0000"/>
      <name val="Arial"/>
      <family val="2"/>
      <charset val="1"/>
    </font>
    <font>
      <b val="true"/>
      <sz val="20"/>
      <name val="NimbusRomNo9L"/>
      <family val="0"/>
    </font>
    <font>
      <b val="true"/>
      <sz val="20"/>
      <name val="Nimbus Roman Becker No9L"/>
      <family val="0"/>
    </font>
    <font>
      <sz val="20"/>
      <color rgb="FF595959"/>
      <name val="Calibri"/>
      <family val="2"/>
    </font>
    <font>
      <sz val="10"/>
      <color rgb="FF000000"/>
      <name val="Calibri"/>
      <family val="2"/>
    </font>
    <font>
      <sz val="18"/>
      <color rgb="FF000000"/>
      <name val="NimbusRomNo9L"/>
      <family val="2"/>
    </font>
    <font>
      <b val="true"/>
      <sz val="20"/>
      <color rgb="FF000000"/>
      <name val="Nimbus Roman Becker No9L"/>
      <family val="2"/>
    </font>
    <font>
      <b val="true"/>
      <sz val="20"/>
      <color rgb="FF000000"/>
      <name val="NimbusRomNo9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B8B8B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2400">
                <a:solidFill>
                  <a:srgbClr val="000000"/>
                </a:solidFill>
                <a:latin typeface="NimbusRomNo9L"/>
              </a:rPr>
              <a:t>TTC - AIMES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"TTC_Resource_1"</c:f>
              <c:strCache>
                <c:ptCount val="1"/>
                <c:pt idx="0">
                  <c:v>TTC_Resource_1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cust"/>
            <c:noEndCap val="0"/>
            <c:plus>
              <c:numRef>
                <c:f>'Plot Data'!$C$6:$C$9</c:f>
                <c:numCache>
                  <c:formatCode>General</c:formatCode>
                  <c:ptCount val="4"/>
                  <c:pt idx="0">
                    <c:v>21.8631076138165</c:v>
                  </c:pt>
                  <c:pt idx="1">
                    <c:v>193.755464912202</c:v>
                  </c:pt>
                  <c:pt idx="2">
                    <c:v>11.0578391644769</c:v>
                  </c:pt>
                  <c:pt idx="3">
                    <c:v>622.096870048414</c:v>
                  </c:pt>
                </c:numCache>
              </c:numRef>
            </c:plus>
            <c:minus>
              <c:numRef>
                <c:f>'Plot Data'!$C$6:$C$9</c:f>
                <c:numCache>
                  <c:formatCode>General</c:formatCode>
                  <c:ptCount val="4"/>
                  <c:pt idx="0">
                    <c:v>21.8631076138165</c:v>
                  </c:pt>
                  <c:pt idx="1">
                    <c:v>193.755464912202</c:v>
                  </c:pt>
                  <c:pt idx="2">
                    <c:v>11.0578391644769</c:v>
                  </c:pt>
                  <c:pt idx="3">
                    <c:v>622.096870048414</c:v>
                  </c:pt>
                </c:numCache>
              </c:numRef>
            </c:minus>
          </c:errBars>
          <c:cat>
            <c:strRef>
              <c:f>'Plot Data'!$A$6:$A$9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Data'!$B$6:$B$9</c:f>
              <c:numCache>
                <c:formatCode>General</c:formatCode>
                <c:ptCount val="4"/>
                <c:pt idx="0">
                  <c:v>1019.2150266765</c:v>
                </c:pt>
                <c:pt idx="1">
                  <c:v>1162.7750162465</c:v>
                </c:pt>
                <c:pt idx="2">
                  <c:v>1022.47398907</c:v>
                </c:pt>
                <c:pt idx="3">
                  <c:v>10703.97628748</c:v>
                </c:pt>
              </c:numCache>
            </c:numRef>
          </c:val>
        </c:ser>
        <c:ser>
          <c:idx val="1"/>
          <c:order val="1"/>
          <c:tx>
            <c:strRef>
              <c:f>"TTC_Resource_2"</c:f>
              <c:strCache>
                <c:ptCount val="1"/>
                <c:pt idx="0">
                  <c:v>TTC_Resource_2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cust"/>
            <c:noEndCap val="0"/>
            <c:plus>
              <c:numRef>
                <c:f>'Plot Data'!$E$6:$E$9</c:f>
                <c:numCache>
                  <c:formatCode>General</c:formatCode>
                  <c:ptCount val="4"/>
                  <c:pt idx="0">
                    <c:v>330.550754128572</c:v>
                  </c:pt>
                  <c:pt idx="1">
                    <c:v>160.493799012941</c:v>
                  </c:pt>
                  <c:pt idx="2">
                    <c:v>282.440617230901</c:v>
                  </c:pt>
                  <c:pt idx="3">
                    <c:v>734.459398873877</c:v>
                  </c:pt>
                </c:numCache>
              </c:numRef>
            </c:plus>
            <c:minus>
              <c:numRef>
                <c:f>'Plot Data'!$E$6:$E$9</c:f>
                <c:numCache>
                  <c:formatCode>General</c:formatCode>
                  <c:ptCount val="4"/>
                  <c:pt idx="0">
                    <c:v>330.550754128572</c:v>
                  </c:pt>
                  <c:pt idx="1">
                    <c:v>160.493799012941</c:v>
                  </c:pt>
                  <c:pt idx="2">
                    <c:v>282.440617230901</c:v>
                  </c:pt>
                  <c:pt idx="3">
                    <c:v>734.459398873877</c:v>
                  </c:pt>
                </c:numCache>
              </c:numRef>
            </c:minus>
          </c:errBars>
          <c:cat>
            <c:strRef>
              <c:f>'Plot Data'!$A$6:$A$9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Data'!$D$6:$D$9</c:f>
              <c:numCache>
                <c:formatCode>General</c:formatCode>
                <c:ptCount val="4"/>
                <c:pt idx="0">
                  <c:v>1525.89711847875</c:v>
                </c:pt>
                <c:pt idx="1">
                  <c:v>1195.15302783125</c:v>
                </c:pt>
                <c:pt idx="2">
                  <c:v>1539.4759002325</c:v>
                </c:pt>
                <c:pt idx="3">
                  <c:v>3052.8215979325</c:v>
                </c:pt>
              </c:numCache>
            </c:numRef>
          </c:val>
        </c:ser>
        <c:ser>
          <c:idx val="2"/>
          <c:order val="2"/>
          <c:tx>
            <c:strRef>
              <c:f>"TTC_Resource_4"</c:f>
              <c:strCache>
                <c:ptCount val="1"/>
                <c:pt idx="0">
                  <c:v>TTC_Resource_4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cust"/>
            <c:noEndCap val="0"/>
            <c:plus>
              <c:numRef>
                <c:f>'Plot Data'!$E$6:$E$10</c:f>
                <c:numCache>
                  <c:formatCode>General</c:formatCode>
                  <c:ptCount val="5"/>
                  <c:pt idx="0">
                    <c:v>330.550754128572</c:v>
                  </c:pt>
                  <c:pt idx="1">
                    <c:v>160.493799012941</c:v>
                  </c:pt>
                  <c:pt idx="2">
                    <c:v>282.440617230901</c:v>
                  </c:pt>
                  <c:pt idx="3">
                    <c:v>734.459398873877</c:v>
                  </c:pt>
                  <c:pt idx="4">
                    <c:v/>
                  </c:pt>
                </c:numCache>
              </c:numRef>
            </c:plus>
            <c:minus>
              <c:numRef>
                <c:f>'Plot Data'!$E$6:$E$9</c:f>
                <c:numCache>
                  <c:formatCode>General</c:formatCode>
                  <c:ptCount val="4"/>
                  <c:pt idx="0">
                    <c:v>330.550754128572</c:v>
                  </c:pt>
                  <c:pt idx="1">
                    <c:v>160.493799012941</c:v>
                  </c:pt>
                  <c:pt idx="2">
                    <c:v>282.440617230901</c:v>
                  </c:pt>
                  <c:pt idx="3">
                    <c:v>734.459398873877</c:v>
                  </c:pt>
                </c:numCache>
              </c:numRef>
            </c:minus>
          </c:errBars>
          <c:cat>
            <c:strRef>
              <c:f>'Plot Data'!$A$6:$A$9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Data'!$F$6:$F$9</c:f>
              <c:numCache>
                <c:formatCode>General</c:formatCode>
                <c:ptCount val="4"/>
                <c:pt idx="0">
                  <c:v>1960.36169176667</c:v>
                </c:pt>
                <c:pt idx="1">
                  <c:v>1945.52486989</c:v>
                </c:pt>
                <c:pt idx="2">
                  <c:v>2001.64591564</c:v>
                </c:pt>
                <c:pt idx="3">
                  <c:v>3618.39123275875</c:v>
                </c:pt>
              </c:numCache>
            </c:numRef>
          </c:val>
        </c:ser>
        <c:ser>
          <c:idx val="3"/>
          <c:order val="3"/>
          <c:tx>
            <c:strRef>
              <c:f>"TTC_Ideal"</c:f>
              <c:strCache>
                <c:ptCount val="1"/>
                <c:pt idx="0">
                  <c:v>TTC_Ideal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'Plot Data'!$A$6:$A$9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Data'!$H$6:$H$9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</c:ser>
        <c:marker val="1"/>
        <c:axId val="71520346"/>
        <c:axId val="87089009"/>
      </c:lineChart>
      <c:catAx>
        <c:axId val="71520346"/>
        <c:scaling>
          <c:orientation val="minMax"/>
        </c:scaling>
        <c:delete val="1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87089009"/>
        <c:crossesAt val="0"/>
        <c:auto val="1"/>
        <c:lblAlgn val="ctr"/>
        <c:lblOffset val="100"/>
      </c:catAx>
      <c:valAx>
        <c:axId val="87089009"/>
        <c:scaling>
          <c:orientation val="minMax"/>
        </c:scaling>
        <c:delete val="1"/>
        <c:axPos val="l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71520346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2400">
                <a:solidFill>
                  <a:srgbClr val="000000"/>
                </a:solidFill>
                <a:latin typeface="NimbusRomNo9L"/>
              </a:rPr>
              <a:t>Tw - AIMES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"Tw_Resource_1"</c:f>
              <c:strCache>
                <c:ptCount val="1"/>
                <c:pt idx="0">
                  <c:v>Tw_Resource_1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cust"/>
            <c:noEndCap val="0"/>
            <c:plus>
              <c:numRef>
                <c:f>'Plot Data'!$C$16:$C$19</c:f>
                <c:numCache>
                  <c:formatCode>General</c:formatCode>
                  <c:ptCount val="4"/>
                  <c:pt idx="0">
                    <c:v>21.8251957839138</c:v>
                  </c:pt>
                  <c:pt idx="1">
                    <c:v>193.643456009775</c:v>
                  </c:pt>
                  <c:pt idx="2">
                    <c:v>11.030484940839</c:v>
                  </c:pt>
                  <c:pt idx="3">
                    <c:v>623.788601255195</c:v>
                  </c:pt>
                </c:numCache>
              </c:numRef>
            </c:plus>
            <c:minus>
              <c:numRef>
                <c:f>'Plot Data'!$C$16:$C$19</c:f>
                <c:numCache>
                  <c:formatCode>General</c:formatCode>
                  <c:ptCount val="4"/>
                  <c:pt idx="0">
                    <c:v>21.8251957839138</c:v>
                  </c:pt>
                  <c:pt idx="1">
                    <c:v>193.643456009775</c:v>
                  </c:pt>
                  <c:pt idx="2">
                    <c:v>11.030484940839</c:v>
                  </c:pt>
                  <c:pt idx="3">
                    <c:v>623.788601255195</c:v>
                  </c:pt>
                </c:numCache>
              </c:numRef>
            </c:minus>
          </c:errBars>
          <c:cat>
            <c:strRef>
              <c:f>'Plot Data'!$A$16:$A$19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Data'!$B$16:$B$19</c:f>
              <c:numCache>
                <c:formatCode>General</c:formatCode>
                <c:ptCount val="4"/>
                <c:pt idx="0">
                  <c:v>117.77808773525</c:v>
                </c:pt>
                <c:pt idx="1">
                  <c:v>259.4150921685</c:v>
                </c:pt>
                <c:pt idx="2">
                  <c:v>111.4687590605</c:v>
                </c:pt>
                <c:pt idx="3">
                  <c:v>9753.98555481</c:v>
                </c:pt>
              </c:numCache>
            </c:numRef>
          </c:val>
        </c:ser>
        <c:ser>
          <c:idx val="1"/>
          <c:order val="1"/>
          <c:tx>
            <c:strRef>
              <c:f>"Tw_Resource_2"</c:f>
              <c:strCache>
                <c:ptCount val="1"/>
                <c:pt idx="0">
                  <c:v>Tw_Resource_2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cust"/>
            <c:noEndCap val="0"/>
            <c:plus>
              <c:numRef>
                <c:f>'Plot Data'!$E$16:$E$19</c:f>
                <c:numCache>
                  <c:formatCode>General</c:formatCode>
                  <c:ptCount val="4"/>
                  <c:pt idx="0">
                    <c:v>7.02440945636881</c:v>
                  </c:pt>
                  <c:pt idx="1">
                    <c:v>19.3050371625824</c:v>
                  </c:pt>
                  <c:pt idx="2">
                    <c:v>55.5985495039098</c:v>
                  </c:pt>
                  <c:pt idx="3">
                    <c:v>199.558449573407</c:v>
                  </c:pt>
                </c:numCache>
              </c:numRef>
            </c:plus>
            <c:minus>
              <c:numRef>
                <c:f>'Plot Data'!$E$16:$E$19</c:f>
                <c:numCache>
                  <c:formatCode>General</c:formatCode>
                  <c:ptCount val="4"/>
                  <c:pt idx="0">
                    <c:v>7.02440945636881</c:v>
                  </c:pt>
                  <c:pt idx="1">
                    <c:v>19.3050371625824</c:v>
                  </c:pt>
                  <c:pt idx="2">
                    <c:v>55.5985495039098</c:v>
                  </c:pt>
                  <c:pt idx="3">
                    <c:v>199.558449573407</c:v>
                  </c:pt>
                </c:numCache>
              </c:numRef>
            </c:minus>
          </c:errBars>
          <c:cat>
            <c:strRef>
              <c:f>'Plot Data'!$A$16:$A$19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Data'!$D$16:$D$19</c:f>
              <c:numCache>
                <c:formatCode>General</c:formatCode>
                <c:ptCount val="4"/>
                <c:pt idx="0">
                  <c:v>128.473381339625</c:v>
                </c:pt>
                <c:pt idx="1">
                  <c:v>131.04659050475</c:v>
                </c:pt>
                <c:pt idx="2">
                  <c:v>176.592414587375</c:v>
                </c:pt>
                <c:pt idx="3">
                  <c:v>363.74241572375</c:v>
                </c:pt>
              </c:numCache>
            </c:numRef>
          </c:val>
        </c:ser>
        <c:ser>
          <c:idx val="2"/>
          <c:order val="2"/>
          <c:tx>
            <c:strRef>
              <c:f>"Tw_Resource_4"</c:f>
              <c:strCache>
                <c:ptCount val="1"/>
                <c:pt idx="0">
                  <c:v>Tw_Resource_4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cust"/>
            <c:noEndCap val="0"/>
            <c:plus>
              <c:numRef>
                <c:f>'Plot Data'!$G$16:$G$19</c:f>
                <c:numCache>
                  <c:formatCode>General</c:formatCode>
                  <c:ptCount val="4"/>
                  <c:pt idx="0">
                    <c:v>24.7531843798925</c:v>
                  </c:pt>
                  <c:pt idx="1">
                    <c:v>24.7796397198667</c:v>
                  </c:pt>
                  <c:pt idx="2">
                    <c:v>37.6368974738595</c:v>
                  </c:pt>
                  <c:pt idx="3">
                    <c:v>42.2075098973185</c:v>
                  </c:pt>
                </c:numCache>
              </c:numRef>
            </c:plus>
            <c:minus>
              <c:numRef>
                <c:f>'Plot Data'!$G$16:$G$19</c:f>
                <c:numCache>
                  <c:formatCode>General</c:formatCode>
                  <c:ptCount val="4"/>
                  <c:pt idx="0">
                    <c:v>24.7531843798925</c:v>
                  </c:pt>
                  <c:pt idx="1">
                    <c:v>24.7796397198667</c:v>
                  </c:pt>
                  <c:pt idx="2">
                    <c:v>37.6368974738595</c:v>
                  </c:pt>
                  <c:pt idx="3">
                    <c:v>42.2075098973185</c:v>
                  </c:pt>
                </c:numCache>
              </c:numRef>
            </c:minus>
          </c:errBars>
          <c:cat>
            <c:strRef>
              <c:f>'Plot Data'!$A$16:$A$19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Data'!$F$16:$F$19</c:f>
              <c:numCache>
                <c:formatCode>General</c:formatCode>
                <c:ptCount val="4"/>
                <c:pt idx="0">
                  <c:v>145.119950558889</c:v>
                </c:pt>
                <c:pt idx="1">
                  <c:v>134.10915178125</c:v>
                </c:pt>
                <c:pt idx="2">
                  <c:v>170.688991068889</c:v>
                </c:pt>
                <c:pt idx="3">
                  <c:v>222.881545605</c:v>
                </c:pt>
              </c:numCache>
            </c:numRef>
          </c:val>
        </c:ser>
        <c:marker val="1"/>
        <c:axId val="77985712"/>
        <c:axId val="18954592"/>
      </c:lineChart>
      <c:catAx>
        <c:axId val="77985712"/>
        <c:scaling>
          <c:orientation val="minMax"/>
        </c:scaling>
        <c:delete val="1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18954592"/>
        <c:crossesAt val="0"/>
        <c:auto val="1"/>
        <c:lblAlgn val="ctr"/>
        <c:lblOffset val="100"/>
      </c:catAx>
      <c:valAx>
        <c:axId val="18954592"/>
        <c:scaling>
          <c:orientation val="minMax"/>
        </c:scaling>
        <c:delete val="1"/>
        <c:axPos val="l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77985712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2400">
                <a:solidFill>
                  <a:srgbClr val="000000"/>
                </a:solidFill>
                <a:latin typeface="NimbusRomNo9L"/>
              </a:rPr>
              <a:t>TTC - AIMES on Stampede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"TTC_Measured"</c:f>
              <c:strCache>
                <c:ptCount val="1"/>
                <c:pt idx="0">
                  <c:v>TTC_Measured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cust"/>
            <c:noEndCap val="0"/>
            <c:plus>
              <c:numRef>
                <c:f>'Plot Data'!$C$6:$C$9</c:f>
                <c:numCache>
                  <c:formatCode>General</c:formatCode>
                  <c:ptCount val="4"/>
                  <c:pt idx="0">
                    <c:v>21.8631076138165</c:v>
                  </c:pt>
                  <c:pt idx="1">
                    <c:v>193.755464912202</c:v>
                  </c:pt>
                  <c:pt idx="2">
                    <c:v>11.0578391644769</c:v>
                  </c:pt>
                  <c:pt idx="3">
                    <c:v>622.096870048414</c:v>
                  </c:pt>
                </c:numCache>
              </c:numRef>
            </c:plus>
            <c:minus>
              <c:numRef>
                <c:f>'Plot Data'!$C$6:$C$9</c:f>
                <c:numCache>
                  <c:formatCode>General</c:formatCode>
                  <c:ptCount val="4"/>
                  <c:pt idx="0">
                    <c:v>21.8631076138165</c:v>
                  </c:pt>
                  <c:pt idx="1">
                    <c:v>193.755464912202</c:v>
                  </c:pt>
                  <c:pt idx="2">
                    <c:v>11.0578391644769</c:v>
                  </c:pt>
                  <c:pt idx="3">
                    <c:v>622.096870048414</c:v>
                  </c:pt>
                </c:numCache>
              </c:numRef>
            </c:minus>
          </c:errBars>
          <c:cat>
            <c:strRef>
              <c:f>'Plot Data'!$A$6:$A$9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Data'!$B$6:$B$9</c:f>
              <c:numCache>
                <c:formatCode>General</c:formatCode>
                <c:ptCount val="4"/>
                <c:pt idx="0">
                  <c:v>1019.2150266765</c:v>
                </c:pt>
                <c:pt idx="1">
                  <c:v>1162.7750162465</c:v>
                </c:pt>
                <c:pt idx="2">
                  <c:v>1022.47398907</c:v>
                </c:pt>
                <c:pt idx="3">
                  <c:v>10703.97628748</c:v>
                </c:pt>
              </c:numCache>
            </c:numRef>
          </c:val>
        </c:ser>
        <c:ser>
          <c:idx val="1"/>
          <c:order val="1"/>
          <c:tx>
            <c:strRef>
              <c:f>"TTC_Ideal"</c:f>
              <c:strCache>
                <c:ptCount val="1"/>
                <c:pt idx="0">
                  <c:v>TTC_Ideal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'Plot Data'!$A$6:$A$9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Data'!$H$6:$H$9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</c:ser>
        <c:marker val="1"/>
        <c:axId val="58135123"/>
        <c:axId val="8866424"/>
      </c:lineChart>
      <c:catAx>
        <c:axId val="58135123"/>
        <c:scaling>
          <c:orientation val="minMax"/>
        </c:scaling>
        <c:delete val="1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8866424"/>
        <c:crossesAt val="0"/>
        <c:auto val="1"/>
        <c:lblAlgn val="ctr"/>
        <c:lblOffset val="100"/>
      </c:catAx>
      <c:valAx>
        <c:axId val="8866424"/>
        <c:scaling>
          <c:orientation val="minMax"/>
        </c:scaling>
        <c:delete val="1"/>
        <c:axPos val="l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58135123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2400">
                <a:solidFill>
                  <a:srgbClr val="000000"/>
                </a:solidFill>
                <a:latin typeface="NimbusRomNo9L"/>
              </a:rPr>
              <a:t>TTC - AIMES on Stampede and Gordon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"TTC_Measured"</c:f>
              <c:strCache>
                <c:ptCount val="1"/>
                <c:pt idx="0">
                  <c:v>TTC_Measured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cust"/>
            <c:noEndCap val="0"/>
            <c:plus>
              <c:numRef>
                <c:f>'Plot Data'!$E$6:$E$9</c:f>
                <c:numCache>
                  <c:formatCode>General</c:formatCode>
                  <c:ptCount val="4"/>
                  <c:pt idx="0">
                    <c:v>330.550754128572</c:v>
                  </c:pt>
                  <c:pt idx="1">
                    <c:v>160.493799012941</c:v>
                  </c:pt>
                  <c:pt idx="2">
                    <c:v>282.440617230901</c:v>
                  </c:pt>
                  <c:pt idx="3">
                    <c:v>734.459398873877</c:v>
                  </c:pt>
                </c:numCache>
              </c:numRef>
            </c:plus>
            <c:minus>
              <c:numRef>
                <c:f>'Plot Data'!$E$6:$E$9</c:f>
                <c:numCache>
                  <c:formatCode>General</c:formatCode>
                  <c:ptCount val="4"/>
                  <c:pt idx="0">
                    <c:v>330.550754128572</c:v>
                  </c:pt>
                  <c:pt idx="1">
                    <c:v>160.493799012941</c:v>
                  </c:pt>
                  <c:pt idx="2">
                    <c:v>282.440617230901</c:v>
                  </c:pt>
                  <c:pt idx="3">
                    <c:v>734.459398873877</c:v>
                  </c:pt>
                </c:numCache>
              </c:numRef>
            </c:minus>
          </c:errBars>
          <c:cat>
            <c:strRef>
              <c:f>'Plot Data'!$A$6:$A$9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Data'!$D$6:$D$9</c:f>
              <c:numCache>
                <c:formatCode>General</c:formatCode>
                <c:ptCount val="4"/>
                <c:pt idx="0">
                  <c:v>1525.89711847875</c:v>
                </c:pt>
                <c:pt idx="1">
                  <c:v>1195.15302783125</c:v>
                </c:pt>
                <c:pt idx="2">
                  <c:v>1539.4759002325</c:v>
                </c:pt>
                <c:pt idx="3">
                  <c:v>3052.8215979325</c:v>
                </c:pt>
              </c:numCache>
            </c:numRef>
          </c:val>
        </c:ser>
        <c:ser>
          <c:idx val="1"/>
          <c:order val="1"/>
          <c:tx>
            <c:strRef>
              <c:f>"TTC_Ideal"</c:f>
              <c:strCache>
                <c:ptCount val="1"/>
                <c:pt idx="0">
                  <c:v>TTC_Ideal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'Plot Data'!$A$6:$A$9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Data'!$H$6:$H$9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</c:ser>
        <c:marker val="1"/>
        <c:axId val="12095758"/>
        <c:axId val="64828775"/>
      </c:lineChart>
      <c:catAx>
        <c:axId val="12095758"/>
        <c:scaling>
          <c:orientation val="minMax"/>
        </c:scaling>
        <c:delete val="1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64828775"/>
        <c:crossesAt val="0"/>
        <c:auto val="1"/>
        <c:lblAlgn val="ctr"/>
        <c:lblOffset val="100"/>
      </c:catAx>
      <c:valAx>
        <c:axId val="64828775"/>
        <c:scaling>
          <c:orientation val="minMax"/>
        </c:scaling>
        <c:delete val="1"/>
        <c:axPos val="l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12095758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2400">
                <a:solidFill>
                  <a:srgbClr val="000000"/>
                </a:solidFill>
                <a:latin typeface="NimbusRomNo9L"/>
              </a:rPr>
              <a:t>TTC - AIMES on Stampede, Gordon, SuperMIC and Comet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"TTC_Measured"</c:f>
              <c:strCache>
                <c:ptCount val="1"/>
                <c:pt idx="0">
                  <c:v>TTC_Measured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cust"/>
            <c:noEndCap val="0"/>
            <c:plus>
              <c:numRef>
                <c:f>'Plot Data'!$G$6:$G$9</c:f>
                <c:numCache>
                  <c:formatCode>General</c:formatCode>
                  <c:ptCount val="4"/>
                  <c:pt idx="0">
                    <c:v>43.0176144039024</c:v>
                  </c:pt>
                  <c:pt idx="1">
                    <c:v>29.7925037340387</c:v>
                  </c:pt>
                  <c:pt idx="2">
                    <c:v>274.703041366156</c:v>
                  </c:pt>
                  <c:pt idx="3">
                    <c:v>1363.99997055339</c:v>
                  </c:pt>
                </c:numCache>
              </c:numRef>
            </c:plus>
            <c:minus>
              <c:numRef>
                <c:f>'Plot Data'!$G$6:$G$9</c:f>
                <c:numCache>
                  <c:formatCode>General</c:formatCode>
                  <c:ptCount val="4"/>
                  <c:pt idx="0">
                    <c:v>43.0176144039024</c:v>
                  </c:pt>
                  <c:pt idx="1">
                    <c:v>29.7925037340387</c:v>
                  </c:pt>
                  <c:pt idx="2">
                    <c:v>274.703041366156</c:v>
                  </c:pt>
                  <c:pt idx="3">
                    <c:v>1363.99997055339</c:v>
                  </c:pt>
                </c:numCache>
              </c:numRef>
            </c:minus>
          </c:errBars>
          <c:cat>
            <c:strRef>
              <c:f>'Plot Data'!$A$6:$A$9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Data'!$F$6:$F$9</c:f>
              <c:numCache>
                <c:formatCode>General</c:formatCode>
                <c:ptCount val="4"/>
                <c:pt idx="0">
                  <c:v>1960.36169176667</c:v>
                </c:pt>
                <c:pt idx="1">
                  <c:v>1945.52486989</c:v>
                </c:pt>
                <c:pt idx="2">
                  <c:v>2001.64591564</c:v>
                </c:pt>
                <c:pt idx="3">
                  <c:v>3618.39123275875</c:v>
                </c:pt>
              </c:numCache>
            </c:numRef>
          </c:val>
        </c:ser>
        <c:ser>
          <c:idx val="1"/>
          <c:order val="1"/>
          <c:tx>
            <c:strRef>
              <c:f>"TTC_Ideal"</c:f>
              <c:strCache>
                <c:ptCount val="1"/>
                <c:pt idx="0">
                  <c:v>TTC_Ideal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'Plot Data'!$A$6:$A$9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Data'!$H$6:$H$9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</c:ser>
        <c:marker val="1"/>
        <c:axId val="90963614"/>
        <c:axId val="54841597"/>
      </c:lineChart>
      <c:catAx>
        <c:axId val="90963614"/>
        <c:scaling>
          <c:orientation val="minMax"/>
        </c:scaling>
        <c:delete val="1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54841597"/>
        <c:crossesAt val="0"/>
        <c:auto val="1"/>
        <c:lblAlgn val="ctr"/>
        <c:lblOffset val="100"/>
      </c:catAx>
      <c:valAx>
        <c:axId val="54841597"/>
        <c:scaling>
          <c:orientation val="minMax"/>
        </c:scaling>
        <c:delete val="1"/>
        <c:axPos val="l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90963614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2400">
                <a:solidFill>
                  <a:srgbClr val="000000"/>
                </a:solidFill>
                <a:latin typeface="NimbusRomNo9L"/>
              </a:rPr>
              <a:t>Tw - AIMES on Stampede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"Tw"</c:f>
              <c:strCache>
                <c:ptCount val="1"/>
                <c:pt idx="0">
                  <c:v>Tw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cust"/>
            <c:noEndCap val="0"/>
            <c:plus>
              <c:numRef>
                <c:f>'Plot Data'!$C$16:$C$19</c:f>
                <c:numCache>
                  <c:formatCode>General</c:formatCode>
                  <c:ptCount val="4"/>
                  <c:pt idx="0">
                    <c:v>21.8251957839138</c:v>
                  </c:pt>
                  <c:pt idx="1">
                    <c:v>193.643456009775</c:v>
                  </c:pt>
                  <c:pt idx="2">
                    <c:v>11.030484940839</c:v>
                  </c:pt>
                  <c:pt idx="3">
                    <c:v>623.788601255195</c:v>
                  </c:pt>
                </c:numCache>
              </c:numRef>
            </c:plus>
            <c:minus>
              <c:numRef>
                <c:f>'Plot Data'!$C$16:$C$19</c:f>
                <c:numCache>
                  <c:formatCode>General</c:formatCode>
                  <c:ptCount val="4"/>
                  <c:pt idx="0">
                    <c:v>21.8251957839138</c:v>
                  </c:pt>
                  <c:pt idx="1">
                    <c:v>193.643456009775</c:v>
                  </c:pt>
                  <c:pt idx="2">
                    <c:v>11.030484940839</c:v>
                  </c:pt>
                  <c:pt idx="3">
                    <c:v>623.788601255195</c:v>
                  </c:pt>
                </c:numCache>
              </c:numRef>
            </c:minus>
          </c:errBars>
          <c:cat>
            <c:strRef>
              <c:f>'Plot Data'!$A$16:$A$19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Data'!$B$16:$B$19</c:f>
              <c:numCache>
                <c:formatCode>General</c:formatCode>
                <c:ptCount val="4"/>
                <c:pt idx="0">
                  <c:v>117.77808773525</c:v>
                </c:pt>
                <c:pt idx="1">
                  <c:v>259.4150921685</c:v>
                </c:pt>
                <c:pt idx="2">
                  <c:v>111.4687590605</c:v>
                </c:pt>
                <c:pt idx="3">
                  <c:v>9753.98555481</c:v>
                </c:pt>
              </c:numCache>
            </c:numRef>
          </c:val>
        </c:ser>
        <c:marker val="1"/>
        <c:axId val="40038362"/>
        <c:axId val="95564260"/>
      </c:lineChart>
      <c:catAx>
        <c:axId val="40038362"/>
        <c:scaling>
          <c:orientation val="minMax"/>
        </c:scaling>
        <c:delete val="1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95564260"/>
        <c:crossesAt val="0"/>
        <c:auto val="1"/>
        <c:lblAlgn val="ctr"/>
        <c:lblOffset val="100"/>
      </c:catAx>
      <c:valAx>
        <c:axId val="95564260"/>
        <c:scaling>
          <c:orientation val="minMax"/>
        </c:scaling>
        <c:delete val="1"/>
        <c:axPos val="l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40038362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2400">
                <a:solidFill>
                  <a:srgbClr val="000000"/>
                </a:solidFill>
                <a:latin typeface="NimbusRomNo9L"/>
              </a:rPr>
              <a:t>Tw - AIMES on Stampede and Gordon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"Tw"</c:f>
              <c:strCache>
                <c:ptCount val="1"/>
                <c:pt idx="0">
                  <c:v>Tw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cust"/>
            <c:noEndCap val="0"/>
            <c:plus>
              <c:numRef>
                <c:f>'Plot Data'!$E$16:$E$19</c:f>
                <c:numCache>
                  <c:formatCode>General</c:formatCode>
                  <c:ptCount val="4"/>
                  <c:pt idx="0">
                    <c:v>7.02440945636881</c:v>
                  </c:pt>
                  <c:pt idx="1">
                    <c:v>19.3050371625824</c:v>
                  </c:pt>
                  <c:pt idx="2">
                    <c:v>55.5985495039098</c:v>
                  </c:pt>
                  <c:pt idx="3">
                    <c:v>199.558449573407</c:v>
                  </c:pt>
                </c:numCache>
              </c:numRef>
            </c:plus>
            <c:minus>
              <c:numRef>
                <c:f>'Plot Data'!$E$16:$E$19</c:f>
                <c:numCache>
                  <c:formatCode>General</c:formatCode>
                  <c:ptCount val="4"/>
                  <c:pt idx="0">
                    <c:v>7.02440945636881</c:v>
                  </c:pt>
                  <c:pt idx="1">
                    <c:v>19.3050371625824</c:v>
                  </c:pt>
                  <c:pt idx="2">
                    <c:v>55.5985495039098</c:v>
                  </c:pt>
                  <c:pt idx="3">
                    <c:v>199.558449573407</c:v>
                  </c:pt>
                </c:numCache>
              </c:numRef>
            </c:minus>
          </c:errBars>
          <c:cat>
            <c:strRef>
              <c:f>'Plot Data'!$A$16:$A$19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Data'!$D$16:$D$19</c:f>
              <c:numCache>
                <c:formatCode>General</c:formatCode>
                <c:ptCount val="4"/>
                <c:pt idx="0">
                  <c:v>128.473381339625</c:v>
                </c:pt>
                <c:pt idx="1">
                  <c:v>131.04659050475</c:v>
                </c:pt>
                <c:pt idx="2">
                  <c:v>176.592414587375</c:v>
                </c:pt>
                <c:pt idx="3">
                  <c:v>363.74241572375</c:v>
                </c:pt>
              </c:numCache>
            </c:numRef>
          </c:val>
        </c:ser>
        <c:marker val="1"/>
        <c:axId val="12880630"/>
        <c:axId val="93853590"/>
      </c:lineChart>
      <c:catAx>
        <c:axId val="12880630"/>
        <c:scaling>
          <c:orientation val="minMax"/>
        </c:scaling>
        <c:delete val="1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93853590"/>
        <c:crossesAt val="0"/>
        <c:auto val="1"/>
        <c:lblAlgn val="ctr"/>
        <c:lblOffset val="100"/>
      </c:catAx>
      <c:valAx>
        <c:axId val="93853590"/>
        <c:scaling>
          <c:orientation val="minMax"/>
        </c:scaling>
        <c:delete val="1"/>
        <c:axPos val="l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12880630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2400">
                <a:solidFill>
                  <a:srgbClr val="000000"/>
                </a:solidFill>
                <a:latin typeface="NimbusRomNo9L"/>
              </a:rPr>
              <a:t>Tw - AIMES on Stampede, Gordon, SuperMIC and Comet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"Tw"</c:f>
              <c:strCache>
                <c:ptCount val="1"/>
                <c:pt idx="0">
                  <c:v>Tw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cust"/>
            <c:noEndCap val="0"/>
            <c:plus>
              <c:numRef>
                <c:f>'Plot Data'!$G$16:$G$19</c:f>
                <c:numCache>
                  <c:formatCode>General</c:formatCode>
                  <c:ptCount val="4"/>
                  <c:pt idx="0">
                    <c:v>24.7531843798925</c:v>
                  </c:pt>
                  <c:pt idx="1">
                    <c:v>24.7796397198667</c:v>
                  </c:pt>
                  <c:pt idx="2">
                    <c:v>37.6368974738595</c:v>
                  </c:pt>
                  <c:pt idx="3">
                    <c:v>42.2075098973185</c:v>
                  </c:pt>
                </c:numCache>
              </c:numRef>
            </c:plus>
            <c:minus>
              <c:numRef>
                <c:f>'Plot Data'!$G$16:$G$19</c:f>
                <c:numCache>
                  <c:formatCode>General</c:formatCode>
                  <c:ptCount val="4"/>
                  <c:pt idx="0">
                    <c:v>24.7531843798925</c:v>
                  </c:pt>
                  <c:pt idx="1">
                    <c:v>24.7796397198667</c:v>
                  </c:pt>
                  <c:pt idx="2">
                    <c:v>37.6368974738595</c:v>
                  </c:pt>
                  <c:pt idx="3">
                    <c:v>42.2075098973185</c:v>
                  </c:pt>
                </c:numCache>
              </c:numRef>
            </c:minus>
          </c:errBars>
          <c:cat>
            <c:strRef>
              <c:f>'Plot Data'!$A$16:$A$19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Data'!$F$16:$F$19</c:f>
              <c:numCache>
                <c:formatCode>General</c:formatCode>
                <c:ptCount val="4"/>
                <c:pt idx="0">
                  <c:v>145.119950558889</c:v>
                </c:pt>
                <c:pt idx="1">
                  <c:v>134.10915178125</c:v>
                </c:pt>
                <c:pt idx="2">
                  <c:v>170.688991068889</c:v>
                </c:pt>
                <c:pt idx="3">
                  <c:v>222.881545605</c:v>
                </c:pt>
              </c:numCache>
            </c:numRef>
          </c:val>
        </c:ser>
        <c:marker val="1"/>
        <c:axId val="44865744"/>
        <c:axId val="22223480"/>
      </c:lineChart>
      <c:catAx>
        <c:axId val="44865744"/>
        <c:scaling>
          <c:orientation val="minMax"/>
        </c:scaling>
        <c:delete val="1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22223480"/>
        <c:crossesAt val="0"/>
        <c:auto val="1"/>
        <c:lblAlgn val="ctr"/>
        <c:lblOffset val="100"/>
      </c:catAx>
      <c:valAx>
        <c:axId val="22223480"/>
        <c:scaling>
          <c:orientation val="minMax"/>
        </c:scaling>
        <c:delete val="1"/>
        <c:axPos val="l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44865744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2000">
                <a:solidFill>
                  <a:srgbClr val="595959"/>
                </a:solidFill>
                <a:latin typeface="Calibri"/>
              </a:rPr>
              <a:t>  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"TTCmeasured"</c:f>
              <c:strCache>
                <c:ptCount val="1"/>
                <c:pt idx="0">
                  <c:v>TTCmeasured</c:v>
                </c:pt>
              </c:strCache>
            </c:strRef>
          </c:tx>
          <c:spPr>
            <a:solidFill>
              <a:srgbClr val="c00000"/>
            </a:solidFill>
            <a:ln w="19080">
              <a:solidFill>
                <a:srgbClr val="c00000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cust"/>
            <c:noEndCap val="0"/>
            <c:plus>
              <c:numRef>
                <c:f>'Plot Data'!$G$6:$G$9</c:f>
                <c:numCache>
                  <c:formatCode>General</c:formatCode>
                  <c:ptCount val="4"/>
                  <c:pt idx="0">
                    <c:v>43.0176144039024</c:v>
                  </c:pt>
                  <c:pt idx="1">
                    <c:v>29.7925037340387</c:v>
                  </c:pt>
                  <c:pt idx="2">
                    <c:v>274.703041366156</c:v>
                  </c:pt>
                  <c:pt idx="3">
                    <c:v>1363.99997055339</c:v>
                  </c:pt>
                </c:numCache>
              </c:numRef>
            </c:plus>
            <c:minus>
              <c:numRef>
                <c:f>'Plot Data'!$G$6:$G$9</c:f>
                <c:numCache>
                  <c:formatCode>General</c:formatCode>
                  <c:ptCount val="4"/>
                  <c:pt idx="0">
                    <c:v>43.0176144039024</c:v>
                  </c:pt>
                  <c:pt idx="1">
                    <c:v>29.7925037340387</c:v>
                  </c:pt>
                  <c:pt idx="2">
                    <c:v>274.703041366156</c:v>
                  </c:pt>
                  <c:pt idx="3">
                    <c:v>1363.99997055339</c:v>
                  </c:pt>
                </c:numCache>
              </c:numRef>
            </c:minus>
          </c:errBars>
          <c:cat>
            <c:strRef>
              <c:f>'Plot Data'!$A$6:$A$9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Data'!$F$6:$F$9</c:f>
              <c:numCache>
                <c:formatCode>General</c:formatCode>
                <c:ptCount val="4"/>
                <c:pt idx="0">
                  <c:v>1960.36169176667</c:v>
                </c:pt>
                <c:pt idx="1">
                  <c:v>1945.52486989</c:v>
                </c:pt>
                <c:pt idx="2">
                  <c:v>2001.64591564</c:v>
                </c:pt>
                <c:pt idx="3">
                  <c:v>3618.39123275875</c:v>
                </c:pt>
              </c:numCache>
            </c:numRef>
          </c:val>
        </c:ser>
        <c:ser>
          <c:idx val="1"/>
          <c:order val="1"/>
          <c:tx>
            <c:strRef>
              <c:f>"TTCideal"</c:f>
              <c:strCache>
                <c:ptCount val="1"/>
                <c:pt idx="0">
                  <c:v>TTCideal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'Plot Data'!$A$6:$A$9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Data'!$H$6:$H$9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</c:ser>
        <c:marker val="1"/>
        <c:axId val="47915946"/>
        <c:axId val="48263337"/>
      </c:lineChart>
      <c:catAx>
        <c:axId val="47915946"/>
        <c:scaling>
          <c:orientation val="minMax"/>
        </c:scaling>
        <c:delete val="1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48263337"/>
        <c:crossesAt val="0"/>
        <c:auto val="1"/>
        <c:lblAlgn val="ctr"/>
        <c:lblOffset val="100"/>
      </c:catAx>
      <c:valAx>
        <c:axId val="48263337"/>
        <c:scaling>
          <c:orientation val="minMax"/>
        </c:scaling>
        <c:delete val="1"/>
        <c:axPos val="l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47915946"/>
        <c:crossesAt val="0"/>
      </c:valAx>
      <c:spPr>
        <a:noFill/>
        <a:ln w="25560"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2000">
                <a:solidFill>
                  <a:srgbClr val="000000"/>
                </a:solidFill>
                <a:latin typeface="Nimbus Roman Becker No9L"/>
                <a:ea typeface="Nimbus Roman Becker No9L"/>
              </a:rPr>
              <a:t>Experiment 3 - Tw - AIMES on Stampede and Gordon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"Tw"</c:f>
              <c:strCache>
                <c:ptCount val="1"/>
                <c:pt idx="0">
                  <c:v>Tw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cust"/>
            <c:noEndCap val="0"/>
            <c:plus>
              <c:numRef>
                <c:f>'Plot Data'!$E$16:$E$19</c:f>
                <c:numCache>
                  <c:formatCode>General</c:formatCode>
                  <c:ptCount val="4"/>
                  <c:pt idx="0">
                    <c:v>7.02440945636881</c:v>
                  </c:pt>
                  <c:pt idx="1">
                    <c:v>19.3050371625824</c:v>
                  </c:pt>
                  <c:pt idx="2">
                    <c:v>55.5985495039098</c:v>
                  </c:pt>
                  <c:pt idx="3">
                    <c:v>199.558449573407</c:v>
                  </c:pt>
                </c:numCache>
              </c:numRef>
            </c:plus>
            <c:minus>
              <c:numRef>
                <c:f>'Plot Data'!$E$16:$E$19</c:f>
                <c:numCache>
                  <c:formatCode>General</c:formatCode>
                  <c:ptCount val="4"/>
                  <c:pt idx="0">
                    <c:v>7.02440945636881</c:v>
                  </c:pt>
                  <c:pt idx="1">
                    <c:v>19.3050371625824</c:v>
                  </c:pt>
                  <c:pt idx="2">
                    <c:v>55.5985495039098</c:v>
                  </c:pt>
                  <c:pt idx="3">
                    <c:v>199.558449573407</c:v>
                  </c:pt>
                </c:numCache>
              </c:numRef>
            </c:minus>
          </c:errBars>
          <c:cat>
            <c:strRef>
              <c:f>'Plot Data'!$A$16:$A$19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Data'!$D$16:$D$19</c:f>
              <c:numCache>
                <c:formatCode>General</c:formatCode>
                <c:ptCount val="4"/>
                <c:pt idx="0">
                  <c:v>128.473381339625</c:v>
                </c:pt>
                <c:pt idx="1">
                  <c:v>131.04659050475</c:v>
                </c:pt>
                <c:pt idx="2">
                  <c:v>176.592414587375</c:v>
                </c:pt>
                <c:pt idx="3">
                  <c:v>363.74241572375</c:v>
                </c:pt>
              </c:numCache>
            </c:numRef>
          </c:val>
        </c:ser>
        <c:marker val="1"/>
        <c:axId val="98268159"/>
        <c:axId val="57017107"/>
      </c:lineChart>
      <c:catAx>
        <c:axId val="98268159"/>
        <c:scaling>
          <c:orientation val="minMax"/>
        </c:scaling>
        <c:delete val="1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57017107"/>
        <c:crossesAt val="0"/>
        <c:auto val="1"/>
        <c:lblAlgn val="ctr"/>
        <c:lblOffset val="100"/>
      </c:catAx>
      <c:valAx>
        <c:axId val="57017107"/>
        <c:scaling>
          <c:orientation val="minMax"/>
        </c:scaling>
        <c:delete val="1"/>
        <c:axPos val="l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98268159"/>
        <c:crossesAt val="0"/>
      </c:valAx>
      <c:spPr>
        <a:noFill/>
        <a:ln w="25560"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2000">
                <a:solidFill>
                  <a:srgbClr val="000000"/>
                </a:solidFill>
                <a:latin typeface="Nimbus Roman Becker No9L"/>
                <a:ea typeface="Nimbus Roman Becker No9L"/>
              </a:rPr>
              <a:t>Experiment 3 - TTC on Stampede and Gordon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"TTCmeasured"</c:f>
              <c:strCache>
                <c:ptCount val="1"/>
                <c:pt idx="0">
                  <c:v>TTCmeasured</c:v>
                </c:pt>
              </c:strCache>
            </c:strRef>
          </c:tx>
          <c:spPr>
            <a:solidFill>
              <a:srgbClr val="c00000"/>
            </a:solidFill>
            <a:ln w="19080">
              <a:solidFill>
                <a:srgbClr val="c00000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cust"/>
            <c:noEndCap val="0"/>
            <c:plus>
              <c:numRef>
                <c:f>'Plot Data'!$E$6:$E$9</c:f>
                <c:numCache>
                  <c:formatCode>General</c:formatCode>
                  <c:ptCount val="4"/>
                  <c:pt idx="0">
                    <c:v>330.550754128572</c:v>
                  </c:pt>
                  <c:pt idx="1">
                    <c:v>160.493799012941</c:v>
                  </c:pt>
                  <c:pt idx="2">
                    <c:v>282.440617230901</c:v>
                  </c:pt>
                  <c:pt idx="3">
                    <c:v>734.459398873877</c:v>
                  </c:pt>
                </c:numCache>
              </c:numRef>
            </c:plus>
            <c:minus>
              <c:numRef>
                <c:f>'Plot Data'!$E$6:$E$9</c:f>
                <c:numCache>
                  <c:formatCode>General</c:formatCode>
                  <c:ptCount val="4"/>
                  <c:pt idx="0">
                    <c:v>330.550754128572</c:v>
                  </c:pt>
                  <c:pt idx="1">
                    <c:v>160.493799012941</c:v>
                  </c:pt>
                  <c:pt idx="2">
                    <c:v>282.440617230901</c:v>
                  </c:pt>
                  <c:pt idx="3">
                    <c:v>734.459398873877</c:v>
                  </c:pt>
                </c:numCache>
              </c:numRef>
            </c:minus>
          </c:errBars>
          <c:cat>
            <c:strRef>
              <c:f>'Plot Data'!$A$6:$A$9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Data'!$D$6:$D$9</c:f>
              <c:numCache>
                <c:formatCode>General</c:formatCode>
                <c:ptCount val="4"/>
                <c:pt idx="0">
                  <c:v>1525.89711847875</c:v>
                </c:pt>
                <c:pt idx="1">
                  <c:v>1195.15302783125</c:v>
                </c:pt>
                <c:pt idx="2">
                  <c:v>1539.4759002325</c:v>
                </c:pt>
                <c:pt idx="3">
                  <c:v>3052.8215979325</c:v>
                </c:pt>
              </c:numCache>
            </c:numRef>
          </c:val>
        </c:ser>
        <c:ser>
          <c:idx val="1"/>
          <c:order val="1"/>
          <c:tx>
            <c:strRef>
              <c:f>"TTCideal"</c:f>
              <c:strCache>
                <c:ptCount val="1"/>
                <c:pt idx="0">
                  <c:v>TTCideal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'Plot Data'!$A$6:$A$9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Data'!$H$6:$H$9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</c:ser>
        <c:marker val="1"/>
        <c:axId val="33664332"/>
        <c:axId val="54012122"/>
      </c:lineChart>
      <c:catAx>
        <c:axId val="33664332"/>
        <c:scaling>
          <c:orientation val="minMax"/>
        </c:scaling>
        <c:delete val="1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54012122"/>
        <c:crossesAt val="0"/>
        <c:auto val="1"/>
        <c:lblAlgn val="ctr"/>
        <c:lblOffset val="100"/>
      </c:catAx>
      <c:valAx>
        <c:axId val="54012122"/>
        <c:scaling>
          <c:orientation val="minMax"/>
        </c:scaling>
        <c:delete val="1"/>
        <c:axPos val="l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33664332"/>
        <c:crossesAt val="0"/>
      </c:valAx>
      <c:spPr>
        <a:noFill/>
        <a:ln w="25560"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2000">
                <a:solidFill>
                  <a:srgbClr val="000000"/>
                </a:solidFill>
                <a:latin typeface="NimbusRomNo9L"/>
                <a:ea typeface="NimbusRomNo9L"/>
              </a:rPr>
              <a:t> 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"Tw"</c:f>
              <c:strCache>
                <c:ptCount val="1"/>
                <c:pt idx="0">
                  <c:v>Tw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cust"/>
            <c:noEndCap val="0"/>
            <c:plus>
              <c:numRef>
                <c:f>'Plot Data'!$G$16:$G$19</c:f>
                <c:numCache>
                  <c:formatCode>General</c:formatCode>
                  <c:ptCount val="4"/>
                  <c:pt idx="0">
                    <c:v>24.7531843798925</c:v>
                  </c:pt>
                  <c:pt idx="1">
                    <c:v>24.7796397198667</c:v>
                  </c:pt>
                  <c:pt idx="2">
                    <c:v>37.6368974738595</c:v>
                  </c:pt>
                  <c:pt idx="3">
                    <c:v>42.2075098973185</c:v>
                  </c:pt>
                </c:numCache>
              </c:numRef>
            </c:plus>
            <c:minus>
              <c:numRef>
                <c:f>'Plot Data'!$G$16:$G$19</c:f>
                <c:numCache>
                  <c:formatCode>General</c:formatCode>
                  <c:ptCount val="4"/>
                  <c:pt idx="0">
                    <c:v>24.7531843798925</c:v>
                  </c:pt>
                  <c:pt idx="1">
                    <c:v>24.7796397198667</c:v>
                  </c:pt>
                  <c:pt idx="2">
                    <c:v>37.6368974738595</c:v>
                  </c:pt>
                  <c:pt idx="3">
                    <c:v>42.2075098973185</c:v>
                  </c:pt>
                </c:numCache>
              </c:numRef>
            </c:minus>
          </c:errBars>
          <c:cat>
            <c:strRef>
              <c:f>'Plot Data'!$A$16:$A$19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'Plot Data'!$F$16:$F$19</c:f>
              <c:numCache>
                <c:formatCode>General</c:formatCode>
                <c:ptCount val="4"/>
                <c:pt idx="0">
                  <c:v>145.119950558889</c:v>
                </c:pt>
                <c:pt idx="1">
                  <c:v>134.10915178125</c:v>
                </c:pt>
                <c:pt idx="2">
                  <c:v>170.688991068889</c:v>
                </c:pt>
                <c:pt idx="3">
                  <c:v>222.881545605</c:v>
                </c:pt>
              </c:numCache>
            </c:numRef>
          </c:val>
        </c:ser>
        <c:marker val="1"/>
        <c:axId val="53335864"/>
        <c:axId val="743307"/>
      </c:lineChart>
      <c:catAx>
        <c:axId val="53335864"/>
        <c:scaling>
          <c:orientation val="minMax"/>
        </c:scaling>
        <c:delete val="1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743307"/>
        <c:crossesAt val="0"/>
        <c:auto val="1"/>
        <c:lblAlgn val="ctr"/>
        <c:lblOffset val="100"/>
      </c:catAx>
      <c:valAx>
        <c:axId val="743307"/>
        <c:scaling>
          <c:orientation val="minMax"/>
        </c:scaling>
        <c:delete val="1"/>
        <c:axPos val="l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53335864"/>
        <c:crossesAt val="0"/>
      </c:valAx>
      <c:spPr>
        <a:noFill/>
        <a:ln w="25560"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246240</xdr:colOff>
      <xdr:row>1</xdr:row>
      <xdr:rowOff>38520</xdr:rowOff>
    </xdr:from>
    <xdr:to>
      <xdr:col>16</xdr:col>
      <xdr:colOff>131760</xdr:colOff>
      <xdr:row>37</xdr:row>
      <xdr:rowOff>28800</xdr:rowOff>
    </xdr:to>
    <xdr:graphicFrame>
      <xdr:nvGraphicFramePr>
        <xdr:cNvPr id="0" name="Chart 8"/>
        <xdr:cNvGraphicFramePr/>
      </xdr:nvGraphicFramePr>
      <xdr:xfrm>
        <a:off x="1491840" y="203400"/>
        <a:ext cx="8606880" cy="593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236520</xdr:colOff>
      <xdr:row>1</xdr:row>
      <xdr:rowOff>10080</xdr:rowOff>
    </xdr:from>
    <xdr:to>
      <xdr:col>30</xdr:col>
      <xdr:colOff>159840</xdr:colOff>
      <xdr:row>37</xdr:row>
      <xdr:rowOff>38160</xdr:rowOff>
    </xdr:to>
    <xdr:graphicFrame>
      <xdr:nvGraphicFramePr>
        <xdr:cNvPr id="1" name="Chart 9"/>
        <xdr:cNvGraphicFramePr/>
      </xdr:nvGraphicFramePr>
      <xdr:xfrm>
        <a:off x="10203480" y="174960"/>
        <a:ext cx="8644320" cy="597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27000</xdr:colOff>
      <xdr:row>40</xdr:row>
      <xdr:rowOff>156240</xdr:rowOff>
    </xdr:from>
    <xdr:to>
      <xdr:col>15</xdr:col>
      <xdr:colOff>502920</xdr:colOff>
      <xdr:row>76</xdr:row>
      <xdr:rowOff>142920</xdr:rowOff>
    </xdr:to>
    <xdr:graphicFrame>
      <xdr:nvGraphicFramePr>
        <xdr:cNvPr id="2" name="Chart 10"/>
        <xdr:cNvGraphicFramePr/>
      </xdr:nvGraphicFramePr>
      <xdr:xfrm>
        <a:off x="1272600" y="6760080"/>
        <a:ext cx="8574120" cy="593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16</xdr:col>
      <xdr:colOff>27000</xdr:colOff>
      <xdr:row>40</xdr:row>
      <xdr:rowOff>156240</xdr:rowOff>
    </xdr:from>
    <xdr:to>
      <xdr:col>29</xdr:col>
      <xdr:colOff>502920</xdr:colOff>
      <xdr:row>76</xdr:row>
      <xdr:rowOff>142920</xdr:rowOff>
    </xdr:to>
    <xdr:graphicFrame>
      <xdr:nvGraphicFramePr>
        <xdr:cNvPr id="3" name="Chart 11"/>
        <xdr:cNvGraphicFramePr/>
      </xdr:nvGraphicFramePr>
      <xdr:xfrm>
        <a:off x="9993960" y="6760080"/>
        <a:ext cx="8573760" cy="593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30</xdr:col>
      <xdr:colOff>27000</xdr:colOff>
      <xdr:row>40</xdr:row>
      <xdr:rowOff>156240</xdr:rowOff>
    </xdr:from>
    <xdr:to>
      <xdr:col>43</xdr:col>
      <xdr:colOff>502920</xdr:colOff>
      <xdr:row>76</xdr:row>
      <xdr:rowOff>142920</xdr:rowOff>
    </xdr:to>
    <xdr:graphicFrame>
      <xdr:nvGraphicFramePr>
        <xdr:cNvPr id="4" name="Chart 12"/>
        <xdr:cNvGraphicFramePr/>
      </xdr:nvGraphicFramePr>
      <xdr:xfrm>
        <a:off x="18714960" y="6760080"/>
        <a:ext cx="8574120" cy="593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27000</xdr:colOff>
      <xdr:row>78</xdr:row>
      <xdr:rowOff>156240</xdr:rowOff>
    </xdr:from>
    <xdr:to>
      <xdr:col>15</xdr:col>
      <xdr:colOff>541080</xdr:colOff>
      <xdr:row>115</xdr:row>
      <xdr:rowOff>19080</xdr:rowOff>
    </xdr:to>
    <xdr:graphicFrame>
      <xdr:nvGraphicFramePr>
        <xdr:cNvPr id="5" name="Chart 13"/>
        <xdr:cNvGraphicFramePr/>
      </xdr:nvGraphicFramePr>
      <xdr:xfrm>
        <a:off x="1272600" y="13033800"/>
        <a:ext cx="8612280" cy="597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16</xdr:col>
      <xdr:colOff>27000</xdr:colOff>
      <xdr:row>78</xdr:row>
      <xdr:rowOff>156240</xdr:rowOff>
    </xdr:from>
    <xdr:to>
      <xdr:col>29</xdr:col>
      <xdr:colOff>541080</xdr:colOff>
      <xdr:row>115</xdr:row>
      <xdr:rowOff>19080</xdr:rowOff>
    </xdr:to>
    <xdr:graphicFrame>
      <xdr:nvGraphicFramePr>
        <xdr:cNvPr id="6" name="Chart 14"/>
        <xdr:cNvGraphicFramePr/>
      </xdr:nvGraphicFramePr>
      <xdr:xfrm>
        <a:off x="9993960" y="13033800"/>
        <a:ext cx="8611920" cy="597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30</xdr:col>
      <xdr:colOff>27000</xdr:colOff>
      <xdr:row>78</xdr:row>
      <xdr:rowOff>156240</xdr:rowOff>
    </xdr:from>
    <xdr:to>
      <xdr:col>43</xdr:col>
      <xdr:colOff>541080</xdr:colOff>
      <xdr:row>115</xdr:row>
      <xdr:rowOff>19080</xdr:rowOff>
    </xdr:to>
    <xdr:graphicFrame>
      <xdr:nvGraphicFramePr>
        <xdr:cNvPr id="7" name="Chart 15"/>
        <xdr:cNvGraphicFramePr/>
      </xdr:nvGraphicFramePr>
      <xdr:xfrm>
        <a:off x="18714960" y="13033800"/>
        <a:ext cx="8612280" cy="597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10</xdr:col>
      <xdr:colOff>26640</xdr:colOff>
      <xdr:row>29</xdr:row>
      <xdr:rowOff>146880</xdr:rowOff>
    </xdr:to>
    <xdr:graphicFrame>
      <xdr:nvGraphicFramePr>
        <xdr:cNvPr id="8" name="Chart 1"/>
        <xdr:cNvGraphicFramePr/>
      </xdr:nvGraphicFramePr>
      <xdr:xfrm>
        <a:off x="27000" y="0"/>
        <a:ext cx="8114760" cy="487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45000</xdr:colOff>
      <xdr:row>31</xdr:row>
      <xdr:rowOff>69840</xdr:rowOff>
    </xdr:from>
    <xdr:to>
      <xdr:col>21</xdr:col>
      <xdr:colOff>53280</xdr:colOff>
      <xdr:row>61</xdr:row>
      <xdr:rowOff>147960</xdr:rowOff>
    </xdr:to>
    <xdr:graphicFrame>
      <xdr:nvGraphicFramePr>
        <xdr:cNvPr id="9" name="Chart 2"/>
        <xdr:cNvGraphicFramePr/>
      </xdr:nvGraphicFramePr>
      <xdr:xfrm>
        <a:off x="8971560" y="5126760"/>
        <a:ext cx="8123760" cy="5020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27000</xdr:colOff>
      <xdr:row>31</xdr:row>
      <xdr:rowOff>51840</xdr:rowOff>
    </xdr:from>
    <xdr:to>
      <xdr:col>10</xdr:col>
      <xdr:colOff>26640</xdr:colOff>
      <xdr:row>60</xdr:row>
      <xdr:rowOff>150480</xdr:rowOff>
    </xdr:to>
    <xdr:graphicFrame>
      <xdr:nvGraphicFramePr>
        <xdr:cNvPr id="10" name="Chart 3"/>
        <xdr:cNvGraphicFramePr/>
      </xdr:nvGraphicFramePr>
      <xdr:xfrm>
        <a:off x="27000" y="5108760"/>
        <a:ext cx="8114760" cy="487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27000</xdr:colOff>
      <xdr:row>0</xdr:row>
      <xdr:rowOff>0</xdr:rowOff>
    </xdr:from>
    <xdr:to>
      <xdr:col>21</xdr:col>
      <xdr:colOff>35280</xdr:colOff>
      <xdr:row>30</xdr:row>
      <xdr:rowOff>126000</xdr:rowOff>
    </xdr:to>
    <xdr:graphicFrame>
      <xdr:nvGraphicFramePr>
        <xdr:cNvPr id="11" name="Chart 4"/>
        <xdr:cNvGraphicFramePr/>
      </xdr:nvGraphicFramePr>
      <xdr:xfrm>
        <a:off x="8953560" y="0"/>
        <a:ext cx="8123760" cy="5020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5" activeCellId="0" sqref="Z5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0" t="s">
        <v>0</v>
      </c>
      <c r="C1" s="0" t="s">
        <v>1</v>
      </c>
      <c r="J1" s="0" t="s">
        <v>2</v>
      </c>
      <c r="L1" s="0" t="s">
        <v>1</v>
      </c>
      <c r="S1" s="0" t="s">
        <v>3</v>
      </c>
      <c r="U1" s="0" t="s">
        <v>1</v>
      </c>
      <c r="AB1" s="0" t="s">
        <v>3</v>
      </c>
      <c r="AD1" s="0" t="s">
        <v>1</v>
      </c>
      <c r="AK1" s="0" t="s">
        <v>4</v>
      </c>
      <c r="AM1" s="0" t="s">
        <v>1</v>
      </c>
    </row>
    <row r="3" customFormat="false" ht="13" hidden="false" customHeight="false" outlineLevel="0" collapsed="false">
      <c r="A3" s="0" t="s">
        <v>5</v>
      </c>
      <c r="B3" s="0" t="n">
        <v>8</v>
      </c>
      <c r="C3" s="0" t="n">
        <v>32</v>
      </c>
      <c r="D3" s="0" t="n">
        <v>128</v>
      </c>
      <c r="E3" s="0" t="n">
        <v>256</v>
      </c>
      <c r="F3" s="0" t="n">
        <v>512</v>
      </c>
      <c r="G3" s="0" t="n">
        <v>1024</v>
      </c>
      <c r="H3" s="0" t="n">
        <v>2048</v>
      </c>
      <c r="J3" s="0" t="s">
        <v>5</v>
      </c>
      <c r="K3" s="0" t="n">
        <v>8</v>
      </c>
      <c r="L3" s="0" t="n">
        <v>32</v>
      </c>
      <c r="M3" s="0" t="n">
        <v>128</v>
      </c>
      <c r="N3" s="0" t="n">
        <v>256</v>
      </c>
      <c r="O3" s="0" t="n">
        <v>512</v>
      </c>
      <c r="P3" s="0" t="n">
        <v>1024</v>
      </c>
      <c r="Q3" s="0" t="n">
        <v>2048</v>
      </c>
      <c r="S3" s="0" t="s">
        <v>5</v>
      </c>
      <c r="T3" s="0" t="n">
        <v>8</v>
      </c>
      <c r="U3" s="0" t="n">
        <v>32</v>
      </c>
      <c r="V3" s="0" t="n">
        <v>128</v>
      </c>
      <c r="W3" s="0" t="n">
        <v>256</v>
      </c>
      <c r="X3" s="0" t="n">
        <v>512</v>
      </c>
      <c r="Y3" s="0" t="n">
        <v>1024</v>
      </c>
      <c r="Z3" s="0" t="n">
        <v>2048</v>
      </c>
      <c r="AB3" s="0" t="s">
        <v>5</v>
      </c>
      <c r="AC3" s="0" t="n">
        <v>8</v>
      </c>
      <c r="AD3" s="0" t="n">
        <v>32</v>
      </c>
      <c r="AE3" s="0" t="n">
        <v>128</v>
      </c>
      <c r="AF3" s="0" t="n">
        <v>256</v>
      </c>
      <c r="AG3" s="0" t="n">
        <v>512</v>
      </c>
      <c r="AH3" s="0" t="n">
        <v>1024</v>
      </c>
      <c r="AI3" s="0" t="n">
        <v>2048</v>
      </c>
      <c r="AK3" s="0" t="s">
        <v>5</v>
      </c>
      <c r="AL3" s="0" t="n">
        <v>8</v>
      </c>
      <c r="AM3" s="0" t="n">
        <v>32</v>
      </c>
      <c r="AN3" s="0" t="n">
        <v>128</v>
      </c>
      <c r="AO3" s="0" t="n">
        <v>256</v>
      </c>
      <c r="AP3" s="0" t="n">
        <v>512</v>
      </c>
      <c r="AQ3" s="0" t="n">
        <v>1024</v>
      </c>
      <c r="AR3" s="0" t="n">
        <v>2048</v>
      </c>
    </row>
    <row r="5" customFormat="false" ht="12.8" hidden="false" customHeight="false" outlineLevel="0" collapsed="false">
      <c r="A5" s="0" t="s">
        <v>6</v>
      </c>
      <c r="B5" s="0" t="n">
        <f aca="false">AVERAGE(B8:B16)</f>
        <v>1960.36169176667</v>
      </c>
      <c r="C5" s="0" t="n">
        <f aca="false">AVERAGE(C8:C16)</f>
        <v>1945.52486989</v>
      </c>
      <c r="D5" s="1" t="n">
        <f aca="false">AVERAGE(D8:D11)</f>
        <v>1923.332989575</v>
      </c>
      <c r="E5" s="0" t="n">
        <f aca="false">AVERAGE(E8:E16)</f>
        <v>2001.64591564</v>
      </c>
      <c r="F5" s="1" t="n">
        <f aca="false">AVERAGE(F8:F11)</f>
        <v>1972.5520235875</v>
      </c>
      <c r="G5" s="1" t="n">
        <f aca="false">AVERAGE(G8:G11)</f>
        <v>1973.5520235875</v>
      </c>
      <c r="H5" s="0" t="n">
        <f aca="false">AVERAGE(H8:H16)</f>
        <v>3618.39123275875</v>
      </c>
      <c r="J5" s="0" t="s">
        <v>6</v>
      </c>
      <c r="K5" s="0" t="n">
        <f aca="false">AVERAGE(K8:K16)</f>
        <v>1815.24174120778</v>
      </c>
      <c r="L5" s="0" t="n">
        <f aca="false">AVERAGE(L8:L16)</f>
        <v>1811.41571810875</v>
      </c>
      <c r="M5" s="1" t="n">
        <f aca="false">AVERAGE(M8:M11)</f>
        <v>1804.64945948</v>
      </c>
      <c r="N5" s="0" t="n">
        <f aca="false">AVERAGE(N8:N16)</f>
        <v>1830.95692457111</v>
      </c>
      <c r="O5" s="1" t="n">
        <f aca="false">AVERAGE(O8:O11)</f>
        <v>1831.3604295275</v>
      </c>
      <c r="P5" s="1" t="n">
        <f aca="false">AVERAGE(P8:P11)</f>
        <v>1831.3604295275</v>
      </c>
      <c r="Q5" s="0" t="n">
        <f aca="false">AVERAGE(Q8:Q16)</f>
        <v>3395.50968715375</v>
      </c>
      <c r="S5" s="0" t="s">
        <v>6</v>
      </c>
      <c r="T5" s="0" t="n">
        <f aca="false">AVERAGE(T8:T16)</f>
        <v>145.119950558889</v>
      </c>
      <c r="U5" s="0" t="n">
        <f aca="false">AVERAGE(U8:U16)</f>
        <v>134.10915178125</v>
      </c>
      <c r="V5" s="0" t="n">
        <f aca="false">AVERAGE(V8:V11)</f>
        <v>118.683530095</v>
      </c>
      <c r="W5" s="0" t="n">
        <f aca="false">AVERAGE(W8:W16)</f>
        <v>170.688991068889</v>
      </c>
      <c r="X5" s="0" t="n">
        <f aca="false">AVERAGE(X8:X11)</f>
        <v>141.19159406</v>
      </c>
      <c r="Y5" s="0" t="n">
        <f aca="false">AVERAGE(Y8:Y11)</f>
        <v>142.19159406</v>
      </c>
      <c r="Z5" s="0" t="n">
        <f aca="false">AVERAGE(Z8:Z16)</f>
        <v>222.881545605</v>
      </c>
      <c r="AB5" s="0" t="s">
        <v>6</v>
      </c>
      <c r="AC5" s="0" t="n">
        <f aca="false">AVERAGE(AC8:AC11)</f>
        <v>20.054939568025</v>
      </c>
      <c r="AD5" s="0" t="n">
        <f aca="false">AVERAGE(AD8:AD11)</f>
        <v>21.1941587925</v>
      </c>
      <c r="AE5" s="1" t="n">
        <f aca="false">AVERAGE(AE8:AE11)</f>
        <v>21.1941587925</v>
      </c>
      <c r="AF5" s="0" t="n">
        <f aca="false">AVERAGE(AF8:AF11)</f>
        <v>26.0237275362</v>
      </c>
      <c r="AG5" s="1" t="n">
        <f aca="false">AVERAGE(AG8:AG11)</f>
        <v>26.0237275362</v>
      </c>
      <c r="AH5" s="1" t="n">
        <f aca="false">AVERAGE(AH8:AH11)</f>
        <v>26.0237275362</v>
      </c>
      <c r="AI5" s="0" t="n">
        <f aca="false">AVERAGE(AI8:AI11)</f>
        <v>101.9300326704</v>
      </c>
      <c r="AK5" s="0" t="s">
        <v>6</v>
      </c>
      <c r="AL5" s="0" t="n">
        <f aca="false">AVERAGE(AL8:AL11)</f>
        <v>20.8808839321225</v>
      </c>
      <c r="AM5" s="0" t="n">
        <f aca="false">AVERAGE(AM8:AM11)</f>
        <v>18.30193263293</v>
      </c>
      <c r="AN5" s="0" t="n">
        <f aca="false">AVERAGE(AN8:AN11)</f>
        <v>18.30193263293</v>
      </c>
      <c r="AO5" s="0" t="n">
        <f aca="false">AVERAGE(AO8:AO11)</f>
        <v>58.609807312475</v>
      </c>
      <c r="AP5" s="0" t="n">
        <f aca="false">AVERAGE(AP8:AP11)</f>
        <v>58.609807312475</v>
      </c>
      <c r="AQ5" s="0" t="n">
        <f aca="false">AVERAGE(AQ8:AQ11)</f>
        <v>58.609807312475</v>
      </c>
      <c r="AR5" s="0" t="n">
        <f aca="false">AVERAGE(AR8:AR11)</f>
        <v>1166.66731926925</v>
      </c>
    </row>
    <row r="6" customFormat="false" ht="12.8" hidden="false" customHeight="false" outlineLevel="0" collapsed="false">
      <c r="A6" s="0" t="s">
        <v>7</v>
      </c>
      <c r="B6" s="0" t="n">
        <f aca="false">_xlfn.STDEV.P(B8:B16)</f>
        <v>43.0176144039024</v>
      </c>
      <c r="C6" s="0" t="n">
        <f aca="false">_xlfn.STDEV.P(C8:C16)</f>
        <v>29.7925037340387</v>
      </c>
      <c r="D6" s="1" t="n">
        <f aca="false">_xlfn.STDEV.P(D8:D11)</f>
        <v>5.25514853659808</v>
      </c>
      <c r="E6" s="0" t="n">
        <f aca="false">_xlfn.STDEV.P(E8:E16)</f>
        <v>274.703041366156</v>
      </c>
      <c r="F6" s="1" t="n">
        <f aca="false">_xlfn.STDEV.P(F8:F11)</f>
        <v>20.6882619440157</v>
      </c>
      <c r="G6" s="1" t="n">
        <f aca="false">_xlfn.STDEV.P(G8:G11)</f>
        <v>20.6882619440157</v>
      </c>
      <c r="H6" s="0" t="n">
        <f aca="false">_xlfn.STDEV.P(H8:H16)</f>
        <v>1363.99997055339</v>
      </c>
      <c r="J6" s="0" t="s">
        <v>7</v>
      </c>
      <c r="K6" s="0" t="n">
        <f aca="false">_xlfn.STDEV.P(K8:K16)</f>
        <v>21.1489187290971</v>
      </c>
      <c r="L6" s="0" t="n">
        <f aca="false">_xlfn.STDEV.P(L8:L16)</f>
        <v>8.1683662189523</v>
      </c>
      <c r="M6" s="1" t="n">
        <f aca="false">_xlfn.STDEV.P(M8:M11)</f>
        <v>1.44427183034803</v>
      </c>
      <c r="N6" s="0" t="n">
        <f aca="false">_xlfn.STDEV.P(N8:N16)</f>
        <v>266.610600456676</v>
      </c>
      <c r="O6" s="1" t="n">
        <f aca="false">_xlfn.STDEV.P(O8:O11)</f>
        <v>15.7213275935677</v>
      </c>
      <c r="P6" s="1" t="n">
        <f aca="false">_xlfn.STDEV.P(P8:P11)</f>
        <v>15.7213275935677</v>
      </c>
      <c r="Q6" s="0" t="n">
        <f aca="false">_xlfn.STDEV.P(Q8:Q16)</f>
        <v>1334.92734162305</v>
      </c>
      <c r="S6" s="0" t="s">
        <v>7</v>
      </c>
      <c r="T6" s="0" t="n">
        <f aca="false">_xlfn.STDEV.P(T8:T16)</f>
        <v>24.7531843798925</v>
      </c>
      <c r="U6" s="0" t="n">
        <f aca="false">_xlfn.STDEV.P(U8:U16)</f>
        <v>24.7796397198667</v>
      </c>
      <c r="V6" s="0" t="n">
        <f aca="false">_xlfn.STDEV.P(V8:V11)</f>
        <v>4.82326564498172</v>
      </c>
      <c r="W6" s="0" t="n">
        <f aca="false">_xlfn.STDEV.P(W8:W16)</f>
        <v>37.6368974738595</v>
      </c>
      <c r="X6" s="0" t="n">
        <f aca="false">_xlfn.STDEV.P(X8:X11)</f>
        <v>6.23869432135785</v>
      </c>
      <c r="Y6" s="0" t="n">
        <f aca="false">_xlfn.STDEV.P(Y8:Y11)</f>
        <v>6.23869432135785</v>
      </c>
      <c r="Z6" s="0" t="n">
        <f aca="false">_xlfn.STDEV.P(Z8:Z16)</f>
        <v>42.2075098973185</v>
      </c>
      <c r="AB6" s="0" t="s">
        <v>7</v>
      </c>
      <c r="AC6" s="0" t="n">
        <f aca="false">_xlfn.STDEV.P(AC8:AC11)</f>
        <v>2.69060420429174</v>
      </c>
      <c r="AD6" s="0" t="n">
        <f aca="false">_xlfn.STDEV.P(AD8:AD11)</f>
        <v>5.70035704079912</v>
      </c>
      <c r="AE6" s="1" t="n">
        <f aca="false">_xlfn.STDEV.P(AE8:AE11)</f>
        <v>5.70035704079912</v>
      </c>
      <c r="AF6" s="0" t="n">
        <f aca="false">_xlfn.STDEV.P(AF8:AF11)</f>
        <v>3.88801433736543</v>
      </c>
      <c r="AG6" s="1" t="n">
        <f aca="false">_xlfn.STDEV.P(AG8:AG11)</f>
        <v>3.88801433736543</v>
      </c>
      <c r="AH6" s="1" t="n">
        <f aca="false">_xlfn.STDEV.P(AH8:AH11)</f>
        <v>3.88801433736543</v>
      </c>
      <c r="AI6" s="0" t="n">
        <f aca="false">_xlfn.STDEV.P(AI8:AI11)</f>
        <v>9.00271558019951</v>
      </c>
      <c r="AK6" s="0" t="s">
        <v>7</v>
      </c>
      <c r="AL6" s="0" t="n">
        <f aca="false">_xlfn.STDEV.P(AL8:AL11)</f>
        <v>1.5317051420217</v>
      </c>
      <c r="AM6" s="0" t="n">
        <f aca="false">_xlfn.STDEV.P(AM8:AM11)</f>
        <v>6.45355516141529</v>
      </c>
      <c r="AN6" s="0" t="n">
        <f aca="false">_xlfn.STDEV.P(AN8:AN11)</f>
        <v>6.45355516141529</v>
      </c>
      <c r="AO6" s="0" t="n">
        <f aca="false">_xlfn.STDEV.P(AO8:AO11)</f>
        <v>20.3589309780087</v>
      </c>
      <c r="AP6" s="0" t="n">
        <f aca="false">_xlfn.STDEV.P(AP8:AP11)</f>
        <v>20.3589309780087</v>
      </c>
      <c r="AQ6" s="0" t="n">
        <f aca="false">_xlfn.STDEV.P(AQ8:AQ11)</f>
        <v>20.3589309780087</v>
      </c>
      <c r="AR6" s="0" t="n">
        <f aca="false">_xlfn.STDEV.P(AR8:AR11)</f>
        <v>705.496400135275</v>
      </c>
    </row>
    <row r="7" customFormat="false" ht="13" hidden="false" customHeight="false" outlineLevel="0" collapsed="false">
      <c r="D7" s="1"/>
      <c r="F7" s="1"/>
      <c r="G7" s="1"/>
      <c r="M7" s="1"/>
      <c r="O7" s="1"/>
      <c r="P7" s="1"/>
      <c r="AE7" s="1"/>
      <c r="AG7" s="1"/>
      <c r="AH7" s="1"/>
    </row>
    <row r="8" customFormat="false" ht="13" hidden="false" customHeight="false" outlineLevel="0" collapsed="false">
      <c r="A8" s="0" t="s">
        <v>8</v>
      </c>
      <c r="B8" s="0" t="n">
        <v>1930.48494196</v>
      </c>
      <c r="C8" s="0" t="n">
        <v>1918.54868102</v>
      </c>
      <c r="D8" s="1" t="n">
        <v>1919.54868102</v>
      </c>
      <c r="E8" s="0" t="n">
        <v>2005.14246511</v>
      </c>
      <c r="F8" s="1" t="n">
        <v>2006.14246511</v>
      </c>
      <c r="G8" s="1" t="n">
        <v>2007.14246511</v>
      </c>
      <c r="H8" s="0" t="n">
        <v>2483.21463704</v>
      </c>
      <c r="J8" s="0" t="s">
        <v>8</v>
      </c>
      <c r="K8" s="0" t="n">
        <v>1804.48126411</v>
      </c>
      <c r="L8" s="0" t="n">
        <v>1804.94932699</v>
      </c>
      <c r="M8" s="1" t="n">
        <v>1804.94932699</v>
      </c>
      <c r="N8" s="0" t="n">
        <v>1854.39941406</v>
      </c>
      <c r="O8" s="1" t="n">
        <v>1854.39941406</v>
      </c>
      <c r="P8" s="1" t="n">
        <v>1854.39941406</v>
      </c>
      <c r="Q8" s="0" t="n">
        <v>2274.67128491</v>
      </c>
      <c r="S8" s="0" t="s">
        <v>8</v>
      </c>
      <c r="T8" s="0" t="n">
        <f aca="false">B8-K8</f>
        <v>126.00367785</v>
      </c>
      <c r="U8" s="0" t="n">
        <f aca="false">C8-L8</f>
        <v>113.59935403</v>
      </c>
      <c r="V8" s="0" t="n">
        <f aca="false">D8-M8</f>
        <v>114.59935403</v>
      </c>
      <c r="W8" s="0" t="n">
        <f aca="false">E8-N8</f>
        <v>150.74305105</v>
      </c>
      <c r="X8" s="0" t="n">
        <f aca="false">F8-O8</f>
        <v>151.74305105</v>
      </c>
      <c r="Y8" s="0" t="n">
        <f aca="false">G8-P8</f>
        <v>152.74305105</v>
      </c>
      <c r="Z8" s="0" t="n">
        <f aca="false">H8-Q8</f>
        <v>208.54335213</v>
      </c>
      <c r="AB8" s="0" t="s">
        <v>8</v>
      </c>
      <c r="AC8" s="0" t="n">
        <v>20.9471969604</v>
      </c>
      <c r="AD8" s="0" t="n">
        <v>28.7104930878</v>
      </c>
      <c r="AE8" s="1" t="n">
        <v>28.7104930878</v>
      </c>
      <c r="AF8" s="0" t="n">
        <v>26.0957019329</v>
      </c>
      <c r="AG8" s="1" t="n">
        <v>26.0957019329</v>
      </c>
      <c r="AH8" s="1" t="n">
        <v>26.0957019329</v>
      </c>
      <c r="AI8" s="0" t="n">
        <v>102.020359039</v>
      </c>
      <c r="AK8" s="0" t="s">
        <v>8</v>
      </c>
      <c r="AL8" s="0" t="n">
        <v>20.63821291922</v>
      </c>
      <c r="AM8" s="0" t="n">
        <v>9.70534992218</v>
      </c>
      <c r="AN8" s="0" t="n">
        <v>9.70534992218</v>
      </c>
      <c r="AO8" s="0" t="n">
        <v>84.4051742553</v>
      </c>
      <c r="AP8" s="0" t="n">
        <v>84.4051742553</v>
      </c>
      <c r="AQ8" s="0" t="n">
        <v>84.4051742553</v>
      </c>
      <c r="AR8" s="0" t="n">
        <v>795.761815667</v>
      </c>
    </row>
    <row r="9" customFormat="false" ht="13" hidden="false" customHeight="false" outlineLevel="0" collapsed="false">
      <c r="A9" s="0" t="s">
        <v>9</v>
      </c>
      <c r="B9" s="0" t="n">
        <v>1974.30725098</v>
      </c>
      <c r="C9" s="0" t="n">
        <v>1915.97533703</v>
      </c>
      <c r="D9" s="1" t="n">
        <v>1916.97533703</v>
      </c>
      <c r="E9" s="0" t="n">
        <v>1968.03876519</v>
      </c>
      <c r="F9" s="1" t="n">
        <v>1969.03876519</v>
      </c>
      <c r="G9" s="1" t="n">
        <v>1970.03876519</v>
      </c>
      <c r="H9" s="0" t="n">
        <v>2476.36307192</v>
      </c>
      <c r="J9" s="0" t="s">
        <v>9</v>
      </c>
      <c r="K9" s="0" t="n">
        <v>1803.60135818</v>
      </c>
      <c r="L9" s="0" t="n">
        <v>1802.91743803</v>
      </c>
      <c r="M9" s="1" t="n">
        <v>1802.91743803</v>
      </c>
      <c r="N9" s="0" t="n">
        <v>1831.71671081</v>
      </c>
      <c r="O9" s="1" t="n">
        <v>1831.71671081</v>
      </c>
      <c r="P9" s="1" t="n">
        <v>1831.71671081</v>
      </c>
      <c r="Q9" s="0" t="n">
        <v>2257.69757795</v>
      </c>
      <c r="S9" s="0" t="s">
        <v>9</v>
      </c>
      <c r="T9" s="0" t="n">
        <f aca="false">B9-K9</f>
        <v>170.7058928</v>
      </c>
      <c r="U9" s="0" t="n">
        <f aca="false">C9-L9</f>
        <v>113.057899</v>
      </c>
      <c r="V9" s="0" t="n">
        <f aca="false">D9-M9</f>
        <v>114.057899</v>
      </c>
      <c r="W9" s="0" t="n">
        <f aca="false">E9-N9</f>
        <v>136.32205438</v>
      </c>
      <c r="X9" s="0" t="n">
        <f aca="false">F9-O9</f>
        <v>137.32205438</v>
      </c>
      <c r="Y9" s="0" t="n">
        <f aca="false">G9-P9</f>
        <v>138.32205438</v>
      </c>
      <c r="Z9" s="0" t="n">
        <f aca="false">H9-Q9</f>
        <v>218.66549397</v>
      </c>
      <c r="AB9" s="0" t="s">
        <v>9</v>
      </c>
      <c r="AC9" s="0" t="n">
        <v>20.7203850746</v>
      </c>
      <c r="AD9" s="0" t="n">
        <v>24.4420330524</v>
      </c>
      <c r="AE9" s="1" t="n">
        <v>24.4420330524</v>
      </c>
      <c r="AF9" s="0" t="n">
        <v>19.6510469913</v>
      </c>
      <c r="AG9" s="1" t="n">
        <v>19.6510469913</v>
      </c>
      <c r="AH9" s="1" t="n">
        <v>19.6510469913</v>
      </c>
      <c r="AI9" s="0" t="n">
        <v>110.035069942</v>
      </c>
      <c r="AK9" s="0" t="s">
        <v>9</v>
      </c>
      <c r="AL9" s="0" t="n">
        <v>18.60934829716</v>
      </c>
      <c r="AM9" s="0" t="n">
        <v>14.64428687096</v>
      </c>
      <c r="AN9" s="0" t="n">
        <v>14.64428687096</v>
      </c>
      <c r="AO9" s="0" t="n">
        <v>48.2130622864</v>
      </c>
      <c r="AP9" s="0" t="n">
        <v>48.2130622864</v>
      </c>
      <c r="AQ9" s="0" t="n">
        <v>48.2130622864</v>
      </c>
      <c r="AR9" s="0" t="n">
        <v>750.457919121</v>
      </c>
    </row>
    <row r="10" customFormat="false" ht="13" hidden="false" customHeight="false" outlineLevel="0" collapsed="false">
      <c r="A10" s="0" t="s">
        <v>10</v>
      </c>
      <c r="B10" s="0" t="n">
        <v>1936.55318618</v>
      </c>
      <c r="C10" s="0" t="n">
        <v>1925.9383781</v>
      </c>
      <c r="D10" s="1" t="n">
        <v>1926.9383781</v>
      </c>
      <c r="E10" s="0" t="n">
        <v>1948.79859209</v>
      </c>
      <c r="F10" s="1" t="n">
        <v>1949.79859209</v>
      </c>
      <c r="G10" s="1" t="n">
        <v>1950.79859209</v>
      </c>
      <c r="H10" s="0" t="n">
        <v>3918.22571993</v>
      </c>
      <c r="J10" s="0" t="s">
        <v>10</v>
      </c>
      <c r="K10" s="0" t="n">
        <v>1806.81862879</v>
      </c>
      <c r="L10" s="0" t="n">
        <v>1806.81955385</v>
      </c>
      <c r="M10" s="1" t="n">
        <v>1806.81955385</v>
      </c>
      <c r="N10" s="0" t="n">
        <v>1810.06984115</v>
      </c>
      <c r="O10" s="1" t="n">
        <v>1810.06984115</v>
      </c>
      <c r="P10" s="1" t="n">
        <v>1810.06984115</v>
      </c>
      <c r="Q10" s="0" t="n">
        <v>3711.45661616</v>
      </c>
      <c r="S10" s="0" t="s">
        <v>10</v>
      </c>
      <c r="T10" s="0" t="n">
        <f aca="false">B10-K10</f>
        <v>129.73455739</v>
      </c>
      <c r="U10" s="0" t="n">
        <f aca="false">C10-L10</f>
        <v>119.11882425</v>
      </c>
      <c r="V10" s="0" t="n">
        <f aca="false">D10-M10</f>
        <v>120.11882425</v>
      </c>
      <c r="W10" s="0" t="n">
        <f aca="false">E10-N10</f>
        <v>138.72875094</v>
      </c>
      <c r="X10" s="0" t="n">
        <f aca="false">F10-O10</f>
        <v>139.72875094</v>
      </c>
      <c r="Y10" s="0" t="n">
        <f aca="false">G10-P10</f>
        <v>140.72875094</v>
      </c>
      <c r="Z10" s="0" t="n">
        <f aca="false">H10-Q10</f>
        <v>206.76910377</v>
      </c>
      <c r="AB10" s="0" t="s">
        <v>10</v>
      </c>
      <c r="AC10" s="0" t="n">
        <v>22.916503191</v>
      </c>
      <c r="AD10" s="0" t="n">
        <v>17.392911911</v>
      </c>
      <c r="AE10" s="1" t="n">
        <v>17.392911911</v>
      </c>
      <c r="AF10" s="0" t="n">
        <v>29.1524550915</v>
      </c>
      <c r="AG10" s="1" t="n">
        <v>29.1524550915</v>
      </c>
      <c r="AH10" s="1" t="n">
        <v>29.1524550915</v>
      </c>
      <c r="AI10" s="0" t="n">
        <v>87.2277817726</v>
      </c>
      <c r="AK10" s="0" t="s">
        <v>10</v>
      </c>
      <c r="AL10" s="0" t="n">
        <v>21.42907905576</v>
      </c>
      <c r="AM10" s="0" t="n">
        <v>22.97459983827</v>
      </c>
      <c r="AN10" s="0" t="n">
        <v>22.97459983827</v>
      </c>
      <c r="AO10" s="0" t="n">
        <v>31.3414871693</v>
      </c>
      <c r="AP10" s="0" t="n">
        <v>31.3414871693</v>
      </c>
      <c r="AQ10" s="0" t="n">
        <v>31.3414871693</v>
      </c>
      <c r="AR10" s="0" t="n">
        <v>2387.97007895</v>
      </c>
    </row>
    <row r="11" customFormat="false" ht="12.8" hidden="false" customHeight="false" outlineLevel="0" collapsed="false">
      <c r="A11" s="0" t="s">
        <v>11</v>
      </c>
      <c r="B11" s="0" t="n">
        <v>1916.67243695</v>
      </c>
      <c r="C11" s="0" t="n">
        <v>1928.86956215</v>
      </c>
      <c r="D11" s="1" t="n">
        <v>1929.86956215</v>
      </c>
      <c r="E11" s="0" t="n">
        <v>1964.22827196</v>
      </c>
      <c r="F11" s="1" t="n">
        <v>1965.22827196</v>
      </c>
      <c r="G11" s="1" t="n">
        <v>1966.22827196</v>
      </c>
      <c r="H11" s="0" t="n">
        <v>2462.42752004</v>
      </c>
      <c r="J11" s="0" t="s">
        <v>11</v>
      </c>
      <c r="K11" s="0" t="n">
        <v>1805.55120897</v>
      </c>
      <c r="L11" s="0" t="n">
        <v>1803.91151905</v>
      </c>
      <c r="M11" s="1" t="n">
        <v>1803.91151905</v>
      </c>
      <c r="N11" s="0" t="n">
        <v>1829.25575209</v>
      </c>
      <c r="O11" s="1" t="n">
        <v>1829.25575209</v>
      </c>
      <c r="P11" s="1" t="n">
        <v>1829.25575209</v>
      </c>
      <c r="Q11" s="0" t="n">
        <v>2257.92583108</v>
      </c>
      <c r="S11" s="0" t="s">
        <v>11</v>
      </c>
      <c r="T11" s="0" t="n">
        <f aca="false">B11-K11</f>
        <v>111.12122798</v>
      </c>
      <c r="U11" s="0" t="n">
        <f aca="false">C11-L11</f>
        <v>124.9580431</v>
      </c>
      <c r="V11" s="0" t="n">
        <f aca="false">D11-M11</f>
        <v>125.9580431</v>
      </c>
      <c r="W11" s="0" t="n">
        <f aca="false">E11-N11</f>
        <v>134.97251987</v>
      </c>
      <c r="X11" s="0" t="n">
        <f aca="false">F11-O11</f>
        <v>135.97251987</v>
      </c>
      <c r="Y11" s="0" t="n">
        <f aca="false">G11-P11</f>
        <v>136.97251987</v>
      </c>
      <c r="Z11" s="0" t="n">
        <f aca="false">H11-Q11</f>
        <v>204.50168896</v>
      </c>
      <c r="AB11" s="0" t="s">
        <v>11</v>
      </c>
      <c r="AC11" s="0" t="n">
        <v>15.6356730461</v>
      </c>
      <c r="AD11" s="0" t="n">
        <v>14.2311971188</v>
      </c>
      <c r="AE11" s="1" t="n">
        <v>14.2311971188</v>
      </c>
      <c r="AF11" s="0" t="n">
        <v>29.1957061291</v>
      </c>
      <c r="AG11" s="1" t="n">
        <v>29.1957061291</v>
      </c>
      <c r="AH11" s="1" t="n">
        <v>29.1957061291</v>
      </c>
      <c r="AI11" s="0" t="n">
        <v>108.436919928</v>
      </c>
      <c r="AK11" s="0" t="s">
        <v>11</v>
      </c>
      <c r="AL11" s="0" t="n">
        <v>22.84689545635</v>
      </c>
      <c r="AM11" s="0" t="n">
        <v>25.88349390031</v>
      </c>
      <c r="AN11" s="0" t="n">
        <v>25.88349390031</v>
      </c>
      <c r="AO11" s="0" t="n">
        <v>70.4795055389</v>
      </c>
      <c r="AP11" s="0" t="n">
        <v>70.4795055389</v>
      </c>
      <c r="AQ11" s="0" t="n">
        <v>70.4795055389</v>
      </c>
      <c r="AR11" s="0" t="n">
        <v>732.479463339</v>
      </c>
    </row>
    <row r="12" customFormat="false" ht="12.8" hidden="false" customHeight="false" outlineLevel="0" collapsed="false">
      <c r="A12" s="0" t="s">
        <v>12</v>
      </c>
      <c r="B12" s="0" t="n">
        <v>1940.03632998</v>
      </c>
      <c r="C12" s="0" t="n">
        <v>1974.88578987</v>
      </c>
      <c r="D12" s="1"/>
      <c r="E12" s="0" t="n">
        <v>2248.11009312</v>
      </c>
      <c r="F12" s="1"/>
      <c r="G12" s="1"/>
      <c r="H12" s="0" t="n">
        <v>6721.16686106</v>
      </c>
      <c r="J12" s="0" t="s">
        <v>12</v>
      </c>
      <c r="K12" s="0" t="n">
        <v>1804.08137083</v>
      </c>
      <c r="L12" s="0" t="n">
        <v>1821.69742298</v>
      </c>
      <c r="M12" s="1"/>
      <c r="N12" s="0" t="n">
        <v>2070.36851382</v>
      </c>
      <c r="O12" s="1"/>
      <c r="P12" s="1"/>
      <c r="Q12" s="0" t="n">
        <v>6442.77733111</v>
      </c>
      <c r="S12" s="0" t="s">
        <v>12</v>
      </c>
      <c r="T12" s="0" t="n">
        <f aca="false">B12-K12</f>
        <v>135.95495915</v>
      </c>
      <c r="U12" s="0" t="n">
        <f aca="false">C12-L12</f>
        <v>153.18836689</v>
      </c>
      <c r="W12" s="0" t="n">
        <f aca="false">E12-N12</f>
        <v>177.7415793</v>
      </c>
      <c r="Z12" s="0" t="n">
        <f aca="false">H12-Q12</f>
        <v>278.38952995</v>
      </c>
      <c r="AE12" s="1"/>
      <c r="AG12" s="1"/>
      <c r="AH12" s="1"/>
    </row>
    <row r="13" customFormat="false" ht="12.8" hidden="false" customHeight="false" outlineLevel="0" collapsed="false">
      <c r="A13" s="0" t="s">
        <v>13</v>
      </c>
      <c r="B13" s="0" t="n">
        <v>1961.00562096</v>
      </c>
      <c r="C13" s="0" t="n">
        <v>1937.51226997</v>
      </c>
      <c r="D13" s="1"/>
      <c r="E13" s="0" t="n">
        <v>1325.08598208</v>
      </c>
      <c r="F13" s="1"/>
      <c r="G13" s="1"/>
      <c r="H13" s="0" t="n">
        <v>4534.91757011</v>
      </c>
      <c r="J13" s="0" t="s">
        <v>13</v>
      </c>
      <c r="K13" s="0" t="n">
        <v>1808.38049889</v>
      </c>
      <c r="L13" s="0" t="n">
        <v>1809.33052087</v>
      </c>
      <c r="M13" s="1"/>
      <c r="N13" s="0" t="n">
        <v>1136.87584019</v>
      </c>
      <c r="O13" s="1"/>
      <c r="P13" s="1"/>
      <c r="Q13" s="0" t="n">
        <v>4232.33769393</v>
      </c>
      <c r="S13" s="0" t="s">
        <v>13</v>
      </c>
      <c r="T13" s="0" t="n">
        <f aca="false">B13-K13</f>
        <v>152.62512207</v>
      </c>
      <c r="U13" s="0" t="n">
        <f aca="false">C13-L13</f>
        <v>128.1817491</v>
      </c>
      <c r="W13" s="0" t="n">
        <f aca="false">E13-N13</f>
        <v>188.21014189</v>
      </c>
      <c r="Z13" s="0" t="n">
        <f aca="false">H13-Q13</f>
        <v>302.579876180001</v>
      </c>
      <c r="AE13" s="1"/>
      <c r="AG13" s="1"/>
      <c r="AH13" s="1"/>
    </row>
    <row r="14" customFormat="false" ht="12.8" hidden="false" customHeight="false" outlineLevel="0" collapsed="false">
      <c r="A14" s="0" t="s">
        <v>14</v>
      </c>
      <c r="B14" s="0" t="n">
        <v>1935.31289101</v>
      </c>
      <c r="C14" s="0" t="n">
        <v>1955.13648105</v>
      </c>
      <c r="D14" s="1"/>
      <c r="E14" s="0" t="n">
        <v>2077.93296814</v>
      </c>
      <c r="F14" s="1"/>
      <c r="G14" s="1"/>
      <c r="H14" s="0" t="n">
        <v>3226.65930605</v>
      </c>
      <c r="J14" s="0" t="s">
        <v>14</v>
      </c>
      <c r="K14" s="0" t="n">
        <v>1807.01826406</v>
      </c>
      <c r="L14" s="0" t="n">
        <v>1826.05732203</v>
      </c>
      <c r="M14" s="1"/>
      <c r="N14" s="0" t="n">
        <v>1875.55981898</v>
      </c>
      <c r="Q14" s="0" t="n">
        <v>3027.20930195</v>
      </c>
      <c r="S14" s="0" t="s">
        <v>14</v>
      </c>
      <c r="T14" s="0" t="n">
        <f aca="false">B14-K14</f>
        <v>128.29462695</v>
      </c>
      <c r="U14" s="0" t="n">
        <f aca="false">C14-L14</f>
        <v>129.07915902</v>
      </c>
      <c r="W14" s="0" t="n">
        <f aca="false">E14-N14</f>
        <v>202.37314916</v>
      </c>
      <c r="Z14" s="0" t="n">
        <f aca="false">H14-Q14</f>
        <v>199.4500041</v>
      </c>
      <c r="AE14" s="1"/>
      <c r="AG14" s="1"/>
      <c r="AH14" s="1"/>
    </row>
    <row r="15" customFormat="false" ht="12.8" hidden="false" customHeight="false" outlineLevel="0" collapsed="false">
      <c r="A15" s="0" t="s">
        <v>15</v>
      </c>
      <c r="B15" s="0" t="n">
        <v>1980.63160491</v>
      </c>
      <c r="C15" s="0" t="n">
        <v>2007.33245993</v>
      </c>
      <c r="D15" s="1"/>
      <c r="E15" s="0" t="n">
        <v>2374.93322706</v>
      </c>
      <c r="F15" s="1"/>
      <c r="G15" s="1"/>
      <c r="H15" s="0" t="n">
        <v>3124.15517592</v>
      </c>
      <c r="J15" s="0" t="s">
        <v>15</v>
      </c>
      <c r="K15" s="0" t="n">
        <v>1824.72937012</v>
      </c>
      <c r="L15" s="0" t="n">
        <v>1815.64264107</v>
      </c>
      <c r="M15" s="1"/>
      <c r="N15" s="0" t="n">
        <v>2119.64913797</v>
      </c>
      <c r="Q15" s="0" t="n">
        <v>2960.00186014</v>
      </c>
      <c r="S15" s="0" t="s">
        <v>15</v>
      </c>
      <c r="T15" s="0" t="n">
        <f aca="false">B15-K15</f>
        <v>155.90223479</v>
      </c>
      <c r="U15" s="0" t="n">
        <f aca="false">C15-L15</f>
        <v>191.68981886</v>
      </c>
      <c r="W15" s="0" t="n">
        <f aca="false">E15-N15</f>
        <v>255.28408909</v>
      </c>
      <c r="Z15" s="0" t="n">
        <f aca="false">H15-Q15</f>
        <v>164.15331578</v>
      </c>
      <c r="AE15" s="1"/>
      <c r="AG15" s="1"/>
      <c r="AH15" s="1"/>
    </row>
    <row r="16" customFormat="false" ht="12.8" hidden="false" customHeight="false" outlineLevel="0" collapsed="false">
      <c r="A16" s="0" t="s">
        <v>16</v>
      </c>
      <c r="B16" s="0" t="n">
        <v>2068.25096297</v>
      </c>
      <c r="D16" s="1"/>
      <c r="E16" s="0" t="n">
        <v>2102.54287601</v>
      </c>
      <c r="F16" s="1"/>
      <c r="G16" s="1"/>
      <c r="J16" s="0" t="s">
        <v>16</v>
      </c>
      <c r="K16" s="0" t="n">
        <v>1872.51370692</v>
      </c>
      <c r="M16" s="1"/>
      <c r="N16" s="0" t="n">
        <v>1950.71729207</v>
      </c>
      <c r="S16" s="0" t="s">
        <v>16</v>
      </c>
      <c r="T16" s="0" t="n">
        <f aca="false">B16-K16</f>
        <v>195.73725605</v>
      </c>
      <c r="W16" s="0" t="n">
        <f aca="false">E16-N16</f>
        <v>151.82558394</v>
      </c>
      <c r="AE16" s="1"/>
      <c r="AG16" s="1"/>
      <c r="AH16" s="1"/>
    </row>
    <row r="17" customFormat="false" ht="12.8" hidden="false" customHeight="false" outlineLevel="0" collapsed="false">
      <c r="D17" s="1"/>
      <c r="F17" s="1"/>
      <c r="G17" s="1"/>
      <c r="M17" s="1"/>
      <c r="AE17" s="1"/>
      <c r="AG17" s="1"/>
      <c r="AH17" s="1"/>
    </row>
    <row r="20" customFormat="false" ht="13" hidden="false" customHeight="false" outlineLevel="0" collapsed="false">
      <c r="A20" s="0" t="s">
        <v>17</v>
      </c>
      <c r="C20" s="0" t="s">
        <v>18</v>
      </c>
      <c r="J20" s="0" t="s">
        <v>19</v>
      </c>
      <c r="L20" s="0" t="s">
        <v>18</v>
      </c>
      <c r="S20" s="0" t="s">
        <v>20</v>
      </c>
      <c r="U20" s="0" t="s">
        <v>18</v>
      </c>
      <c r="AB20" s="0" t="s">
        <v>20</v>
      </c>
      <c r="AD20" s="0" t="s">
        <v>18</v>
      </c>
      <c r="AK20" s="0" t="s">
        <v>21</v>
      </c>
    </row>
    <row r="22" customFormat="false" ht="13" hidden="false" customHeight="false" outlineLevel="0" collapsed="false">
      <c r="A22" s="0" t="s">
        <v>5</v>
      </c>
      <c r="B22" s="0" t="n">
        <v>8</v>
      </c>
      <c r="C22" s="0" t="n">
        <v>32</v>
      </c>
      <c r="D22" s="0" t="n">
        <v>128</v>
      </c>
      <c r="E22" s="0" t="n">
        <v>256</v>
      </c>
      <c r="F22" s="0" t="n">
        <v>512</v>
      </c>
      <c r="G22" s="0" t="n">
        <v>1024</v>
      </c>
      <c r="H22" s="0" t="n">
        <v>2048</v>
      </c>
      <c r="J22" s="0" t="s">
        <v>5</v>
      </c>
      <c r="K22" s="0" t="n">
        <v>8</v>
      </c>
      <c r="L22" s="0" t="n">
        <v>32</v>
      </c>
      <c r="M22" s="0" t="n">
        <v>128</v>
      </c>
      <c r="N22" s="0" t="n">
        <v>256</v>
      </c>
      <c r="O22" s="0" t="n">
        <v>512</v>
      </c>
      <c r="P22" s="0" t="n">
        <v>1024</v>
      </c>
      <c r="Q22" s="0" t="n">
        <v>2048</v>
      </c>
      <c r="S22" s="0" t="s">
        <v>5</v>
      </c>
      <c r="T22" s="0" t="n">
        <v>8</v>
      </c>
      <c r="U22" s="0" t="n">
        <v>32</v>
      </c>
      <c r="V22" s="0" t="n">
        <v>128</v>
      </c>
      <c r="W22" s="0" t="n">
        <v>256</v>
      </c>
      <c r="X22" s="0" t="n">
        <v>512</v>
      </c>
      <c r="Y22" s="0" t="n">
        <v>1024</v>
      </c>
      <c r="Z22" s="0" t="n">
        <v>2048</v>
      </c>
      <c r="AB22" s="0" t="s">
        <v>5</v>
      </c>
      <c r="AC22" s="0" t="n">
        <v>8</v>
      </c>
      <c r="AD22" s="0" t="n">
        <v>32</v>
      </c>
      <c r="AE22" s="0" t="n">
        <v>128</v>
      </c>
      <c r="AF22" s="0" t="n">
        <v>256</v>
      </c>
      <c r="AG22" s="0" t="n">
        <v>512</v>
      </c>
      <c r="AH22" s="0" t="n">
        <v>1024</v>
      </c>
      <c r="AI22" s="0" t="n">
        <v>2048</v>
      </c>
      <c r="AK22" s="0" t="s">
        <v>5</v>
      </c>
      <c r="AL22" s="0" t="n">
        <v>8</v>
      </c>
      <c r="AM22" s="0" t="n">
        <v>32</v>
      </c>
      <c r="AN22" s="0" t="n">
        <v>128</v>
      </c>
      <c r="AO22" s="0" t="n">
        <v>256</v>
      </c>
      <c r="AP22" s="0" t="n">
        <v>512</v>
      </c>
      <c r="AQ22" s="0" t="n">
        <v>1024</v>
      </c>
      <c r="AR22" s="0" t="n">
        <v>2048</v>
      </c>
    </row>
    <row r="24" customFormat="false" ht="13" hidden="false" customHeight="false" outlineLevel="0" collapsed="false">
      <c r="A24" s="0" t="s">
        <v>6</v>
      </c>
      <c r="B24" s="0" t="n">
        <f aca="false">AVERAGE(B27:B34)</f>
        <v>1525.89711847875</v>
      </c>
      <c r="C24" s="0" t="n">
        <f aca="false">AVERAGE(C27:C34)</f>
        <v>1195.15302783125</v>
      </c>
      <c r="D24" s="0" t="n">
        <f aca="false">AVERAGE(D27:D30)</f>
        <v>4209.7526777375</v>
      </c>
      <c r="E24" s="0" t="n">
        <f aca="false">AVERAGE(E27:E34)</f>
        <v>1539.4759002325</v>
      </c>
      <c r="F24" s="0" t="n">
        <f aca="false">AVERAGE(F27:F30)</f>
        <v>10027.3092490925</v>
      </c>
      <c r="G24" s="0" t="n">
        <f aca="false">AVERAGE(G27:G30)</f>
        <v>4331.62530303</v>
      </c>
      <c r="H24" s="0" t="n">
        <f aca="false">AVERAGE(H27:H34)</f>
        <v>3052.8215979325</v>
      </c>
      <c r="J24" s="0" t="s">
        <v>6</v>
      </c>
      <c r="K24" s="0" t="n">
        <f aca="false">AVERAGE(K27:K34)</f>
        <v>1397.42373713913</v>
      </c>
      <c r="L24" s="0" t="n">
        <f aca="false">AVERAGE(L27:L34)</f>
        <v>1064.1064373265</v>
      </c>
      <c r="M24" s="0" t="n">
        <f aca="false">AVERAGE(M27:M30)</f>
        <v>1925.2562512775</v>
      </c>
      <c r="N24" s="0" t="n">
        <f aca="false">AVERAGE(N27:N34)</f>
        <v>1362.88348564512</v>
      </c>
      <c r="O24" s="0" t="n">
        <f aca="false">AVERAGE(O27:O30)</f>
        <v>2331.443264665</v>
      </c>
      <c r="P24" s="0" t="n">
        <f aca="false">AVERAGE(P27:P30)</f>
        <v>3094.21511471</v>
      </c>
      <c r="Q24" s="0" t="n">
        <f aca="false">AVERAGE(Q27:Q34)</f>
        <v>2689.07918220875</v>
      </c>
      <c r="S24" s="0" t="s">
        <v>6</v>
      </c>
      <c r="T24" s="0" t="n">
        <f aca="false">AVERAGE(T27:T34)</f>
        <v>128.473381339625</v>
      </c>
      <c r="U24" s="0" t="n">
        <f aca="false">AVERAGE(U27:U34)</f>
        <v>131.04659050475</v>
      </c>
      <c r="V24" s="0" t="n">
        <f aca="false">AVERAGE(V27:V30)</f>
        <v>2284.49642646</v>
      </c>
      <c r="W24" s="0" t="n">
        <f aca="false">AVERAGE(W27:W34)</f>
        <v>176.592414587375</v>
      </c>
      <c r="X24" s="0" t="n">
        <f aca="false">AVERAGE(X27:X30)</f>
        <v>7695.8659844275</v>
      </c>
      <c r="Y24" s="0" t="n">
        <f aca="false">AVERAGE(Y27:Y30)</f>
        <v>1237.41018832</v>
      </c>
      <c r="Z24" s="0" t="n">
        <f aca="false">AVERAGE(Z27:Z34)</f>
        <v>363.74241572375</v>
      </c>
      <c r="AB24" s="0" t="s">
        <v>6</v>
      </c>
      <c r="AC24" s="0" t="n">
        <f aca="false">AVERAGE(AC27:AC30)</f>
        <v>12.9212062954925</v>
      </c>
      <c r="AD24" s="0" t="n">
        <f aca="false">AVERAGE(AD27:AD30)</f>
        <v>17.89685952665</v>
      </c>
      <c r="AE24" s="0" t="n">
        <f aca="false">AVERAGE(AE27:AE30)</f>
        <v>2179.287987708</v>
      </c>
      <c r="AF24" s="0" t="n">
        <f aca="false">AVERAGE(AF27:AF30)</f>
        <v>20.161033988025</v>
      </c>
      <c r="AG24" s="0" t="n">
        <f aca="false">AVERAGE(AG27:AG30)</f>
        <v>7573.1237204575</v>
      </c>
      <c r="AH24" s="0" t="n">
        <f aca="false">AVERAGE(AH27:AH30)</f>
        <v>1108.41065621425</v>
      </c>
      <c r="AI24" s="0" t="n">
        <f aca="false">AVERAGE(AI27:AI30)</f>
        <v>88.3177791834</v>
      </c>
      <c r="AK24" s="0" t="s">
        <v>6</v>
      </c>
      <c r="AL24" s="0" t="n">
        <f aca="false">AVERAGE(AL27:AL30)</f>
        <v>13.776561439015</v>
      </c>
      <c r="AM24" s="0" t="n">
        <f aca="false">AVERAGE(AM27:AM30)</f>
        <v>21.1279565691975</v>
      </c>
      <c r="AO24" s="0" t="n">
        <f aca="false">AVERAGE(AO27:AO30)</f>
        <v>58.38007801775</v>
      </c>
      <c r="AR24" s="0" t="n">
        <f aca="false">AVERAGE(AR27:AR30)</f>
        <v>2409.53850531775</v>
      </c>
    </row>
    <row r="25" customFormat="false" ht="13" hidden="false" customHeight="false" outlineLevel="0" collapsed="false">
      <c r="A25" s="0" t="s">
        <v>7</v>
      </c>
      <c r="B25" s="0" t="n">
        <f aca="false">_xlfn.STDEV.P(B27:B34)</f>
        <v>330.550754128571</v>
      </c>
      <c r="C25" s="0" t="n">
        <f aca="false">_xlfn.STDEV.P(C27:C34)</f>
        <v>160.493799012941</v>
      </c>
      <c r="D25" s="0" t="n">
        <f aca="false">_xlfn.STDEV.P(D27:D30)</f>
        <v>1576.29777871511</v>
      </c>
      <c r="E25" s="0" t="n">
        <f aca="false">_xlfn.STDEV.P(E27:E34)</f>
        <v>282.440617230902</v>
      </c>
      <c r="F25" s="0" t="n">
        <f aca="false">_xlfn.STDEV.P(F27:F30)</f>
        <v>6229.6303394529</v>
      </c>
      <c r="G25" s="0" t="n">
        <f aca="false">_xlfn.STDEV.P(G27:G30)</f>
        <v>710.406173322029</v>
      </c>
      <c r="H25" s="0" t="n">
        <f aca="false">_xlfn.STDEV.P(H27:H34)</f>
        <v>734.459398873879</v>
      </c>
      <c r="J25" s="0" t="s">
        <v>7</v>
      </c>
      <c r="K25" s="0" t="n">
        <f aca="false">_xlfn.STDEV.P(K27:K34)</f>
        <v>327.713210016229</v>
      </c>
      <c r="L25" s="0" t="n">
        <f aca="false">_xlfn.STDEV.P(L27:L34)</f>
        <v>147.53325469735</v>
      </c>
      <c r="M25" s="0" t="n">
        <f aca="false">_xlfn.STDEV.P(M27:M30)</f>
        <v>31.6290088219024</v>
      </c>
      <c r="N25" s="0" t="n">
        <f aca="false">_xlfn.STDEV.P(N27:N34)</f>
        <v>289.956565510848</v>
      </c>
      <c r="O25" s="0" t="n">
        <f aca="false">_xlfn.STDEV.P(O27:O30)</f>
        <v>38.3069190635389</v>
      </c>
      <c r="P25" s="0" t="n">
        <f aca="false">_xlfn.STDEV.P(P27:P30)</f>
        <v>138.460886873801</v>
      </c>
      <c r="Q25" s="0" t="n">
        <f aca="false">_xlfn.STDEV.P(Q27:Q34)</f>
        <v>905.009424146861</v>
      </c>
      <c r="S25" s="0" t="s">
        <v>7</v>
      </c>
      <c r="T25" s="0" t="n">
        <f aca="false">_xlfn.STDEV.P(T27:T34)</f>
        <v>7.02440945636881</v>
      </c>
      <c r="U25" s="0" t="n">
        <f aca="false">_xlfn.STDEV.P(U27:U34)</f>
        <v>19.3050371625823</v>
      </c>
      <c r="V25" s="0" t="n">
        <f aca="false">_xlfn.STDEV.P(V27:V30)</f>
        <v>1555.63880556449</v>
      </c>
      <c r="W25" s="0" t="n">
        <f aca="false">_xlfn.STDEV.P(W27:W34)</f>
        <v>55.5985495039097</v>
      </c>
      <c r="X25" s="0" t="n">
        <f aca="false">_xlfn.STDEV.P(X27:X30)</f>
        <v>6214.20896556445</v>
      </c>
      <c r="Y25" s="0" t="n">
        <f aca="false">_xlfn.STDEV.P(Y27:Y30)</f>
        <v>795.454197507782</v>
      </c>
      <c r="Z25" s="0" t="n">
        <f aca="false">_xlfn.STDEV.P(Z27:Z34)</f>
        <v>199.558449573407</v>
      </c>
      <c r="AB25" s="0" t="s">
        <v>7</v>
      </c>
      <c r="AC25" s="0" t="n">
        <f aca="false">_xlfn.STDEV.P(AC27:AC30)</f>
        <v>2.37846760232575</v>
      </c>
      <c r="AD25" s="0" t="n">
        <f aca="false">_xlfn.STDEV.P(AD27:AD30)</f>
        <v>6.85630263369234</v>
      </c>
      <c r="AE25" s="0" t="n">
        <f aca="false">_xlfn.STDEV.P(AE27:AE30)</f>
        <v>1561.01727936946</v>
      </c>
      <c r="AF25" s="0" t="n">
        <f aca="false">_xlfn.STDEV.P(AF27:AF30)</f>
        <v>3.62430366793779</v>
      </c>
      <c r="AG25" s="0" t="n">
        <f aca="false">_xlfn.STDEV.P(AG27:AG30)</f>
        <v>6214.93628230041</v>
      </c>
      <c r="AH25" s="0" t="n">
        <f aca="false">_xlfn.STDEV.P(AH27:AH30)</f>
        <v>789.832716786609</v>
      </c>
      <c r="AI25" s="0" t="n">
        <f aca="false">_xlfn.STDEV.P(AI27:AI30)</f>
        <v>4.02599594449866</v>
      </c>
      <c r="AK25" s="0" t="s">
        <v>7</v>
      </c>
      <c r="AL25" s="0" t="n">
        <f aca="false">_xlfn.STDEV.P(AL27:AL30)</f>
        <v>2.91914713364881</v>
      </c>
      <c r="AM25" s="0" t="n">
        <f aca="false">_xlfn.STDEV.P(AM27:AM30)</f>
        <v>3.51962109238171</v>
      </c>
      <c r="AO25" s="0" t="n">
        <f aca="false">_xlfn.STDEV.P(AO27:AO30)</f>
        <v>15.5009596864169</v>
      </c>
      <c r="AR25" s="0" t="n">
        <f aca="false">_xlfn.STDEV.P(AR27:AR30)</f>
        <v>100.880589320032</v>
      </c>
    </row>
    <row r="27" customFormat="false" ht="13" hidden="false" customHeight="false" outlineLevel="0" collapsed="false">
      <c r="A27" s="0" t="s">
        <v>8</v>
      </c>
      <c r="B27" s="0" t="n">
        <v>1349.44781804</v>
      </c>
      <c r="C27" s="0" t="n">
        <v>1353.22710514</v>
      </c>
      <c r="D27" s="0" t="n">
        <v>3212.93122005</v>
      </c>
      <c r="E27" s="0" t="n">
        <v>1541.95775104</v>
      </c>
      <c r="F27" s="0" t="n">
        <v>9454.51367521</v>
      </c>
      <c r="G27" s="0" t="n">
        <v>5271.40564299</v>
      </c>
      <c r="H27" s="0" t="n">
        <v>2588.30103588</v>
      </c>
      <c r="J27" s="0" t="s">
        <v>8</v>
      </c>
      <c r="K27" s="0" t="n">
        <v>1217.26393414</v>
      </c>
      <c r="L27" s="0" t="n">
        <v>1218.02121282</v>
      </c>
      <c r="M27" s="0" t="n">
        <v>1931.60344315</v>
      </c>
      <c r="N27" s="0" t="n">
        <v>1274.89411998</v>
      </c>
      <c r="O27" s="0" t="n">
        <v>2269.44469285</v>
      </c>
      <c r="P27" s="0" t="n">
        <v>3064.89873886</v>
      </c>
      <c r="Q27" s="0" t="n">
        <v>1836.72565985</v>
      </c>
      <c r="S27" s="0" t="s">
        <v>8</v>
      </c>
      <c r="T27" s="0" t="n">
        <f aca="false">B27-K27</f>
        <v>132.1838839</v>
      </c>
      <c r="U27" s="0" t="n">
        <f aca="false">C27-L27</f>
        <v>135.20589232</v>
      </c>
      <c r="V27" s="0" t="n">
        <f aca="false">D27-M27</f>
        <v>1281.3277769</v>
      </c>
      <c r="W27" s="0" t="n">
        <f aca="false">E27-N27</f>
        <v>267.06363106</v>
      </c>
      <c r="X27" s="0" t="n">
        <f aca="false">F27-O27</f>
        <v>7185.06898236</v>
      </c>
      <c r="Y27" s="0" t="n">
        <f aca="false">G27-P27</f>
        <v>2206.50690413</v>
      </c>
      <c r="Z27" s="0" t="n">
        <f aca="false">H27-Q27</f>
        <v>751.57537603</v>
      </c>
      <c r="AB27" s="0" t="s">
        <v>8</v>
      </c>
      <c r="AC27" s="0" t="n">
        <v>16.1224091053</v>
      </c>
      <c r="AD27" s="0" t="n">
        <v>11.4463131428</v>
      </c>
      <c r="AE27" s="0" t="n">
        <v>1157.0327239</v>
      </c>
      <c r="AF27" s="0" t="n">
        <v>25.2811610699</v>
      </c>
      <c r="AG27" s="0" t="n">
        <v>7048.78994894</v>
      </c>
      <c r="AH27" s="0" t="n">
        <v>2081.52934694</v>
      </c>
      <c r="AI27" s="0" t="n">
        <v>88.147687912</v>
      </c>
      <c r="AK27" s="0" t="s">
        <v>8</v>
      </c>
      <c r="AL27" s="0" t="n">
        <v>9.04602098465</v>
      </c>
      <c r="AM27" s="0" t="n">
        <v>22.56521010403</v>
      </c>
      <c r="AO27" s="0" t="n">
        <v>35.5087213517</v>
      </c>
      <c r="AR27" s="0" t="n">
        <v>2254.019945505</v>
      </c>
    </row>
    <row r="28" customFormat="false" ht="13" hidden="false" customHeight="false" outlineLevel="0" collapsed="false">
      <c r="A28" s="0" t="s">
        <v>9</v>
      </c>
      <c r="B28" s="0" t="n">
        <v>1339.57075191</v>
      </c>
      <c r="C28" s="0" t="n">
        <v>1341.04962587</v>
      </c>
      <c r="D28" s="0" t="n">
        <v>2722.82757998</v>
      </c>
      <c r="E28" s="0" t="n">
        <v>1421.31697989</v>
      </c>
      <c r="F28" s="0" t="n">
        <v>3285.8213501</v>
      </c>
      <c r="G28" s="0" t="n">
        <v>3521.65674114</v>
      </c>
      <c r="H28" s="0" t="n">
        <v>2293.27755594</v>
      </c>
      <c r="J28" s="0" t="s">
        <v>9</v>
      </c>
      <c r="K28" s="0" t="n">
        <v>1217.6062119</v>
      </c>
      <c r="L28" s="0" t="n">
        <v>1205.77646685</v>
      </c>
      <c r="M28" s="0" t="n">
        <v>1915.37578487</v>
      </c>
      <c r="N28" s="0" t="n">
        <v>1235.53045011</v>
      </c>
      <c r="O28" s="0" t="n">
        <v>2337.32484794</v>
      </c>
      <c r="P28" s="0" t="n">
        <v>3327.74704289</v>
      </c>
      <c r="Q28" s="0" t="n">
        <v>1840.53904796</v>
      </c>
      <c r="S28" s="0" t="s">
        <v>9</v>
      </c>
      <c r="T28" s="0" t="n">
        <f aca="false">B28-K28</f>
        <v>121.96454001</v>
      </c>
      <c r="U28" s="0" t="n">
        <f aca="false">C28-L28</f>
        <v>135.27315902</v>
      </c>
      <c r="V28" s="0" t="n">
        <f aca="false">D28-M28</f>
        <v>807.45179511</v>
      </c>
      <c r="W28" s="0" t="n">
        <f aca="false">E28-N28</f>
        <v>185.78652978</v>
      </c>
      <c r="X28" s="0" t="n">
        <f aca="false">F28-O28</f>
        <v>948.49650216</v>
      </c>
      <c r="Y28" s="0" t="n">
        <f aca="false">G28-P28</f>
        <v>193.90969825</v>
      </c>
      <c r="Z28" s="0" t="n">
        <f aca="false">H28-Q28</f>
        <v>452.73850798</v>
      </c>
      <c r="AB28" s="0" t="s">
        <v>9</v>
      </c>
      <c r="AC28" s="0" t="n">
        <v>9.48660111427</v>
      </c>
      <c r="AD28" s="0" t="n">
        <v>15.818073988</v>
      </c>
      <c r="AE28" s="0" t="n">
        <v>716.895250082</v>
      </c>
      <c r="AF28" s="0" t="n">
        <v>19.6727318764</v>
      </c>
      <c r="AG28" s="0" t="n">
        <v>825.41800499</v>
      </c>
      <c r="AH28" s="0" t="n">
        <v>63.072893858</v>
      </c>
      <c r="AI28" s="0" t="n">
        <v>81.8684148788</v>
      </c>
      <c r="AK28" s="0" t="s">
        <v>9</v>
      </c>
      <c r="AL28" s="0" t="n">
        <v>16.02340412137</v>
      </c>
      <c r="AM28" s="0" t="n">
        <v>17.21511006352</v>
      </c>
      <c r="AO28" s="0" t="n">
        <v>54.5140800476</v>
      </c>
      <c r="AR28" s="0" t="n">
        <v>2529.09274042</v>
      </c>
    </row>
    <row r="29" customFormat="false" ht="13" hidden="false" customHeight="false" outlineLevel="0" collapsed="false">
      <c r="A29" s="0" t="s">
        <v>10</v>
      </c>
      <c r="B29" s="0" t="n">
        <v>1340.19546485</v>
      </c>
      <c r="C29" s="0" t="n">
        <v>1374.82617593</v>
      </c>
      <c r="D29" s="0" t="n">
        <v>4100.74457502</v>
      </c>
      <c r="E29" s="0" t="n">
        <v>1555.16371202</v>
      </c>
      <c r="F29" s="0" t="n">
        <v>20115.160567</v>
      </c>
      <c r="G29" s="0" t="n">
        <v>4752.02654195</v>
      </c>
      <c r="H29" s="0" t="n">
        <v>2259.29664707</v>
      </c>
      <c r="J29" s="0" t="s">
        <v>10</v>
      </c>
      <c r="K29" s="0" t="n">
        <v>1217.60169315</v>
      </c>
      <c r="L29" s="0" t="n">
        <v>1201.55145097</v>
      </c>
      <c r="M29" s="0" t="n">
        <v>1883.10578299</v>
      </c>
      <c r="N29" s="0" t="n">
        <v>1291.41902184</v>
      </c>
      <c r="O29" s="0" t="n">
        <v>2373.936198</v>
      </c>
      <c r="P29" s="0" t="n">
        <v>2977.32455301</v>
      </c>
      <c r="Q29" s="0" t="n">
        <v>1809.7474699</v>
      </c>
      <c r="S29" s="0" t="s">
        <v>10</v>
      </c>
      <c r="T29" s="0" t="n">
        <f aca="false">B29-K29</f>
        <v>122.5937717</v>
      </c>
      <c r="U29" s="0" t="n">
        <f aca="false">C29-L29</f>
        <v>173.27472496</v>
      </c>
      <c r="V29" s="0" t="n">
        <f aca="false">D29-M29</f>
        <v>2217.63879203</v>
      </c>
      <c r="W29" s="0" t="n">
        <f aca="false">E29-N29</f>
        <v>263.74469018</v>
      </c>
      <c r="X29" s="0" t="n">
        <f aca="false">F29-O29</f>
        <v>17741.224369</v>
      </c>
      <c r="Y29" s="0" t="n">
        <f aca="false">G29-P29</f>
        <v>1774.70198894</v>
      </c>
      <c r="Z29" s="0" t="n">
        <f aca="false">H29-Q29</f>
        <v>449.54917717</v>
      </c>
      <c r="AB29" s="0" t="s">
        <v>10</v>
      </c>
      <c r="AC29" s="0" t="n">
        <v>13.5656299591</v>
      </c>
      <c r="AD29" s="0" t="n">
        <v>14.8906970024</v>
      </c>
      <c r="AE29" s="0" t="n">
        <v>2103.13491297</v>
      </c>
      <c r="AF29" s="0" t="n">
        <v>15.0737259388</v>
      </c>
      <c r="AG29" s="0" t="n">
        <v>17622.1768529</v>
      </c>
      <c r="AH29" s="0" t="n">
        <v>1620.46349812</v>
      </c>
      <c r="AI29" s="0" t="n">
        <v>90.8204300404</v>
      </c>
      <c r="AK29" s="0" t="s">
        <v>10</v>
      </c>
      <c r="AL29" s="0" t="n">
        <v>16.35538220404</v>
      </c>
      <c r="AM29" s="0" t="n">
        <v>26.18089294437</v>
      </c>
      <c r="AO29" s="0" t="n">
        <v>77.4772386551</v>
      </c>
      <c r="AR29" s="0" t="n">
        <v>2399.399329661</v>
      </c>
    </row>
    <row r="30" customFormat="false" ht="13" hidden="false" customHeight="false" outlineLevel="0" collapsed="false">
      <c r="A30" s="0" t="s">
        <v>11</v>
      </c>
      <c r="B30" s="0" t="n">
        <v>1345.27700496</v>
      </c>
      <c r="C30" s="0" t="n">
        <v>1352.52698493</v>
      </c>
      <c r="D30" s="0" t="n">
        <v>6802.5073359</v>
      </c>
      <c r="E30" s="0" t="n">
        <v>1430.23014593</v>
      </c>
      <c r="F30" s="0" t="n">
        <v>7253.74140406</v>
      </c>
      <c r="G30" s="0" t="n">
        <v>3781.41228604</v>
      </c>
      <c r="H30" s="0" t="n">
        <v>2183.36270881</v>
      </c>
      <c r="J30" s="0" t="s">
        <v>11</v>
      </c>
      <c r="K30" s="0" t="n">
        <v>1211.83557606</v>
      </c>
      <c r="L30" s="0" t="n">
        <v>1220.19554591</v>
      </c>
      <c r="M30" s="0" t="n">
        <v>1970.9399941</v>
      </c>
      <c r="N30" s="0" t="n">
        <v>1256.39671612</v>
      </c>
      <c r="O30" s="0" t="n">
        <v>2345.06731987</v>
      </c>
      <c r="P30" s="0" t="n">
        <v>3006.89012408</v>
      </c>
      <c r="Q30" s="0" t="n">
        <v>1666.44235396</v>
      </c>
      <c r="S30" s="0" t="s">
        <v>11</v>
      </c>
      <c r="T30" s="0" t="n">
        <f aca="false">B30-K30</f>
        <v>133.4414289</v>
      </c>
      <c r="U30" s="0" t="n">
        <f aca="false">C30-L30</f>
        <v>132.33143902</v>
      </c>
      <c r="V30" s="0" t="n">
        <f aca="false">D30-M30</f>
        <v>4831.5673418</v>
      </c>
      <c r="W30" s="0" t="n">
        <f aca="false">E30-N30</f>
        <v>173.83342981</v>
      </c>
      <c r="X30" s="0" t="n">
        <f aca="false">F30-O30</f>
        <v>4908.67408419</v>
      </c>
      <c r="Y30" s="0" t="n">
        <f aca="false">G30-P30</f>
        <v>774.52216196</v>
      </c>
      <c r="Z30" s="0" t="n">
        <f aca="false">H30-Q30</f>
        <v>516.92035485</v>
      </c>
      <c r="AB30" s="0" t="s">
        <v>11</v>
      </c>
      <c r="AC30" s="0" t="n">
        <v>12.5101850033</v>
      </c>
      <c r="AD30" s="0" t="n">
        <v>29.4323539734</v>
      </c>
      <c r="AE30" s="0" t="n">
        <v>4740.08906388</v>
      </c>
      <c r="AF30" s="0" t="n">
        <v>20.616517067</v>
      </c>
      <c r="AG30" s="0" t="n">
        <v>4796.110075</v>
      </c>
      <c r="AH30" s="0" t="n">
        <v>668.576885939</v>
      </c>
      <c r="AI30" s="0" t="n">
        <v>92.4345839024</v>
      </c>
      <c r="AK30" s="0" t="s">
        <v>11</v>
      </c>
      <c r="AL30" s="0" t="n">
        <v>13.681438446</v>
      </c>
      <c r="AM30" s="0" t="n">
        <v>18.55061316487</v>
      </c>
      <c r="AO30" s="0" t="n">
        <v>66.0202720166</v>
      </c>
      <c r="AR30" s="0" t="n">
        <v>2455.642005685</v>
      </c>
    </row>
    <row r="31" customFormat="false" ht="13" hidden="false" customHeight="false" outlineLevel="0" collapsed="false">
      <c r="A31" s="0" t="s">
        <v>12</v>
      </c>
      <c r="B31" s="0" t="n">
        <v>1921.20090413</v>
      </c>
      <c r="C31" s="0" t="n">
        <v>1033.69503093</v>
      </c>
      <c r="E31" s="0" t="n">
        <v>1063.69442606</v>
      </c>
      <c r="H31" s="0" t="n">
        <v>3574.62415504</v>
      </c>
      <c r="J31" s="0" t="s">
        <v>12</v>
      </c>
      <c r="K31" s="0" t="n">
        <v>1801.3554759</v>
      </c>
      <c r="L31" s="0" t="n">
        <v>930.582275152</v>
      </c>
      <c r="N31" s="0" t="n">
        <v>941.463317871</v>
      </c>
      <c r="Q31" s="0" t="n">
        <v>3414.20348716</v>
      </c>
      <c r="S31" s="0" t="s">
        <v>12</v>
      </c>
      <c r="T31" s="0" t="n">
        <f aca="false">B31-K31</f>
        <v>119.84542823</v>
      </c>
      <c r="U31" s="0" t="n">
        <f aca="false">C31-L31</f>
        <v>103.112755778</v>
      </c>
      <c r="W31" s="0" t="n">
        <f aca="false">E31-N31</f>
        <v>122.231108189</v>
      </c>
      <c r="Z31" s="0" t="n">
        <f aca="false">H31-Q31</f>
        <v>160.42066788</v>
      </c>
    </row>
    <row r="32" customFormat="false" ht="13" hidden="false" customHeight="false" outlineLevel="0" collapsed="false">
      <c r="A32" s="0" t="s">
        <v>13</v>
      </c>
      <c r="B32" s="0" t="n">
        <v>1937.00067496</v>
      </c>
      <c r="C32" s="0" t="n">
        <v>1038.43935084</v>
      </c>
      <c r="E32" s="0" t="n">
        <v>1970.65190792</v>
      </c>
      <c r="H32" s="0" t="n">
        <v>3843.09959602</v>
      </c>
      <c r="J32" s="0" t="s">
        <v>13</v>
      </c>
      <c r="K32" s="0" t="n">
        <v>1801.49267602</v>
      </c>
      <c r="L32" s="0" t="n">
        <v>904.770433903</v>
      </c>
      <c r="N32" s="0" t="n">
        <v>1827.31672907</v>
      </c>
      <c r="Q32" s="0" t="n">
        <v>3666.77157283</v>
      </c>
      <c r="S32" s="0" t="s">
        <v>13</v>
      </c>
      <c r="T32" s="0" t="n">
        <f aca="false">B32-K32</f>
        <v>135.50799894</v>
      </c>
      <c r="U32" s="0" t="n">
        <f aca="false">C32-L32</f>
        <v>133.668916937</v>
      </c>
      <c r="W32" s="0" t="n">
        <f aca="false">E32-N32</f>
        <v>143.33517885</v>
      </c>
      <c r="Z32" s="0" t="n">
        <f aca="false">H32-Q32</f>
        <v>176.32802319</v>
      </c>
    </row>
    <row r="33" customFormat="false" ht="13" hidden="false" customHeight="false" outlineLevel="0" collapsed="false">
      <c r="A33" s="0" t="s">
        <v>14</v>
      </c>
      <c r="B33" s="0" t="n">
        <v>1032.87987494</v>
      </c>
      <c r="C33" s="0" t="n">
        <v>1032.96290016</v>
      </c>
      <c r="E33" s="0" t="n">
        <v>1376.97004294</v>
      </c>
      <c r="H33" s="0" t="n">
        <v>3844.69921088</v>
      </c>
      <c r="J33" s="0" t="s">
        <v>14</v>
      </c>
      <c r="K33" s="0" t="n">
        <v>910.162160873</v>
      </c>
      <c r="L33" s="0" t="n">
        <v>918.436950922</v>
      </c>
      <c r="N33" s="0" t="n">
        <v>1240.0728271</v>
      </c>
      <c r="Q33" s="0" t="n">
        <v>3635.55857897</v>
      </c>
      <c r="S33" s="0" t="s">
        <v>14</v>
      </c>
      <c r="T33" s="0" t="n">
        <f aca="false">B33-K33</f>
        <v>122.717714067</v>
      </c>
      <c r="U33" s="0" t="n">
        <f aca="false">C33-L33</f>
        <v>114.525949238</v>
      </c>
      <c r="W33" s="0" t="n">
        <f aca="false">E33-N33</f>
        <v>136.89721584</v>
      </c>
      <c r="Z33" s="0" t="n">
        <f aca="false">H33-Q33</f>
        <v>209.14063191</v>
      </c>
    </row>
    <row r="34" customFormat="false" ht="13" hidden="false" customHeight="false" outlineLevel="0" collapsed="false">
      <c r="A34" s="0" t="s">
        <v>15</v>
      </c>
      <c r="B34" s="0" t="n">
        <v>1941.60445404</v>
      </c>
      <c r="C34" s="0" t="n">
        <v>1034.49704885</v>
      </c>
      <c r="E34" s="0" t="n">
        <v>1955.82223606</v>
      </c>
      <c r="H34" s="0" t="n">
        <v>3835.91187382</v>
      </c>
      <c r="J34" s="0" t="s">
        <v>15</v>
      </c>
      <c r="K34" s="0" t="n">
        <v>1802.07216907</v>
      </c>
      <c r="L34" s="0" t="n">
        <v>913.517162085</v>
      </c>
      <c r="N34" s="0" t="n">
        <v>1835.97470307</v>
      </c>
      <c r="Q34" s="0" t="n">
        <v>3642.64528704</v>
      </c>
      <c r="S34" s="0" t="s">
        <v>15</v>
      </c>
      <c r="T34" s="0" t="n">
        <f aca="false">B34-K34</f>
        <v>139.53228497</v>
      </c>
      <c r="U34" s="0" t="n">
        <f aca="false">C34-L34</f>
        <v>120.979886765</v>
      </c>
      <c r="W34" s="0" t="n">
        <f aca="false">E34-N34</f>
        <v>119.84753299</v>
      </c>
      <c r="Z34" s="0" t="n">
        <f aca="false">H34-Q34</f>
        <v>193.26658678</v>
      </c>
    </row>
    <row r="36" customFormat="false" ht="13" hidden="false" customHeight="false" outlineLevel="0" collapsed="false">
      <c r="J36" s="0" t="s">
        <v>22</v>
      </c>
    </row>
    <row r="39" customFormat="false" ht="13" hidden="false" customHeight="false" outlineLevel="0" collapsed="false">
      <c r="A39" s="0" t="s">
        <v>23</v>
      </c>
      <c r="C39" s="0" t="s">
        <v>24</v>
      </c>
      <c r="J39" s="0" t="s">
        <v>25</v>
      </c>
      <c r="L39" s="0" t="s">
        <v>24</v>
      </c>
      <c r="S39" s="0" t="s">
        <v>26</v>
      </c>
      <c r="U39" s="0" t="s">
        <v>27</v>
      </c>
      <c r="AB39" s="0" t="s">
        <v>26</v>
      </c>
      <c r="AD39" s="0" t="s">
        <v>24</v>
      </c>
      <c r="AK39" s="0" t="s">
        <v>28</v>
      </c>
    </row>
    <row r="41" customFormat="false" ht="13" hidden="false" customHeight="false" outlineLevel="0" collapsed="false">
      <c r="A41" s="0" t="s">
        <v>5</v>
      </c>
      <c r="B41" s="0" t="n">
        <v>8</v>
      </c>
      <c r="C41" s="0" t="n">
        <v>32</v>
      </c>
      <c r="D41" s="0" t="n">
        <v>128</v>
      </c>
      <c r="E41" s="0" t="n">
        <v>256</v>
      </c>
      <c r="F41" s="0" t="n">
        <v>512</v>
      </c>
      <c r="G41" s="0" t="n">
        <v>1024</v>
      </c>
      <c r="H41" s="0" t="n">
        <v>2048</v>
      </c>
      <c r="J41" s="0" t="s">
        <v>5</v>
      </c>
      <c r="K41" s="0" t="n">
        <v>8</v>
      </c>
      <c r="L41" s="0" t="n">
        <v>32</v>
      </c>
      <c r="M41" s="0" t="n">
        <v>128</v>
      </c>
      <c r="N41" s="0" t="n">
        <v>256</v>
      </c>
      <c r="O41" s="0" t="n">
        <v>512</v>
      </c>
      <c r="P41" s="0" t="n">
        <v>1024</v>
      </c>
      <c r="Q41" s="0" t="n">
        <v>2048</v>
      </c>
      <c r="S41" s="0" t="s">
        <v>5</v>
      </c>
      <c r="T41" s="0" t="n">
        <v>8</v>
      </c>
      <c r="U41" s="0" t="n">
        <v>32</v>
      </c>
      <c r="V41" s="0" t="n">
        <v>128</v>
      </c>
      <c r="W41" s="0" t="n">
        <v>256</v>
      </c>
      <c r="X41" s="0" t="n">
        <v>512</v>
      </c>
      <c r="Y41" s="0" t="n">
        <v>1024</v>
      </c>
      <c r="Z41" s="0" t="n">
        <v>2048</v>
      </c>
      <c r="AB41" s="0" t="s">
        <v>5</v>
      </c>
      <c r="AC41" s="0" t="n">
        <v>8</v>
      </c>
      <c r="AD41" s="0" t="n">
        <v>32</v>
      </c>
      <c r="AE41" s="0" t="n">
        <v>128</v>
      </c>
      <c r="AF41" s="0" t="n">
        <v>256</v>
      </c>
      <c r="AG41" s="0" t="n">
        <v>512</v>
      </c>
      <c r="AH41" s="0" t="n">
        <v>1024</v>
      </c>
      <c r="AI41" s="0" t="n">
        <v>2048</v>
      </c>
      <c r="AK41" s="0" t="s">
        <v>5</v>
      </c>
      <c r="AL41" s="0" t="n">
        <v>8</v>
      </c>
      <c r="AM41" s="0" t="n">
        <v>32</v>
      </c>
      <c r="AN41" s="0" t="n">
        <v>128</v>
      </c>
      <c r="AO41" s="0" t="n">
        <v>256</v>
      </c>
      <c r="AP41" s="0" t="n">
        <v>512</v>
      </c>
      <c r="AQ41" s="0" t="n">
        <v>1024</v>
      </c>
      <c r="AR41" s="0" t="n">
        <v>2048</v>
      </c>
    </row>
    <row r="43" customFormat="false" ht="13" hidden="false" customHeight="false" outlineLevel="0" collapsed="false">
      <c r="A43" s="0" t="s">
        <v>6</v>
      </c>
      <c r="B43" s="0" t="n">
        <f aca="false">AVERAGE(B46:B49)</f>
        <v>1019.2150266765</v>
      </c>
      <c r="C43" s="0" t="n">
        <f aca="false">AVERAGE(C46:C49)</f>
        <v>1162.7750162465</v>
      </c>
      <c r="D43" s="0" t="n">
        <f aca="false">AVERAGE(D46:D49)</f>
        <v>7031.85748052</v>
      </c>
      <c r="E43" s="0" t="n">
        <f aca="false">AVERAGE(E46:E49)</f>
        <v>1022.47398907</v>
      </c>
      <c r="F43" s="0" t="n">
        <f aca="false">AVERAGE(F46:F49)</f>
        <v>1780.6290789825</v>
      </c>
      <c r="G43" s="0" t="n">
        <f aca="false">AVERAGE(G46:G49)</f>
        <v>17645.6020465375</v>
      </c>
      <c r="H43" s="0" t="n">
        <f aca="false">AVERAGE(H46:H49)</f>
        <v>10703.97628748</v>
      </c>
      <c r="J43" s="0" t="s">
        <v>6</v>
      </c>
      <c r="K43" s="0" t="n">
        <f aca="false">AVERAGE(K46:K49)</f>
        <v>901.43693894125</v>
      </c>
      <c r="L43" s="0" t="n">
        <f aca="false">AVERAGE(L46:L49)</f>
        <v>903.359924078</v>
      </c>
      <c r="M43" s="0" t="n">
        <f aca="false">AVERAGE(M46:M49)</f>
        <v>905.28375571975</v>
      </c>
      <c r="N43" s="0" t="n">
        <f aca="false">AVERAGE(N46:N49)</f>
        <v>911.0052300095</v>
      </c>
      <c r="O43" s="0" t="n">
        <f aca="false">AVERAGE(O46:O49)</f>
        <v>909.98822098975</v>
      </c>
      <c r="P43" s="0" t="n">
        <f aca="false">AVERAGE(P46:P49)</f>
        <v>917.41132855425</v>
      </c>
      <c r="Q43" s="0" t="n">
        <f aca="false">AVERAGE(Q46:Q49)</f>
        <v>949.99073267</v>
      </c>
      <c r="S43" s="0" t="s">
        <v>6</v>
      </c>
      <c r="T43" s="0" t="n">
        <f aca="false">AVERAGE(T46:T49)</f>
        <v>117.77808773525</v>
      </c>
      <c r="U43" s="0" t="n">
        <f aca="false">AVERAGE(U46:U49)</f>
        <v>259.4150921685</v>
      </c>
      <c r="V43" s="0" t="n">
        <f aca="false">AVERAGE(V46:V49)</f>
        <v>6126.57372480025</v>
      </c>
      <c r="W43" s="0" t="n">
        <f aca="false">AVERAGE(W46:W49)</f>
        <v>111.4687590605</v>
      </c>
      <c r="X43" s="0" t="n">
        <f aca="false">AVERAGE(X46:X49)</f>
        <v>870.64085799275</v>
      </c>
      <c r="Y43" s="0" t="n">
        <f aca="false">AVERAGE(Y46:Y49)</f>
        <v>16728.1907179833</v>
      </c>
      <c r="Z43" s="0" t="n">
        <f aca="false">AVERAGE(Z46:Z49)</f>
        <v>9753.98555481</v>
      </c>
      <c r="AB43" s="0" t="s">
        <v>6</v>
      </c>
      <c r="AC43" s="0" t="n">
        <f aca="false">AVERAGE(AC46:AC49)</f>
        <v>5.8833917379375</v>
      </c>
      <c r="AD43" s="0" t="n">
        <f aca="false">AVERAGE(AD46:AD49)</f>
        <v>7.42077231407</v>
      </c>
      <c r="AE43" s="0" t="n">
        <f aca="false">AVERAGE(AE46:AE49)</f>
        <v>6053.67346226145</v>
      </c>
      <c r="AF43" s="0" t="n">
        <f aca="false">AVERAGE(AF46:AF49)</f>
        <v>11.206987023365</v>
      </c>
      <c r="AG43" s="0" t="n">
        <f aca="false">AVERAGE(AG46:AG49)</f>
        <v>792.187748074675</v>
      </c>
      <c r="AH43" s="0" t="n">
        <f aca="false">AVERAGE(AH46:AH49)</f>
        <v>12006.1372189643</v>
      </c>
      <c r="AI43" s="0" t="n">
        <f aca="false">AVERAGE(AI46:AI49)</f>
        <v>41.56971293685</v>
      </c>
      <c r="AK43" s="0" t="s">
        <v>6</v>
      </c>
      <c r="AL43" s="0" t="n">
        <f aca="false">AVERAGE(AL46:AL49)</f>
        <v>98.88782370102</v>
      </c>
      <c r="AM43" s="0" t="n">
        <f aca="false">AVERAGE(AM46:AM49)</f>
        <v>240.380842983695</v>
      </c>
      <c r="AN43" s="0" t="n">
        <f aca="false">AVERAGE(AN46:AN49)</f>
        <v>39.427557170375</v>
      </c>
      <c r="AO43" s="0" t="n">
        <f aca="false">AVERAGE(AO46:AO49)</f>
        <v>93.908548176225</v>
      </c>
      <c r="AP43" s="0" t="n">
        <f aca="false">AVERAGE(AP46:AP49)</f>
        <v>48.17433023455</v>
      </c>
      <c r="AQ43" s="0" t="n">
        <f aca="false">AVERAGE(AQ46:AQ49)</f>
        <v>54.543495059</v>
      </c>
      <c r="AR43" s="0" t="n">
        <f aca="false">AVERAGE(AR46:AR49)</f>
        <v>1034.37035590228</v>
      </c>
    </row>
    <row r="44" customFormat="false" ht="13" hidden="false" customHeight="false" outlineLevel="0" collapsed="false">
      <c r="A44" s="0" t="s">
        <v>7</v>
      </c>
      <c r="B44" s="0" t="n">
        <f aca="false">_xlfn.STDEV.P(B46:B49)</f>
        <v>21.8631076138165</v>
      </c>
      <c r="C44" s="0" t="n">
        <f aca="false">_xlfn.STDEV.P(C46:C49)</f>
        <v>193.755464912202</v>
      </c>
      <c r="D44" s="0" t="n">
        <f aca="false">_xlfn.STDEV.P(D46:D49)</f>
        <v>6383.37601854851</v>
      </c>
      <c r="E44" s="0" t="n">
        <f aca="false">_xlfn.STDEV.P(E46:E49)</f>
        <v>11.0578391644769</v>
      </c>
      <c r="F44" s="0" t="n">
        <f aca="false">_xlfn.STDEV.P(F46:F49)</f>
        <v>659.771726026221</v>
      </c>
      <c r="G44" s="0" t="n">
        <f aca="false">_xlfn.STDEV.P(G46:G49)</f>
        <v>8357.00175509375</v>
      </c>
      <c r="H44" s="0" t="n">
        <f aca="false">_xlfn.STDEV.P(H46:H49)</f>
        <v>622.096870048414</v>
      </c>
      <c r="J44" s="0" t="s">
        <v>7</v>
      </c>
      <c r="K44" s="0" t="n">
        <f aca="false">_xlfn.STDEV.P(K46:K49)</f>
        <v>0.111438151923253</v>
      </c>
      <c r="L44" s="0" t="n">
        <f aca="false">_xlfn.STDEV.P(L46:L49)</f>
        <v>0.229794489056874</v>
      </c>
      <c r="M44" s="0" t="n">
        <f aca="false">_xlfn.STDEV.P(M46:M49)</f>
        <v>1.09085283330746</v>
      </c>
      <c r="N44" s="0" t="n">
        <f aca="false">_xlfn.STDEV.P(N46:N49)</f>
        <v>0.168206386448782</v>
      </c>
      <c r="O44" s="0" t="n">
        <f aca="false">_xlfn.STDEV.P(O46:O49)</f>
        <v>0.863733646604789</v>
      </c>
      <c r="P44" s="0" t="n">
        <f aca="false">_xlfn.STDEV.P(P46:P49)</f>
        <v>2.94390254996279</v>
      </c>
      <c r="Q44" s="0" t="n">
        <f aca="false">_xlfn.STDEV.P(Q46:Q49)</f>
        <v>4.31181677965888</v>
      </c>
      <c r="S44" s="0" t="s">
        <v>7</v>
      </c>
      <c r="T44" s="0" t="n">
        <f aca="false">_xlfn.STDEV.P(T46:T49)</f>
        <v>21.8251957839138</v>
      </c>
      <c r="U44" s="0" t="n">
        <f aca="false">_xlfn.STDEV.P(U46:U49)</f>
        <v>193.643456009775</v>
      </c>
      <c r="V44" s="0" t="n">
        <f aca="false">_xlfn.STDEV.P(V46:V49)</f>
        <v>6383.80550416727</v>
      </c>
      <c r="W44" s="0" t="n">
        <f aca="false">_xlfn.STDEV.P(W46:W49)</f>
        <v>11.030484940839</v>
      </c>
      <c r="X44" s="0" t="n">
        <f aca="false">_xlfn.STDEV.P(X46:X49)</f>
        <v>660.045225050365</v>
      </c>
      <c r="Y44" s="0" t="n">
        <f aca="false">_xlfn.STDEV.P(Y46:Y49)</f>
        <v>8359.50193601807</v>
      </c>
      <c r="Z44" s="0" t="n">
        <f aca="false">_xlfn.STDEV.P(Z46:Z49)</f>
        <v>623.788601255195</v>
      </c>
      <c r="AB44" s="0" t="s">
        <v>7</v>
      </c>
      <c r="AC44" s="0" t="n">
        <f aca="false">_xlfn.STDEV.P(AC46:AC49)</f>
        <v>0.35313093591189</v>
      </c>
      <c r="AD44" s="0" t="n">
        <f aca="false">_xlfn.STDEV.P(AD46:AD49)</f>
        <v>1.9651214163548</v>
      </c>
      <c r="AE44" s="0" t="n">
        <f aca="false">_xlfn.STDEV.P(AE46:AE49)</f>
        <v>6391.96801832692</v>
      </c>
      <c r="AF44" s="0" t="n">
        <f aca="false">_xlfn.STDEV.P(AF46:AF49)</f>
        <v>1.89282913407949</v>
      </c>
      <c r="AG44" s="0" t="n">
        <f aca="false">_xlfn.STDEV.P(AG46:AG49)</f>
        <v>657.713123212753</v>
      </c>
      <c r="AH44" s="0" t="n">
        <f aca="false">_xlfn.STDEV.P(AH46:AH49)</f>
        <v>8366.82170401625</v>
      </c>
      <c r="AI44" s="0" t="n">
        <f aca="false">_xlfn.STDEV.P(AI46:AI49)</f>
        <v>2.79268360747295</v>
      </c>
      <c r="AK44" s="0" t="s">
        <v>7</v>
      </c>
      <c r="AL44" s="0" t="n">
        <f aca="false">_xlfn.STDEV.P(AL46:AL49)</f>
        <v>21.9993295830989</v>
      </c>
      <c r="AM44" s="0" t="n">
        <f aca="false">_xlfn.STDEV.P(AM46:AM49)</f>
        <v>195.002339362494</v>
      </c>
      <c r="AN44" s="0" t="n">
        <f aca="false">_xlfn.STDEV.P(AN46:AN49)</f>
        <v>4.80735591344712</v>
      </c>
      <c r="AO44" s="0" t="n">
        <f aca="false">_xlfn.STDEV.P(AO46:AO49)</f>
        <v>11.8334570205585</v>
      </c>
      <c r="AP44" s="0" t="n">
        <f aca="false">_xlfn.STDEV.P(AP46:AP49)</f>
        <v>6.49212026156401</v>
      </c>
      <c r="AQ44" s="0" t="n">
        <f aca="false">_xlfn.STDEV.P(AQ46:AQ49)</f>
        <v>5.97776193720353</v>
      </c>
      <c r="AR44" s="0" t="n">
        <f aca="false">_xlfn.STDEV.P(AR46:AR49)</f>
        <v>609.458721608523</v>
      </c>
    </row>
    <row r="46" customFormat="false" ht="13" hidden="false" customHeight="false" outlineLevel="0" collapsed="false">
      <c r="A46" s="0" t="s">
        <v>8</v>
      </c>
      <c r="B46" s="0" t="n">
        <v>1020.21847486</v>
      </c>
      <c r="C46" s="0" t="n">
        <v>995.70735383</v>
      </c>
      <c r="D46" s="0" t="n">
        <v>1068.90202904</v>
      </c>
      <c r="E46" s="0" t="n">
        <v>1007.61050105</v>
      </c>
      <c r="F46" s="0" t="n">
        <v>1408.55301499</v>
      </c>
      <c r="G46" s="0" t="n">
        <v>5739.41928315</v>
      </c>
      <c r="H46" s="0" t="n">
        <v>9739.99457002</v>
      </c>
      <c r="J46" s="0" t="s">
        <v>8</v>
      </c>
      <c r="K46" s="0" t="n">
        <v>901.533116817</v>
      </c>
      <c r="L46" s="0" t="n">
        <v>903.278829098</v>
      </c>
      <c r="M46" s="0" t="n">
        <v>907.146206856</v>
      </c>
      <c r="N46" s="0" t="n">
        <v>911.015424013</v>
      </c>
      <c r="O46" s="0" t="n">
        <v>908.894052029</v>
      </c>
      <c r="P46" s="0" t="n">
        <v>921.550270081</v>
      </c>
      <c r="Q46" s="0" t="n">
        <v>951.320344925</v>
      </c>
      <c r="S46" s="0" t="s">
        <v>8</v>
      </c>
      <c r="T46" s="0" t="n">
        <f aca="false">B46-K46</f>
        <v>118.685358043</v>
      </c>
      <c r="U46" s="0" t="n">
        <f aca="false">C46-L46</f>
        <v>92.428524732</v>
      </c>
      <c r="V46" s="0" t="n">
        <f aca="false">D46-M46</f>
        <v>161.755822184</v>
      </c>
      <c r="W46" s="0" t="n">
        <f aca="false">E46-N46</f>
        <v>96.595077037</v>
      </c>
      <c r="X46" s="0" t="n">
        <f aca="false">F46-O46</f>
        <v>499.658962961</v>
      </c>
      <c r="Y46" s="0" t="n">
        <f aca="false">G46-P46</f>
        <v>4817.869013069</v>
      </c>
      <c r="Z46" s="0" t="n">
        <f aca="false">H46-Q46</f>
        <v>8788.674225095</v>
      </c>
      <c r="AB46" s="0" t="s">
        <v>8</v>
      </c>
      <c r="AC46" s="0" t="n">
        <v>5.46191000938</v>
      </c>
      <c r="AD46" s="0" t="n">
        <v>9.64876389503</v>
      </c>
      <c r="AE46" s="0" t="n">
        <v>95.7308750153</v>
      </c>
      <c r="AF46" s="0" t="n">
        <v>12.0980529785</v>
      </c>
      <c r="AG46" s="0" t="n">
        <v>424.384809971</v>
      </c>
      <c r="AH46" s="0" t="n">
        <v>97.7355091572</v>
      </c>
      <c r="AI46" s="0" t="n">
        <v>46.1465489864</v>
      </c>
      <c r="AK46" s="0" t="s">
        <v>8</v>
      </c>
      <c r="AL46" s="0" t="n">
        <v>99.58379888537</v>
      </c>
      <c r="AM46" s="0" t="n">
        <v>70.62323594092</v>
      </c>
      <c r="AN46" s="0" t="n">
        <v>37.981541872</v>
      </c>
      <c r="AO46" s="0" t="n">
        <v>80.5118999481</v>
      </c>
      <c r="AP46" s="0" t="n">
        <v>42.1768257618</v>
      </c>
      <c r="AQ46" s="0" t="n">
        <v>52.0753657818</v>
      </c>
      <c r="AR46" s="0" t="n">
        <v>82.6733875275</v>
      </c>
    </row>
    <row r="47" customFormat="false" ht="13" hidden="false" customHeight="false" outlineLevel="0" collapsed="false">
      <c r="A47" s="0" t="s">
        <v>9</v>
      </c>
      <c r="B47" s="0" t="n">
        <v>991.736217976</v>
      </c>
      <c r="C47" s="0" t="n">
        <v>1186.92613506</v>
      </c>
      <c r="D47" s="0" t="n">
        <v>1065.91628098</v>
      </c>
      <c r="E47" s="0" t="n">
        <v>1024.92551613</v>
      </c>
      <c r="F47" s="0" t="n">
        <v>1838.12105203</v>
      </c>
      <c r="G47" s="0" t="n">
        <v>29352.2964461</v>
      </c>
      <c r="H47" s="0" t="n">
        <v>11334.25212</v>
      </c>
      <c r="J47" s="0" t="s">
        <v>9</v>
      </c>
      <c r="K47" s="0" t="n">
        <v>901.454051971</v>
      </c>
      <c r="L47" s="0" t="n">
        <v>903.042782068</v>
      </c>
      <c r="M47" s="0" t="n">
        <v>904.369408131</v>
      </c>
      <c r="N47" s="0" t="n">
        <v>911.237313986</v>
      </c>
      <c r="O47" s="0" t="n">
        <v>910.897598982</v>
      </c>
      <c r="P47" s="0" t="n">
        <v>914.682321072</v>
      </c>
      <c r="Q47" s="0" t="n">
        <v>951.403479815</v>
      </c>
      <c r="S47" s="0" t="s">
        <v>9</v>
      </c>
      <c r="T47" s="0" t="n">
        <f aca="false">B47-K47</f>
        <v>90.282166005</v>
      </c>
      <c r="U47" s="0" t="n">
        <f aca="false">C47-L47</f>
        <v>283.883352992</v>
      </c>
      <c r="V47" s="0" t="n">
        <f aca="false">D47-M47</f>
        <v>161.546872849</v>
      </c>
      <c r="W47" s="0" t="n">
        <f aca="false">E47-N47</f>
        <v>113.688202144</v>
      </c>
      <c r="X47" s="0" t="n">
        <f aca="false">F47-O47</f>
        <v>927.223453048</v>
      </c>
      <c r="Y47" s="0" t="n">
        <f aca="false">G47-P47</f>
        <v>28437.614125028</v>
      </c>
      <c r="Z47" s="0" t="n">
        <f aca="false">H47-Q47</f>
        <v>10382.848640185</v>
      </c>
      <c r="AB47" s="0" t="s">
        <v>9</v>
      </c>
      <c r="AC47" s="0" t="n">
        <v>6.42661690712</v>
      </c>
      <c r="AD47" s="0" t="n">
        <v>9.10378909111</v>
      </c>
      <c r="AE47" s="0" t="n">
        <v>67.0543301105</v>
      </c>
      <c r="AF47" s="0" t="n">
        <v>13.7307200432</v>
      </c>
      <c r="AG47" s="0" t="n">
        <v>842.088745117</v>
      </c>
      <c r="AH47" s="0" t="n">
        <v>23736.5123549</v>
      </c>
      <c r="AI47" s="0" t="n">
        <v>39.0618598461</v>
      </c>
      <c r="AK47" s="0" t="s">
        <v>9</v>
      </c>
      <c r="AL47" s="0" t="n">
        <v>69.57026600839</v>
      </c>
      <c r="AM47" s="0" t="n">
        <v>261.61546802504</v>
      </c>
      <c r="AN47" s="0" t="n">
        <v>33.2256019115</v>
      </c>
      <c r="AO47" s="0" t="n">
        <v>88.1410548687</v>
      </c>
      <c r="AP47" s="0" t="n">
        <v>58.7053947449</v>
      </c>
      <c r="AQ47" s="0" t="n">
        <v>52.7295157909</v>
      </c>
      <c r="AR47" s="0" t="n">
        <v>1637.9518008206</v>
      </c>
    </row>
    <row r="48" customFormat="false" ht="13" hidden="false" customHeight="false" outlineLevel="0" collapsed="false">
      <c r="A48" s="0" t="s">
        <v>10</v>
      </c>
      <c r="B48" s="0" t="n">
        <v>1052.52031398</v>
      </c>
      <c r="C48" s="0" t="n">
        <v>1470.30242109</v>
      </c>
      <c r="D48" s="0" t="n">
        <v>16212.7773051</v>
      </c>
      <c r="E48" s="0" t="n">
        <v>1019.05859804</v>
      </c>
      <c r="F48" s="0" t="n">
        <v>1057.58953285</v>
      </c>
      <c r="G48" s="0" t="n">
        <v>17228.5610821</v>
      </c>
      <c r="H48" s="0" t="n">
        <v>10582.879688</v>
      </c>
      <c r="J48" s="0" t="s">
        <v>10</v>
      </c>
      <c r="K48" s="0" t="n">
        <v>901.510126829</v>
      </c>
      <c r="L48" s="0" t="n">
        <v>903.670331001</v>
      </c>
      <c r="M48" s="0" t="n">
        <v>904.862777948</v>
      </c>
      <c r="N48" s="0" t="n">
        <v>910.761908054</v>
      </c>
      <c r="O48" s="0" t="n">
        <v>910.767236948</v>
      </c>
      <c r="P48" s="0" t="n">
        <v>918.838727951</v>
      </c>
      <c r="Q48" s="0" t="n">
        <v>954.400688887</v>
      </c>
      <c r="S48" s="0" t="s">
        <v>10</v>
      </c>
      <c r="T48" s="0" t="n">
        <f aca="false">B48-K48</f>
        <v>151.010187151</v>
      </c>
      <c r="U48" s="0" t="n">
        <f aca="false">C48-L48</f>
        <v>566.632090089</v>
      </c>
      <c r="V48" s="0" t="n">
        <f aca="false">D48-M48</f>
        <v>15307.914527152</v>
      </c>
      <c r="W48" s="0" t="n">
        <f aca="false">E48-N48</f>
        <v>108.296689986</v>
      </c>
      <c r="X48" s="0" t="n">
        <f aca="false">F48-O48</f>
        <v>146.822295902</v>
      </c>
      <c r="Y48" s="0" t="n">
        <f aca="false">G48-P48</f>
        <v>16309.722354149</v>
      </c>
      <c r="Z48" s="0" t="n">
        <f aca="false">H48-Q48</f>
        <v>9628.478999113</v>
      </c>
      <c r="AB48" s="0" t="s">
        <v>10</v>
      </c>
      <c r="AC48" s="0" t="n">
        <v>5.91909813881</v>
      </c>
      <c r="AD48" s="0" t="n">
        <v>5.43118309975</v>
      </c>
      <c r="AE48" s="0" t="n">
        <v>15247.448909</v>
      </c>
      <c r="AF48" s="0" t="n">
        <v>8.68179917336</v>
      </c>
      <c r="AG48" s="0" t="n">
        <v>73.0594861507</v>
      </c>
      <c r="AH48" s="0" t="n">
        <v>11553.2820418</v>
      </c>
      <c r="AI48" s="0" t="n">
        <v>41.4889578819</v>
      </c>
      <c r="AK48" s="0" t="s">
        <v>10</v>
      </c>
      <c r="AL48" s="0" t="n">
        <v>131.45075106667</v>
      </c>
      <c r="AM48" s="0" t="n">
        <v>551.0800180436</v>
      </c>
      <c r="AN48" s="0" t="n">
        <v>39.8868918419</v>
      </c>
      <c r="AO48" s="0" t="n">
        <v>94.4419589043</v>
      </c>
      <c r="AP48" s="0" t="n">
        <v>48.299258709</v>
      </c>
      <c r="AQ48" s="0" t="n">
        <v>64.570744276</v>
      </c>
      <c r="AR48" s="0" t="n">
        <v>929.9233202933</v>
      </c>
    </row>
    <row r="49" customFormat="false" ht="13" hidden="false" customHeight="false" outlineLevel="0" collapsed="false">
      <c r="A49" s="0" t="s">
        <v>11</v>
      </c>
      <c r="B49" s="0" t="n">
        <v>1012.38509989</v>
      </c>
      <c r="C49" s="0" t="n">
        <v>998.164155006</v>
      </c>
      <c r="D49" s="0" t="n">
        <v>9779.83430696</v>
      </c>
      <c r="E49" s="0" t="n">
        <v>1038.30134106</v>
      </c>
      <c r="F49" s="0" t="n">
        <v>2818.25271606</v>
      </c>
      <c r="G49" s="0" t="n">
        <v>18262.1313748</v>
      </c>
      <c r="H49" s="0" t="n">
        <v>11158.7787719</v>
      </c>
      <c r="J49" s="0" t="s">
        <v>11</v>
      </c>
      <c r="K49" s="0" t="n">
        <v>901.250460148</v>
      </c>
      <c r="L49" s="0" t="n">
        <v>903.447754145</v>
      </c>
      <c r="M49" s="0" t="n">
        <v>904.756629944</v>
      </c>
      <c r="N49" s="0" t="n">
        <v>911.006273985</v>
      </c>
      <c r="O49" s="0" t="n">
        <v>909.393996</v>
      </c>
      <c r="P49" s="0" t="n">
        <v>914.573995113</v>
      </c>
      <c r="Q49" s="0" t="n">
        <v>942.838417053</v>
      </c>
      <c r="S49" s="0" t="s">
        <v>11</v>
      </c>
      <c r="T49" s="0" t="n">
        <f aca="false">B49-K49</f>
        <v>111.134639742</v>
      </c>
      <c r="U49" s="0" t="n">
        <f aca="false">C49-L49</f>
        <v>94.716400861</v>
      </c>
      <c r="V49" s="0" t="n">
        <f aca="false">D49-M49</f>
        <v>8875.077677016</v>
      </c>
      <c r="W49" s="0" t="n">
        <f aca="false">E49-N49</f>
        <v>127.295067075</v>
      </c>
      <c r="X49" s="0" t="n">
        <f aca="false">F49-O49</f>
        <v>1908.85872006</v>
      </c>
      <c r="Y49" s="0" t="n">
        <f aca="false">G49-P49</f>
        <v>17347.557379687</v>
      </c>
      <c r="Z49" s="0" t="n">
        <f aca="false">H49-Q49</f>
        <v>10215.940354847</v>
      </c>
      <c r="AB49" s="0" t="s">
        <v>11</v>
      </c>
      <c r="AC49" s="0" t="n">
        <v>5.72594189644</v>
      </c>
      <c r="AD49" s="0" t="n">
        <v>5.49935317039</v>
      </c>
      <c r="AE49" s="0" t="n">
        <v>8804.45973492</v>
      </c>
      <c r="AF49" s="0" t="n">
        <v>10.3173758984</v>
      </c>
      <c r="AG49" s="0" t="n">
        <v>1829.21795106</v>
      </c>
      <c r="AH49" s="0" t="n">
        <v>12637.01897</v>
      </c>
      <c r="AI49" s="0" t="n">
        <v>39.581485033</v>
      </c>
      <c r="AK49" s="0" t="s">
        <v>11</v>
      </c>
      <c r="AL49" s="0" t="n">
        <v>94.94647884365</v>
      </c>
      <c r="AM49" s="0" t="n">
        <v>78.20464992522</v>
      </c>
      <c r="AN49" s="0" t="n">
        <v>46.6161930561</v>
      </c>
      <c r="AO49" s="0" t="n">
        <v>112.5392789838</v>
      </c>
      <c r="AP49" s="0" t="n">
        <v>43.5158417225</v>
      </c>
      <c r="AQ49" s="0" t="n">
        <v>48.7983543873</v>
      </c>
      <c r="AR49" s="0" t="n">
        <v>1486.9329149677</v>
      </c>
    </row>
    <row r="53" customFormat="false" ht="13" hidden="false" customHeight="false" outlineLevel="0" collapsed="false">
      <c r="A53" s="0" t="s">
        <v>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RowHeight="13"/>
  <cols>
    <col collapsed="false" hidden="false" max="1025" min="1" style="0" width="10.7295918367347"/>
  </cols>
  <sheetData>
    <row r="1" customFormat="false" ht="13" hidden="false" customHeight="false" outlineLevel="0" collapsed="false">
      <c r="A1" s="0" t="s">
        <v>30</v>
      </c>
      <c r="G1" s="0" t="s">
        <v>31</v>
      </c>
      <c r="L1" s="0" t="s">
        <v>32</v>
      </c>
      <c r="R1" s="0" t="s">
        <v>31</v>
      </c>
    </row>
    <row r="2" customFormat="false" ht="13" hidden="false" customHeight="false" outlineLevel="0" collapsed="false">
      <c r="A2" s="2"/>
      <c r="B2" s="3" t="n">
        <v>8</v>
      </c>
      <c r="C2" s="3" t="n">
        <v>32</v>
      </c>
      <c r="D2" s="3" t="n">
        <v>256</v>
      </c>
      <c r="E2" s="3" t="n">
        <v>2048</v>
      </c>
      <c r="G2" s="4" t="n">
        <v>8</v>
      </c>
      <c r="H2" s="4" t="n">
        <v>32</v>
      </c>
      <c r="I2" s="4" t="n">
        <v>256</v>
      </c>
      <c r="J2" s="4" t="n">
        <v>2048</v>
      </c>
      <c r="L2" s="2"/>
      <c r="M2" s="3" t="n">
        <v>8</v>
      </c>
      <c r="N2" s="3" t="n">
        <v>32</v>
      </c>
      <c r="O2" s="3" t="n">
        <v>256</v>
      </c>
      <c r="P2" s="3" t="n">
        <v>2048</v>
      </c>
      <c r="R2" s="4" t="n">
        <v>8</v>
      </c>
      <c r="S2" s="4" t="n">
        <v>32</v>
      </c>
      <c r="T2" s="4" t="n">
        <v>256</v>
      </c>
      <c r="U2" s="4" t="n">
        <v>2048</v>
      </c>
    </row>
    <row r="3" customFormat="false" ht="13" hidden="false" customHeight="false" outlineLevel="0" collapsed="false">
      <c r="A3" s="0" t="s">
        <v>6</v>
      </c>
      <c r="B3" s="5" t="n">
        <f aca="false">AVERAGE(B5:B12)</f>
        <v>61.8415581472792</v>
      </c>
      <c r="C3" s="5" t="n">
        <f aca="false">AVERAGE(C5:C12)</f>
        <v>76.6857310732532</v>
      </c>
      <c r="D3" s="5" t="n">
        <f aca="false">AVERAGE(D5:D12)</f>
        <v>60.5182313918657</v>
      </c>
      <c r="E3" s="5" t="n">
        <f aca="false">AVERAGE(E5:E12)</f>
        <v>31.3175764038297</v>
      </c>
      <c r="G3" s="6"/>
      <c r="H3" s="6"/>
      <c r="I3" s="6"/>
      <c r="J3" s="6"/>
      <c r="L3" s="0" t="s">
        <v>6</v>
      </c>
      <c r="M3" s="5" t="n">
        <f aca="false">AVERAGE(M5:M12)</f>
        <v>46.4091810848026</v>
      </c>
      <c r="N3" s="5" t="n">
        <f aca="false">AVERAGE(N5:N12)</f>
        <v>46.818461236666</v>
      </c>
      <c r="O3" s="5" t="n">
        <f aca="false">AVERAGE(O5:O12)</f>
        <v>45.6543047274521</v>
      </c>
      <c r="P3" s="5" t="n">
        <f aca="false">AVERAGE(P5:P12)</f>
        <v>33.02646075777</v>
      </c>
      <c r="R3" s="6"/>
      <c r="S3" s="6"/>
      <c r="T3" s="6"/>
      <c r="U3" s="6"/>
    </row>
    <row r="4" customFormat="false" ht="13" hidden="false" customHeight="false" outlineLevel="0" collapsed="false">
      <c r="A4" s="0" t="s">
        <v>33</v>
      </c>
      <c r="B4" s="7" t="n">
        <f aca="false">_xlfn.STDEV.S(B5:B12)</f>
        <v>14.3771935006254</v>
      </c>
      <c r="C4" s="7" t="n">
        <f aca="false">_xlfn.STDEV.S(C5:C12)</f>
        <v>10.9994539653147</v>
      </c>
      <c r="D4" s="7" t="n">
        <f aca="false">_xlfn.STDEV.S(D5:D12)</f>
        <v>12.3053939562406</v>
      </c>
      <c r="E4" s="7" t="n">
        <f aca="false">_xlfn.STDEV.S(E5:E12)</f>
        <v>8.19190462670886</v>
      </c>
      <c r="G4" s="6"/>
      <c r="H4" s="6"/>
      <c r="I4" s="6"/>
      <c r="J4" s="6"/>
      <c r="L4" s="0" t="s">
        <v>33</v>
      </c>
      <c r="M4" s="7" t="n">
        <f aca="false">_xlfn.STDEV.S(M5:M12)</f>
        <v>0.584966678894878</v>
      </c>
      <c r="N4" s="7" t="n">
        <f aca="false">_xlfn.STDEV.S(N5:N12)</f>
        <v>0.147779259263624</v>
      </c>
      <c r="O4" s="7" t="n">
        <f aca="false">_xlfn.STDEV.S(O5:O12)</f>
        <v>0.549055651735865</v>
      </c>
      <c r="P4" s="7" t="n">
        <f aca="false">_xlfn.STDEV.S(P5:P12)</f>
        <v>6.70579643810499</v>
      </c>
      <c r="R4" s="6"/>
      <c r="S4" s="6"/>
      <c r="T4" s="6"/>
      <c r="U4" s="6"/>
    </row>
    <row r="5" customFormat="false" ht="13" hidden="false" customHeight="false" outlineLevel="0" collapsed="false">
      <c r="A5" s="0" t="s">
        <v>34</v>
      </c>
      <c r="B5" s="5" t="n">
        <f aca="false">(G5/Timings_AIMES!B27)*100</f>
        <v>66.6939460695265</v>
      </c>
      <c r="C5" s="5" t="n">
        <f aca="false">(H5/Timings_AIMES!C27)*100</f>
        <v>66.507683490931</v>
      </c>
      <c r="D5" s="5" t="n">
        <f aca="false">(I5/Timings_AIMES!E27)*100</f>
        <v>58.3673579508245</v>
      </c>
      <c r="E5" s="5" t="n">
        <f aca="false">(J5/Timings_AIMES!H27)*100</f>
        <v>34.7718440600171</v>
      </c>
      <c r="G5" s="6" t="n">
        <v>900</v>
      </c>
      <c r="H5" s="6" t="n">
        <v>900</v>
      </c>
      <c r="I5" s="6" t="n">
        <v>900</v>
      </c>
      <c r="J5" s="6" t="n">
        <v>900</v>
      </c>
      <c r="L5" s="0" t="s">
        <v>34</v>
      </c>
      <c r="M5" s="5" t="n">
        <f aca="false">(R5/Timings_AIMES!B8)*100</f>
        <v>46.6204102626276</v>
      </c>
      <c r="N5" s="5" t="n">
        <f aca="false">(S5/Timings_AIMES!C8)*100</f>
        <v>46.9104593958759</v>
      </c>
      <c r="O5" s="5" t="n">
        <f aca="false">(T5/Timings_AIMES!E8)*100</f>
        <v>44.8845912776889</v>
      </c>
      <c r="P5" s="5" t="n">
        <f aca="false">(U5/Timings_AIMES!H8)*100</f>
        <v>36.2433430673074</v>
      </c>
      <c r="R5" s="6" t="n">
        <v>900</v>
      </c>
      <c r="S5" s="6" t="n">
        <v>900</v>
      </c>
      <c r="T5" s="6" t="n">
        <v>900</v>
      </c>
      <c r="U5" s="6" t="n">
        <v>900</v>
      </c>
    </row>
    <row r="6" customFormat="false" ht="13" hidden="false" customHeight="false" outlineLevel="0" collapsed="false">
      <c r="A6" s="0" t="s">
        <v>35</v>
      </c>
      <c r="B6" s="5" t="n">
        <f aca="false">(G6/Timings_AIMES!B28)*100</f>
        <v>67.1857009953937</v>
      </c>
      <c r="C6" s="5" t="n">
        <f aca="false">(H6/Timings_AIMES!C28)*100</f>
        <v>67.1116103862397</v>
      </c>
      <c r="D6" s="5" t="n">
        <f aca="false">(I6/Timings_AIMES!E28)*100</f>
        <v>63.3215540751264</v>
      </c>
      <c r="E6" s="5" t="n">
        <f aca="false">(J6/Timings_AIMES!H28)*100</f>
        <v>39.2451405486806</v>
      </c>
      <c r="G6" s="6" t="n">
        <v>900</v>
      </c>
      <c r="H6" s="6" t="n">
        <v>900</v>
      </c>
      <c r="I6" s="6" t="n">
        <v>900</v>
      </c>
      <c r="J6" s="6" t="n">
        <v>900</v>
      </c>
      <c r="L6" s="0" t="s">
        <v>35</v>
      </c>
      <c r="M6" s="5" t="n">
        <f aca="false">(R6/Timings_AIMES!B9)*100</f>
        <v>45.5856098159626</v>
      </c>
      <c r="N6" s="5" t="n">
        <f aca="false">(S6/Timings_AIMES!C9)*100</f>
        <v>46.9734647730441</v>
      </c>
      <c r="O6" s="5" t="n">
        <f aca="false">(T6/Timings_AIMES!E9)*100</f>
        <v>45.7308065226607</v>
      </c>
      <c r="P6" s="5" t="n">
        <f aca="false">(U6/Timings_AIMES!H9)*100</f>
        <v>36.3436206186923</v>
      </c>
      <c r="R6" s="6" t="n">
        <v>900</v>
      </c>
      <c r="S6" s="6" t="n">
        <v>900</v>
      </c>
      <c r="T6" s="6" t="n">
        <v>900</v>
      </c>
      <c r="U6" s="6" t="n">
        <v>900</v>
      </c>
    </row>
    <row r="7" customFormat="false" ht="13" hidden="false" customHeight="false" outlineLevel="0" collapsed="false">
      <c r="A7" s="0" t="s">
        <v>36</v>
      </c>
      <c r="B7" s="5" t="n">
        <f aca="false">(G7/Timings_AIMES!B29)*100</f>
        <v>67.1543833421889</v>
      </c>
      <c r="C7" s="5" t="n">
        <f aca="false">(H7/Timings_AIMES!C29)*100</f>
        <v>65.4628211010891</v>
      </c>
      <c r="D7" s="5" t="n">
        <f aca="false">(I7/Timings_AIMES!E29)*100</f>
        <v>57.871720709776</v>
      </c>
      <c r="E7" s="5" t="n">
        <f aca="false">(J7/Timings_AIMES!H29)*100</f>
        <v>39.8354063494574</v>
      </c>
      <c r="G7" s="6" t="n">
        <v>900</v>
      </c>
      <c r="H7" s="6" t="n">
        <v>900</v>
      </c>
      <c r="I7" s="6" t="n">
        <v>900</v>
      </c>
      <c r="J7" s="6" t="n">
        <v>900</v>
      </c>
      <c r="L7" s="0" t="s">
        <v>36</v>
      </c>
      <c r="M7" s="5" t="n">
        <f aca="false">(R7/Timings_AIMES!B10)*100</f>
        <v>46.4743238875519</v>
      </c>
      <c r="N7" s="5" t="n">
        <f aca="false">(S7/Timings_AIMES!C10)*100</f>
        <v>46.7304670925079</v>
      </c>
      <c r="O7" s="5" t="n">
        <f aca="false">(T7/Timings_AIMES!E10)*100</f>
        <v>46.1822993742411</v>
      </c>
      <c r="P7" s="5" t="n">
        <f aca="false">(U7/Timings_AIMES!H10)*100</f>
        <v>22.9695802215315</v>
      </c>
      <c r="R7" s="6" t="n">
        <v>900</v>
      </c>
      <c r="S7" s="6" t="n">
        <v>900</v>
      </c>
      <c r="T7" s="6" t="n">
        <v>900</v>
      </c>
      <c r="U7" s="6" t="n">
        <v>900</v>
      </c>
    </row>
    <row r="8" customFormat="false" ht="13" hidden="false" customHeight="false" outlineLevel="0" collapsed="false">
      <c r="A8" s="0" t="s">
        <v>37</v>
      </c>
      <c r="B8" s="5" t="n">
        <f aca="false">(G8/Timings_AIMES!B30)*100</f>
        <v>66.9007198280893</v>
      </c>
      <c r="C8" s="5" t="n">
        <f aca="false">(H8/Timings_AIMES!C30)*100</f>
        <v>66.5421104368265</v>
      </c>
      <c r="D8" s="5" t="n">
        <f aca="false">(I8/Timings_AIMES!E30)*100</f>
        <v>62.9269353999513</v>
      </c>
      <c r="E8" s="5" t="n">
        <f aca="false">(J8/Timings_AIMES!H30)*100</f>
        <v>41.2208194437161</v>
      </c>
      <c r="G8" s="6" t="n">
        <v>900</v>
      </c>
      <c r="H8" s="6" t="n">
        <v>900</v>
      </c>
      <c r="I8" s="6" t="n">
        <v>900</v>
      </c>
      <c r="J8" s="6" t="n">
        <v>900</v>
      </c>
      <c r="L8" s="0" t="s">
        <v>37</v>
      </c>
      <c r="M8" s="5" t="n">
        <f aca="false">(R8/Timings_AIMES!B11)*100</f>
        <v>46.9563803730683</v>
      </c>
      <c r="N8" s="5" t="n">
        <f aca="false">(S8/Timings_AIMES!C11)*100</f>
        <v>46.6594536852363</v>
      </c>
      <c r="O8" s="5" t="n">
        <f aca="false">(T8/Timings_AIMES!E11)*100</f>
        <v>45.8195217352175</v>
      </c>
      <c r="P8" s="5" t="n">
        <f aca="false">(U8/Timings_AIMES!H11)*100</f>
        <v>36.5492991235486</v>
      </c>
      <c r="R8" s="6" t="n">
        <v>900</v>
      </c>
      <c r="S8" s="6" t="n">
        <v>900</v>
      </c>
      <c r="T8" s="6" t="n">
        <v>900</v>
      </c>
      <c r="U8" s="6" t="n">
        <v>900</v>
      </c>
    </row>
    <row r="9" customFormat="false" ht="13" hidden="false" customHeight="false" outlineLevel="0" collapsed="false">
      <c r="A9" s="0" t="s">
        <v>38</v>
      </c>
      <c r="B9" s="5" t="n">
        <f aca="false">(G9/Timings_AIMES!B31)*100</f>
        <v>46.8456993782</v>
      </c>
      <c r="C9" s="5" t="n">
        <f aca="false">(H9/Timings_AIMES!C31)*100</f>
        <v>87.0662983830234</v>
      </c>
      <c r="D9" s="5" t="n">
        <f aca="false">(I9/Timings_AIMES!E31)*100</f>
        <v>84.6107658318437</v>
      </c>
      <c r="E9" s="5" t="n">
        <f aca="false">(J9/Timings_AIMES!H31)*100</f>
        <v>25.1774721191613</v>
      </c>
      <c r="G9" s="6" t="n">
        <v>900</v>
      </c>
      <c r="H9" s="6" t="n">
        <v>900</v>
      </c>
      <c r="I9" s="6" t="n">
        <v>900</v>
      </c>
      <c r="J9" s="6" t="n">
        <v>900</v>
      </c>
      <c r="L9" s="0" t="s">
        <v>38</v>
      </c>
      <c r="M9" s="5"/>
      <c r="N9" s="5"/>
      <c r="O9" s="5"/>
      <c r="P9" s="5"/>
      <c r="R9" s="6" t="n">
        <v>900</v>
      </c>
      <c r="S9" s="6" t="n">
        <v>900</v>
      </c>
      <c r="T9" s="6" t="n">
        <v>900</v>
      </c>
      <c r="U9" s="6" t="n">
        <v>900</v>
      </c>
    </row>
    <row r="10" customFormat="false" ht="13" hidden="false" customHeight="false" outlineLevel="0" collapsed="false">
      <c r="A10" s="0" t="s">
        <v>39</v>
      </c>
      <c r="B10" s="5" t="n">
        <f aca="false">(G10/Timings_AIMES!B32)*100</f>
        <v>46.4635873200501</v>
      </c>
      <c r="C10" s="5" t="n">
        <f aca="false">(H10/Timings_AIMES!C32)*100</f>
        <v>86.6685184139049</v>
      </c>
      <c r="D10" s="5" t="n">
        <f aca="false">(I10/Timings_AIMES!E32)*100</f>
        <v>45.6701661203038</v>
      </c>
      <c r="E10" s="5" t="n">
        <f aca="false">(J10/Timings_AIMES!H32)*100</f>
        <v>23.4185968256472</v>
      </c>
      <c r="G10" s="6" t="n">
        <v>900</v>
      </c>
      <c r="H10" s="6" t="n">
        <v>900</v>
      </c>
      <c r="I10" s="6" t="n">
        <v>900</v>
      </c>
      <c r="J10" s="6" t="n">
        <v>900</v>
      </c>
      <c r="L10" s="0" t="s">
        <v>39</v>
      </c>
      <c r="M10" s="5"/>
      <c r="N10" s="5"/>
      <c r="O10" s="5"/>
      <c r="P10" s="5"/>
      <c r="R10" s="6" t="n">
        <v>900</v>
      </c>
      <c r="S10" s="6" t="n">
        <v>900</v>
      </c>
      <c r="T10" s="6" t="n">
        <v>900</v>
      </c>
      <c r="U10" s="6" t="n">
        <v>900</v>
      </c>
    </row>
    <row r="11" customFormat="false" ht="13" hidden="false" customHeight="false" outlineLevel="0" collapsed="false">
      <c r="A11" s="0" t="s">
        <v>40</v>
      </c>
      <c r="B11" s="5" t="n">
        <f aca="false">(G11/Timings_AIMES!B33)*100</f>
        <v>87.1350117120135</v>
      </c>
      <c r="C11" s="5" t="n">
        <f aca="false">(H11/Timings_AIMES!C33)*100</f>
        <v>87.1280081656946</v>
      </c>
      <c r="D11" s="5" t="n">
        <f aca="false">(I11/Timings_AIMES!E33)*100</f>
        <v>65.3608990707154</v>
      </c>
      <c r="E11" s="5" t="n">
        <f aca="false">(J11/Timings_AIMES!H33)*100</f>
        <v>23.4088533493886</v>
      </c>
      <c r="G11" s="6" t="n">
        <v>900</v>
      </c>
      <c r="H11" s="6" t="n">
        <v>900</v>
      </c>
      <c r="I11" s="6" t="n">
        <v>900</v>
      </c>
      <c r="J11" s="6" t="n">
        <v>900</v>
      </c>
      <c r="L11" s="0" t="s">
        <v>40</v>
      </c>
      <c r="M11" s="5"/>
      <c r="N11" s="5"/>
      <c r="O11" s="5"/>
      <c r="P11" s="5"/>
      <c r="R11" s="6" t="n">
        <v>900</v>
      </c>
      <c r="S11" s="6" t="n">
        <v>900</v>
      </c>
      <c r="T11" s="6" t="n">
        <v>900</v>
      </c>
      <c r="U11" s="6" t="n">
        <v>900</v>
      </c>
    </row>
    <row r="12" customFormat="false" ht="13" hidden="false" customHeight="false" outlineLevel="0" collapsed="false">
      <c r="A12" s="0" t="s">
        <v>41</v>
      </c>
      <c r="B12" s="5" t="n">
        <f aca="false">(G12/Timings_AIMES!B34)*100</f>
        <v>46.3534165327712</v>
      </c>
      <c r="C12" s="5" t="n">
        <f aca="false">(H12/Timings_AIMES!C34)*100</f>
        <v>86.9987982083164</v>
      </c>
      <c r="D12" s="5" t="n">
        <f aca="false">(I12/Timings_AIMES!E34)*100</f>
        <v>46.0164519763845</v>
      </c>
      <c r="E12" s="5" t="n">
        <f aca="false">(J12/Timings_AIMES!H34)*100</f>
        <v>23.462478534569</v>
      </c>
      <c r="G12" s="6" t="n">
        <v>900</v>
      </c>
      <c r="H12" s="6" t="n">
        <v>900</v>
      </c>
      <c r="I12" s="6" t="n">
        <v>900</v>
      </c>
      <c r="J12" s="6" t="n">
        <v>900</v>
      </c>
      <c r="L12" s="0" t="s">
        <v>41</v>
      </c>
      <c r="M12" s="5"/>
      <c r="N12" s="5"/>
      <c r="O12" s="5"/>
      <c r="P12" s="5"/>
      <c r="R12" s="6" t="n">
        <v>900</v>
      </c>
      <c r="S12" s="6" t="n">
        <v>900</v>
      </c>
      <c r="T12" s="6" t="n">
        <v>900</v>
      </c>
      <c r="U12" s="6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C2" colorId="64" zoomScale="41" zoomScaleNormal="41" zoomScalePageLayoutView="100" workbookViewId="0">
      <selection pane="topLeft" activeCell="AS77" activeCellId="0" sqref="AS77"/>
    </sheetView>
  </sheetViews>
  <sheetFormatPr defaultRowHeight="13"/>
  <cols>
    <col collapsed="false" hidden="false" max="1025" min="1" style="0" width="8.826530612244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3"/>
  <cols>
    <col collapsed="false" hidden="false" max="1" min="1" style="0" width="8.8265306122449"/>
    <col collapsed="false" hidden="false" max="2" min="2" style="0" width="11.9948979591837"/>
    <col collapsed="false" hidden="false" max="3" min="3" style="0" width="8.8265306122449"/>
    <col collapsed="false" hidden="false" max="4" min="4" style="0" width="11.9948979591837"/>
    <col collapsed="false" hidden="false" max="5" min="5" style="0" width="8.8265306122449"/>
    <col collapsed="false" hidden="false" max="6" min="6" style="0" width="11.9948979591837"/>
    <col collapsed="false" hidden="false" max="1025" min="7" style="0" width="8.8265306122449"/>
  </cols>
  <sheetData>
    <row r="2" customFormat="false" ht="13" hidden="false" customHeight="false" outlineLevel="0" collapsed="false">
      <c r="A2" s="0" t="s">
        <v>42</v>
      </c>
    </row>
    <row r="4" customFormat="false" ht="13" hidden="false" customHeight="false" outlineLevel="0" collapsed="false">
      <c r="B4" s="0" t="s">
        <v>24</v>
      </c>
      <c r="D4" s="0" t="s">
        <v>43</v>
      </c>
      <c r="F4" s="0" t="s">
        <v>1</v>
      </c>
      <c r="H4" s="0" t="s">
        <v>44</v>
      </c>
    </row>
    <row r="5" customFormat="false" ht="13" hidden="false" customHeight="false" outlineLevel="0" collapsed="false">
      <c r="A5" s="0" t="s">
        <v>5</v>
      </c>
      <c r="B5" s="0" t="s">
        <v>45</v>
      </c>
      <c r="C5" s="0" t="s">
        <v>46</v>
      </c>
      <c r="D5" s="0" t="s">
        <v>45</v>
      </c>
      <c r="E5" s="0" t="s">
        <v>46</v>
      </c>
      <c r="F5" s="0" t="s">
        <v>45</v>
      </c>
      <c r="G5" s="0" t="s">
        <v>46</v>
      </c>
      <c r="H5" s="0" t="s">
        <v>47</v>
      </c>
    </row>
    <row r="6" customFormat="false" ht="12.8" hidden="false" customHeight="false" outlineLevel="0" collapsed="false">
      <c r="A6" s="0" t="n">
        <v>8</v>
      </c>
      <c r="B6" s="0" t="n">
        <v>1019.2150266765</v>
      </c>
      <c r="C6" s="0" t="n">
        <v>21.8631076138165</v>
      </c>
      <c r="D6" s="0" t="n">
        <v>1525.89711847875</v>
      </c>
      <c r="E6" s="0" t="n">
        <v>330.550754128572</v>
      </c>
      <c r="F6" s="0" t="n">
        <v>1960.36169176667</v>
      </c>
      <c r="G6" s="0" t="n">
        <v>43.0176144039024</v>
      </c>
      <c r="H6" s="0" t="n">
        <v>900</v>
      </c>
    </row>
    <row r="7" customFormat="false" ht="12.8" hidden="false" customHeight="false" outlineLevel="0" collapsed="false">
      <c r="A7" s="0" t="n">
        <v>32</v>
      </c>
      <c r="B7" s="0" t="n">
        <v>1162.7750162465</v>
      </c>
      <c r="C7" s="0" t="n">
        <v>193.755464912202</v>
      </c>
      <c r="D7" s="0" t="n">
        <v>1195.15302783125</v>
      </c>
      <c r="E7" s="0" t="n">
        <v>160.493799012941</v>
      </c>
      <c r="F7" s="0" t="n">
        <v>1945.52486989</v>
      </c>
      <c r="G7" s="0" t="n">
        <v>29.7925037340387</v>
      </c>
      <c r="H7" s="0" t="n">
        <v>900</v>
      </c>
    </row>
    <row r="8" customFormat="false" ht="12.8" hidden="false" customHeight="false" outlineLevel="0" collapsed="false">
      <c r="A8" s="0" t="n">
        <v>256</v>
      </c>
      <c r="B8" s="0" t="n">
        <v>1022.47398907</v>
      </c>
      <c r="C8" s="0" t="n">
        <v>11.0578391644769</v>
      </c>
      <c r="D8" s="0" t="n">
        <v>1539.4759002325</v>
      </c>
      <c r="E8" s="0" t="n">
        <v>282.440617230901</v>
      </c>
      <c r="F8" s="0" t="n">
        <v>2001.64591564</v>
      </c>
      <c r="G8" s="0" t="n">
        <v>274.703041366156</v>
      </c>
      <c r="H8" s="0" t="n">
        <v>900</v>
      </c>
    </row>
    <row r="9" customFormat="false" ht="12.8" hidden="false" customHeight="false" outlineLevel="0" collapsed="false">
      <c r="A9" s="0" t="n">
        <v>2048</v>
      </c>
      <c r="B9" s="0" t="n">
        <v>10703.97628748</v>
      </c>
      <c r="C9" s="0" t="n">
        <v>622.096870048414</v>
      </c>
      <c r="D9" s="0" t="n">
        <v>3052.8215979325</v>
      </c>
      <c r="E9" s="0" t="n">
        <v>734.459398873877</v>
      </c>
      <c r="F9" s="0" t="n">
        <v>3618.39123275875</v>
      </c>
      <c r="G9" s="0" t="n">
        <v>1363.99997055339</v>
      </c>
      <c r="H9" s="0" t="n">
        <v>900</v>
      </c>
    </row>
    <row r="12" customFormat="false" ht="13" hidden="false" customHeight="false" outlineLevel="0" collapsed="false">
      <c r="A12" s="0" t="s">
        <v>48</v>
      </c>
    </row>
    <row r="14" customFormat="false" ht="13" hidden="false" customHeight="false" outlineLevel="0" collapsed="false">
      <c r="B14" s="0" t="s">
        <v>24</v>
      </c>
      <c r="D14" s="0" t="s">
        <v>43</v>
      </c>
      <c r="F14" s="0" t="s">
        <v>1</v>
      </c>
    </row>
    <row r="15" customFormat="false" ht="12.8" hidden="false" customHeight="false" outlineLevel="0" collapsed="false">
      <c r="A15" s="0" t="s">
        <v>5</v>
      </c>
      <c r="B15" s="0" t="s">
        <v>49</v>
      </c>
      <c r="C15" s="0" t="s">
        <v>50</v>
      </c>
      <c r="D15" s="0" t="s">
        <v>49</v>
      </c>
      <c r="E15" s="0" t="s">
        <v>50</v>
      </c>
      <c r="F15" s="0" t="s">
        <v>49</v>
      </c>
      <c r="G15" s="0" t="s">
        <v>50</v>
      </c>
    </row>
    <row r="16" customFormat="false" ht="12.8" hidden="false" customHeight="false" outlineLevel="0" collapsed="false">
      <c r="A16" s="0" t="n">
        <v>8</v>
      </c>
      <c r="B16" s="0" t="n">
        <v>117.77808773525</v>
      </c>
      <c r="C16" s="0" t="n">
        <v>21.8251957839138</v>
      </c>
      <c r="D16" s="0" t="n">
        <v>128.473381339625</v>
      </c>
      <c r="E16" s="0" t="n">
        <v>7.02440945636881</v>
      </c>
      <c r="F16" s="0" t="n">
        <v>145.119950558889</v>
      </c>
      <c r="G16" s="0" t="n">
        <v>24.7531843798925</v>
      </c>
    </row>
    <row r="17" customFormat="false" ht="12.8" hidden="false" customHeight="false" outlineLevel="0" collapsed="false">
      <c r="A17" s="0" t="n">
        <v>32</v>
      </c>
      <c r="B17" s="0" t="n">
        <v>259.4150921685</v>
      </c>
      <c r="C17" s="0" t="n">
        <v>193.643456009775</v>
      </c>
      <c r="D17" s="0" t="n">
        <v>131.04659050475</v>
      </c>
      <c r="E17" s="0" t="n">
        <v>19.3050371625824</v>
      </c>
      <c r="F17" s="0" t="n">
        <v>134.10915178125</v>
      </c>
      <c r="G17" s="0" t="n">
        <v>24.7796397198667</v>
      </c>
    </row>
    <row r="18" customFormat="false" ht="12.8" hidden="false" customHeight="false" outlineLevel="0" collapsed="false">
      <c r="A18" s="0" t="n">
        <v>256</v>
      </c>
      <c r="B18" s="0" t="n">
        <v>111.4687590605</v>
      </c>
      <c r="C18" s="0" t="n">
        <v>11.030484940839</v>
      </c>
      <c r="D18" s="0" t="n">
        <v>176.592414587375</v>
      </c>
      <c r="E18" s="0" t="n">
        <v>55.5985495039098</v>
      </c>
      <c r="F18" s="0" t="n">
        <v>170.688991068889</v>
      </c>
      <c r="G18" s="0" t="n">
        <v>37.6368974738595</v>
      </c>
    </row>
    <row r="19" customFormat="false" ht="12.8" hidden="false" customHeight="false" outlineLevel="0" collapsed="false">
      <c r="A19" s="0" t="n">
        <v>2048</v>
      </c>
      <c r="B19" s="0" t="n">
        <v>9753.98555481</v>
      </c>
      <c r="C19" s="0" t="n">
        <v>623.788601255195</v>
      </c>
      <c r="D19" s="0" t="n">
        <v>363.74241572375</v>
      </c>
      <c r="E19" s="0" t="n">
        <v>199.558449573407</v>
      </c>
      <c r="F19" s="0" t="n">
        <v>222.881545605</v>
      </c>
      <c r="G19" s="0" t="n">
        <v>42.2075098973185</v>
      </c>
    </row>
    <row r="22" customFormat="false" ht="12.8" hidden="false" customHeight="false" outlineLevel="0" collapsed="false">
      <c r="A22" s="0" t="s">
        <v>48</v>
      </c>
    </row>
    <row r="24" customFormat="false" ht="12.8" hidden="false" customHeight="false" outlineLevel="0" collapsed="false">
      <c r="A24" s="0" t="s">
        <v>5</v>
      </c>
      <c r="B24" s="0" t="s">
        <v>51</v>
      </c>
      <c r="C24" s="0" t="s">
        <v>52</v>
      </c>
      <c r="D24" s="0" t="s">
        <v>53</v>
      </c>
    </row>
    <row r="25" customFormat="false" ht="12.8" hidden="false" customHeight="false" outlineLevel="0" collapsed="false">
      <c r="A25" s="0" t="n">
        <v>8</v>
      </c>
      <c r="B25" s="0" t="n">
        <f aca="false">AVERAGE(B16,D16,F16)</f>
        <v>130.457139877921</v>
      </c>
      <c r="C25" s="8" t="s">
        <v>54</v>
      </c>
      <c r="D25" s="0" t="n">
        <v>5424.43228294708</v>
      </c>
      <c r="G25" s="0" t="n">
        <f aca="false">(D25/B25)*100</f>
        <v>4158.01870869095</v>
      </c>
    </row>
    <row r="26" customFormat="false" ht="12.8" hidden="false" customHeight="false" outlineLevel="0" collapsed="false">
      <c r="A26" s="0" t="n">
        <v>32</v>
      </c>
      <c r="B26" s="0" t="n">
        <f aca="false">AVERAGE(B17,D17,F17)</f>
        <v>174.856944818167</v>
      </c>
      <c r="C26" s="0" t="n">
        <v>16048.5225375104</v>
      </c>
      <c r="D26" s="0" t="n">
        <v>70575.2556337008</v>
      </c>
      <c r="G26" s="0" t="n">
        <f aca="false">(D26/B26)*100</f>
        <v>40361.7115162866</v>
      </c>
    </row>
    <row r="27" customFormat="false" ht="13" hidden="false" customHeight="false" outlineLevel="0" collapsed="false">
      <c r="A27" s="0" t="n">
        <v>256</v>
      </c>
      <c r="B27" s="0" t="n">
        <f aca="false">AVERAGE(B18,D18,F18)</f>
        <v>152.916721572255</v>
      </c>
      <c r="C27" s="0" t="n">
        <v>22703.5966742114</v>
      </c>
      <c r="D27" s="0" t="n">
        <v>41946.5153459229</v>
      </c>
      <c r="G27" s="0" t="n">
        <f aca="false">(D27/B27)*100</f>
        <v>27430.953864717</v>
      </c>
    </row>
    <row r="28" customFormat="false" ht="13" hidden="false" customHeight="false" outlineLevel="0" collapsed="false">
      <c r="A28" s="0" t="n">
        <v>2048</v>
      </c>
      <c r="B28" s="0" t="n">
        <f aca="false">AVERAGE(B19,D19,F19)</f>
        <v>3446.86983871292</v>
      </c>
      <c r="C28" s="0" t="n">
        <v>37794.757197263</v>
      </c>
      <c r="D28" s="0" t="n">
        <v>37223.3846127958</v>
      </c>
      <c r="G28" s="0" t="n">
        <f aca="false">(D28/B28)*100</f>
        <v>1079.91848704955</v>
      </c>
    </row>
    <row r="31" customFormat="false" ht="12.8" hidden="false" customHeight="false" outlineLevel="0" collapsed="false">
      <c r="A31" s="0" t="s">
        <v>55</v>
      </c>
    </row>
    <row r="32" customFormat="false" ht="12.8" hidden="false" customHeight="false" outlineLevel="0" collapsed="false">
      <c r="A32" s="9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Z10" activeCellId="0" sqref="Z10"/>
    </sheetView>
  </sheetViews>
  <sheetFormatPr defaultRowHeight="13"/>
  <cols>
    <col collapsed="false" hidden="false" max="1025" min="1" style="0" width="11.5"/>
  </cols>
  <sheetData>
    <row r="1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8" customFormat="false" ht="12.8" hidden="false" customHeight="false" outlineLevel="0" collapsed="false"/>
    <row r="31" customFormat="false" ht="12.8" hidden="false" customHeight="false" outlineLevel="0" collapsed="false"/>
    <row r="33" customFormat="false" ht="12.8" hidden="false" customHeight="false" outlineLevel="0" collapsed="false"/>
    <row r="35" customFormat="false" ht="12.8" hidden="false" customHeight="false" outlineLevel="0" collapsed="false"/>
    <row r="42" customFormat="false" ht="12.8" hidden="false" customHeight="false" outlineLevel="0" collapsed="false"/>
    <row r="52" customFormat="false" ht="12.8" hidden="false" customHeight="false" outlineLevel="0" collapsed="false"/>
    <row r="7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2015-12-07T13:44:21Z</dcterms:created>
  <dc:creator>Ming Tai</dc:creator>
  <dc:language>en-US</dc:language>
  <cp:lastModifiedBy>Microsoft Office User</cp:lastModifiedBy>
  <cp:lastPrinted>2016-05-18T05:12:03Z</cp:lastPrinted>
  <dcterms:modified xsi:type="dcterms:W3CDTF">2016-05-23T00:20:11Z</dcterms:modified>
  <cp:revision>0</cp:revision>
</cp:coreProperties>
</file>