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Te!$D$4:$D$7</definedName>
    <definedName name="Te_Executing_task_aimes_emgr_2" localSheetId="2">Te!$E$4:$E$5</definedName>
    <definedName name="TTC_Time_to_completion_aimes_emgr" localSheetId="0">TTC!$B$4:$B$7</definedName>
    <definedName name="TTC_Time_to_completion_aimes_emgr_1" localSheetId="0">TTC!$D$4:$D$7</definedName>
    <definedName name="TTC_Time_to_completion_aimes_emgr_2" localSheetId="0">TTC!$E$4:$E$5</definedName>
    <definedName name="Tw_Submitting_task_aimes_emgr" localSheetId="1">Tw!$B$4:$B$7</definedName>
    <definedName name="Tw_Submitting_task_aimes_emgr_1" localSheetId="1">Tw!$D$4:$D$7</definedName>
    <definedName name="Tw_Submitting_task_aimes_emgr_2" localSheetId="1">Tw!$E$4:$E$5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2" i="3"/>
  <c r="E3" i="2"/>
  <c r="E2" i="2"/>
  <c r="K4" i="1"/>
  <c r="K3" i="1"/>
  <c r="K2" i="1"/>
  <c r="E3" i="1"/>
  <c r="E2" i="1"/>
  <c r="D3" i="3"/>
  <c r="D2" i="3"/>
  <c r="D3" i="2"/>
  <c r="D2" i="2"/>
  <c r="J4" i="1"/>
  <c r="J5" i="1"/>
  <c r="J6" i="1"/>
  <c r="J2" i="1"/>
  <c r="J3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refreshOnLoad="1" saveData="1">
    <textPr prompt="0"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e-Executing_task-aimes_emgr2" type="6" refreshedVersion="0" background="1" refreshOnLoad="1" saveData="1">
    <textPr prompt="0" fileType="mac" codePage="10000" firstRow="2" sourceFile="/Users/mturilli/Projects/RADICAL/github/aimes.swift.experiments/viveks_workflow/analysis/2048/Te-Executing_task-aimes_emgr.csv">
      <textFields>
        <textField/>
      </textFields>
    </textPr>
  </connection>
  <connection id="4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5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6" name="TTC-Time_to_completion-aimes_emgr2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7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8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  <connection id="9" name="Tw-Submitting_task-aimes_emgr2" type="6" refreshedVersion="0" background="1" refreshOnLoad="1" saveData="1">
    <textPr prompt="0" fileType="mac" codePage="10000" firstRow="2" sourceFile="/Users/mturilli/Projects/RADICAL/github/aimes.swift.experiments/viveks_workflow/analysis/2048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<sst xmlns="http://schemas.openxmlformats.org/spreadsheetml/2006/main" count="32" uniqueCount="12">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</sst>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383.6903048032358</c:v>
                  </c:pt>
                  <c:pt idx="3">
                    <c:v>0.0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383.6903048032358</c:v>
                  </c:pt>
                  <c:pt idx="3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10278.25</c:v>
                </c:pt>
                <c:pt idx="3">
                  <c:v>23891.0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321.463839335002</c:v>
                  </c:pt>
                  <c:pt idx="3">
                    <c:v>0.0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321.463839335002</c:v>
                  </c:pt>
                  <c:pt idx="3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2">
                  <c:v>7156.5</c:v>
                </c:pt>
                <c:pt idx="3">
                  <c:v>13819.0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184.0115485506277</c:v>
                  </c:pt>
                  <c:pt idx="3">
                    <c:v>0.0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184.0115485506277</c:v>
                  </c:pt>
                  <c:pt idx="3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2">
                  <c:v>9784.25</c:v>
                </c:pt>
                <c:pt idx="3">
                  <c:v>20659.0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2">
                    <c:v>383.6903048032358</c:v>
                  </c:pt>
                  <c:pt idx="3">
                    <c:v>0.0</c:v>
                  </c:pt>
                </c:numCache>
              </c:numRef>
            </c:plus>
            <c:min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2">
                    <c:v>383.6903048032358</c:v>
                  </c:pt>
                  <c:pt idx="3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10278.25</c:v>
                </c:pt>
                <c:pt idx="3">
                  <c:v>23891.0</c:v>
                </c:pt>
              </c:numCache>
            </c:numRef>
          </c:val>
          <c:smooth val="0"/>
        </c:ser>
        <c:ser>
          <c:idx val="1"/>
          <c:order val="1"/>
          <c:tx>
            <c:v>Tw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  <c:pt idx="2">
                  <c:v>7156.5</c:v>
                </c:pt>
                <c:pt idx="3">
                  <c:v>13819.0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2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2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_1" refreshOnLoad="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aimes_emgr" refreshOnLoad="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-Submitting_task-aimes_emgr_2" refreshOnLoad="1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-Submitting_task-aimes_emgr_1" refreshOnLoad="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-Submitting_task-aimes_emgr" refreshOnLoad="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-Executing_task-aimes_emgr_2" refreshOnLoad="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-Executing_task-aimes_emgr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4" sqref="B4"/>
    </sheetView>
  </sheetViews>
  <sheetFormatPr baseColWidth="10" defaultRowHeight="16" x14ac:dyDescent="0.2"/>
  <cols>
    <col min="2" max="2" width="5.1640625" customWidth="1"/>
    <col min="4" max="5" width="6.1640625" customWidth="1"/>
  </cols>
  <sheetData>
    <row r="1" spans="1:17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</row>
    <row r="2" spans="1:17" x14ac:dyDescent="0.2">
      <c r="A2" s="2" t="s">
        <v>0</v>
      </c>
      <c r="B2">
        <f>AVERAGE(B4:B11)</f>
        <v>5112</v>
      </c>
      <c r="D2">
        <f>AVERAGE(D4:D12)</f>
        <v>10278.25</v>
      </c>
      <c r="E2">
        <f>AVERAGE(E4:E12)</f>
        <v>23891</v>
      </c>
      <c r="H2" s="5">
        <f>AVERAGE(H4:H11)</f>
        <v>17.316149794937647</v>
      </c>
      <c r="I2" s="5"/>
      <c r="J2" s="5">
        <f>AVERAGE(J4:J11)</f>
        <v>8.412676667001266</v>
      </c>
      <c r="K2" s="5">
        <f>AVERAGE(K4:K11)</f>
        <v>3.6415386547235364</v>
      </c>
      <c r="M2" s="8">
        <v>870</v>
      </c>
      <c r="N2" s="8">
        <v>870</v>
      </c>
      <c r="O2" s="8">
        <v>870</v>
      </c>
      <c r="P2" s="8">
        <v>870</v>
      </c>
      <c r="Q2" s="8"/>
    </row>
    <row r="3" spans="1:17" x14ac:dyDescent="0.2">
      <c r="A3" s="2" t="s">
        <v>1</v>
      </c>
      <c r="B3" s="4">
        <f>_xlfn.STDEV.S(B4:B11)</f>
        <v>723.10303553504741</v>
      </c>
      <c r="C3" s="4"/>
      <c r="D3" s="4">
        <f>_xlfn.STDEV.S(D4:D12)</f>
        <v>383.69030480323579</v>
      </c>
      <c r="E3" s="4" t="e">
        <f>_xlfn.STDEV.S(E4:E12)</f>
        <v>#DIV/0!</v>
      </c>
      <c r="F3" s="4"/>
      <c r="H3" s="6">
        <f>_xlfn.STDEV.S(H4:H11)</f>
        <v>2.8067240187072193</v>
      </c>
      <c r="I3" s="6"/>
      <c r="J3" s="6">
        <f>_xlfn.STDEV.S(J4:J11)</f>
        <v>0.3442809219593656</v>
      </c>
      <c r="K3" s="6" t="e">
        <f>_xlfn.STDEV.S(K4:K11)</f>
        <v>#DIV/0!</v>
      </c>
      <c r="M3" s="8"/>
      <c r="N3" s="8"/>
      <c r="O3" s="8"/>
      <c r="P3" s="8"/>
    </row>
    <row r="4" spans="1:17" x14ac:dyDescent="0.2">
      <c r="A4" s="2" t="s">
        <v>2</v>
      </c>
      <c r="B4">
        <v>5525</v>
      </c>
      <c r="D4">
        <v>10032</v>
      </c>
      <c r="E4">
        <v>23891</v>
      </c>
      <c r="H4" s="7">
        <f>(M4/B4)*100</f>
        <v>15.746606334841628</v>
      </c>
      <c r="I4" s="7"/>
      <c r="J4" s="7">
        <f t="shared" ref="I4:K4" si="0">(O4/D4)*100</f>
        <v>8.6722488038277508</v>
      </c>
      <c r="K4" s="7">
        <f t="shared" si="0"/>
        <v>3.6415386547235364</v>
      </c>
      <c r="M4" s="8">
        <v>870</v>
      </c>
      <c r="N4" s="8">
        <v>870</v>
      </c>
      <c r="O4" s="8">
        <v>870</v>
      </c>
      <c r="P4" s="8">
        <v>870</v>
      </c>
      <c r="Q4" s="8"/>
    </row>
    <row r="5" spans="1:17" x14ac:dyDescent="0.2">
      <c r="A5" s="2" t="s">
        <v>3</v>
      </c>
      <c r="B5">
        <v>4052</v>
      </c>
      <c r="D5">
        <v>10183</v>
      </c>
      <c r="H5" s="7">
        <f t="shared" ref="H5:H7" si="1">(M5/B5)*100</f>
        <v>21.470878578479763</v>
      </c>
      <c r="I5" s="7"/>
      <c r="J5" s="7">
        <f>(O5/D5)*100</f>
        <v>8.5436511833447906</v>
      </c>
      <c r="K5" s="7"/>
      <c r="M5" s="8">
        <v>870</v>
      </c>
      <c r="N5" s="8">
        <v>870</v>
      </c>
      <c r="O5" s="8">
        <v>870</v>
      </c>
      <c r="P5" s="8">
        <v>870</v>
      </c>
      <c r="Q5" s="8"/>
    </row>
    <row r="6" spans="1:17" x14ac:dyDescent="0.2">
      <c r="A6" s="2" t="s">
        <v>4</v>
      </c>
      <c r="B6">
        <v>5255</v>
      </c>
      <c r="D6">
        <v>10053</v>
      </c>
      <c r="H6" s="7">
        <f t="shared" si="1"/>
        <v>16.555661274976213</v>
      </c>
      <c r="I6" s="7"/>
      <c r="J6" s="7">
        <f>(O6/D7)*100</f>
        <v>8.0221300138312586</v>
      </c>
      <c r="K6" s="7"/>
      <c r="M6" s="8">
        <v>870</v>
      </c>
      <c r="N6" s="8">
        <v>870</v>
      </c>
      <c r="O6" s="8">
        <v>870</v>
      </c>
      <c r="P6" s="8">
        <v>870</v>
      </c>
      <c r="Q6" s="8"/>
    </row>
    <row r="7" spans="1:17" x14ac:dyDescent="0.2">
      <c r="A7" s="2" t="s">
        <v>5</v>
      </c>
      <c r="B7">
        <v>5616</v>
      </c>
      <c r="D7">
        <v>10845</v>
      </c>
      <c r="H7" s="7">
        <f t="shared" si="1"/>
        <v>15.491452991452991</v>
      </c>
      <c r="I7" s="7"/>
      <c r="J7" s="7"/>
      <c r="K7" s="7"/>
      <c r="M7" s="8">
        <v>870</v>
      </c>
      <c r="N7" s="8">
        <v>870</v>
      </c>
      <c r="O7" s="8">
        <v>870</v>
      </c>
      <c r="P7" s="8">
        <v>870</v>
      </c>
      <c r="Q7" s="8"/>
    </row>
    <row r="8" spans="1:17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</row>
    <row r="9" spans="1:17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</row>
    <row r="10" spans="1:17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</row>
    <row r="11" spans="1:17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6" x14ac:dyDescent="0.2"/>
  <cols>
    <col min="2" max="2" width="5.1640625" customWidth="1"/>
    <col min="4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D2">
        <f>AVERAGE(D4:D12)</f>
        <v>7156.5</v>
      </c>
      <c r="E2">
        <f>AVERAGE(E4:E12)</f>
        <v>13819</v>
      </c>
    </row>
    <row r="3" spans="1:5" x14ac:dyDescent="0.2">
      <c r="A3" s="2" t="s">
        <v>1</v>
      </c>
      <c r="B3" s="4">
        <f>_xlfn.STDEV.S(B4:B11)</f>
        <v>890.74519364406342</v>
      </c>
      <c r="C3" s="4"/>
      <c r="D3" s="4">
        <f>_xlfn.STDEV.S(D4:D12)</f>
        <v>321.46383933500204</v>
      </c>
      <c r="E3" s="4" t="e">
        <f>_xlfn.STDEV.S(E4:E12)</f>
        <v>#DIV/0!</v>
      </c>
    </row>
    <row r="4" spans="1:5" x14ac:dyDescent="0.2">
      <c r="A4" s="2" t="s">
        <v>2</v>
      </c>
      <c r="B4">
        <v>2892</v>
      </c>
      <c r="D4">
        <v>7270</v>
      </c>
      <c r="E4">
        <v>13819</v>
      </c>
    </row>
    <row r="5" spans="1:5" x14ac:dyDescent="0.2">
      <c r="A5" s="2" t="s">
        <v>3</v>
      </c>
      <c r="B5">
        <v>3033</v>
      </c>
      <c r="D5">
        <v>7495</v>
      </c>
    </row>
    <row r="6" spans="1:5" x14ac:dyDescent="0.2">
      <c r="A6" s="2" t="s">
        <v>4</v>
      </c>
      <c r="B6">
        <v>4077</v>
      </c>
      <c r="D6">
        <v>6730</v>
      </c>
    </row>
    <row r="7" spans="1:5" x14ac:dyDescent="0.2">
      <c r="A7" s="2" t="s">
        <v>5</v>
      </c>
      <c r="B7">
        <v>4768</v>
      </c>
      <c r="D7">
        <v>7131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baseColWidth="10" defaultRowHeight="16" x14ac:dyDescent="0.2"/>
  <cols>
    <col min="2" max="2" width="5.1640625" customWidth="1"/>
    <col min="4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D2">
        <f>AVERAGE(D4:D12)</f>
        <v>9784.25</v>
      </c>
      <c r="E2">
        <f>AVERAGE(E4:E12)</f>
        <v>20659</v>
      </c>
    </row>
    <row r="3" spans="1:5" x14ac:dyDescent="0.2">
      <c r="A3" s="2" t="s">
        <v>1</v>
      </c>
      <c r="B3" s="4">
        <f>_xlfn.STDEV.S(B4:B11)</f>
        <v>775.6100287300743</v>
      </c>
      <c r="C3" s="4"/>
      <c r="D3" s="4">
        <f>_xlfn.STDEV.S(D4:D12)</f>
        <v>184.01154855062765</v>
      </c>
      <c r="E3" s="4" t="e">
        <f>_xlfn.STDEV.S(E4:E12)</f>
        <v>#DIV/0!</v>
      </c>
    </row>
    <row r="4" spans="1:5" x14ac:dyDescent="0.2">
      <c r="A4" s="2" t="s">
        <v>2</v>
      </c>
      <c r="B4">
        <v>4953</v>
      </c>
      <c r="D4">
        <v>9812</v>
      </c>
      <c r="E4">
        <v>20659</v>
      </c>
    </row>
    <row r="5" spans="1:5" x14ac:dyDescent="0.2">
      <c r="A5" s="2" t="s">
        <v>3</v>
      </c>
      <c r="B5">
        <v>3393</v>
      </c>
      <c r="D5">
        <v>9972</v>
      </c>
    </row>
    <row r="6" spans="1:5" x14ac:dyDescent="0.2">
      <c r="A6" s="2" t="s">
        <v>4</v>
      </c>
      <c r="B6">
        <v>4720</v>
      </c>
      <c r="D6">
        <v>9822</v>
      </c>
    </row>
    <row r="7" spans="1:5" x14ac:dyDescent="0.2">
      <c r="A7" s="2" t="s">
        <v>5</v>
      </c>
      <c r="B7">
        <v>5075</v>
      </c>
      <c r="D7">
        <v>9531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35"/>
  <sheetViews>
    <sheetView tabSelected="1" topLeftCell="G1" workbookViewId="0">
      <selection activeCell="L1" sqref="L1"/>
    </sheetView>
  </sheetViews>
  <sheetFormatPr baseColWidth="10" defaultRowHeight="16" x14ac:dyDescent="0.2"/>
  <sheetData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2016-05-29T15:28:23Z</dcterms:modified>
</cp:coreProperties>
</file>