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e_Executing_task_aimes_emgr_1" localSheetId="2">Te!$D$4:$D$7</definedName>
    <definedName name="Te_Executing_task_aimes_emgr_2" localSheetId="2">Te!$E$4:$E$7</definedName>
    <definedName name="Te_Executing_task_aimes_emgr_3" localSheetId="2">Te!$C$4:$C$7</definedName>
    <definedName name="TTC_Time_to_completion_aimes_emgr" localSheetId="0">TTC!$B$4:$B$7</definedName>
    <definedName name="TTC_Time_to_completion_aimes_emgr_1" localSheetId="0">TTC!$D$4:$D$7</definedName>
    <definedName name="TTC_Time_to_completion_aimes_emgr_2" localSheetId="0">TTC!$E$4:$E$7</definedName>
    <definedName name="TTC_Time_to_completion_aimes_emgr_3" localSheetId="0">TTC!$U$4:$U$7</definedName>
    <definedName name="TTC_Time_to_completion_aimes_emgr_4" localSheetId="0">TTC!$T$4:$T$7</definedName>
    <definedName name="TTC_Time_to_completion_aimes_emgr_5" localSheetId="0">TTC!$S$4:$S$7</definedName>
    <definedName name="TTC_Time_to_completion_aimes_emgr_6" localSheetId="0">TTC!$C$4:$C$7</definedName>
    <definedName name="Tw_Submitting_task_aimes_emgr" localSheetId="1">Tw!$B$4:$B$7</definedName>
    <definedName name="Tw_Submitting_task_aimes_emgr_1" localSheetId="1">Tw!$D$4:$D$7</definedName>
    <definedName name="Tw_Submitting_task_aimes_emgr_2" localSheetId="1">Tw!$E$4:$E$7</definedName>
    <definedName name="Tw_Submitting_task_aimes_emgr_3" localSheetId="1">Tw!$C$4:$C$7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5" i="1"/>
  <c r="C2" i="3"/>
  <c r="C3" i="3"/>
  <c r="C2" i="2"/>
  <c r="C3" i="2"/>
  <c r="I4" i="1"/>
  <c r="I3" i="1"/>
  <c r="I2" i="1"/>
  <c r="C2" i="1"/>
  <c r="C3" i="1"/>
  <c r="K7" i="1"/>
  <c r="J7" i="1"/>
  <c r="J5" i="1"/>
  <c r="J6" i="1"/>
  <c r="K5" i="1"/>
  <c r="K6" i="1"/>
  <c r="U3" i="1"/>
  <c r="T3" i="1"/>
  <c r="S3" i="1"/>
  <c r="U2" i="1"/>
  <c r="T2" i="1"/>
  <c r="S2" i="1"/>
  <c r="E3" i="3"/>
  <c r="E2" i="3"/>
  <c r="E3" i="2"/>
  <c r="E2" i="2"/>
  <c r="K4" i="1"/>
  <c r="K3" i="1"/>
  <c r="K2" i="1"/>
  <c r="E3" i="1"/>
  <c r="E2" i="1"/>
  <c r="D3" i="3"/>
  <c r="D2" i="3"/>
  <c r="D3" i="2"/>
  <c r="D2" i="2"/>
  <c r="J4" i="1"/>
  <c r="J2" i="1"/>
  <c r="J3" i="1"/>
  <c r="D3" i="1"/>
  <c r="D2" i="1"/>
  <c r="H5" i="1"/>
  <c r="H6" i="1"/>
  <c r="H7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refreshOnLoad="1" saveData="1">
    <textPr prompt="0"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e-Executing_task-aimes_emgr1" type="6" refreshedVersion="0" background="1" refreshOnLoad="1" saveData="1">
    <textPr prompt="0" fileType="mac" codePage="10000" firstRow="2" sourceFile="/Users/mturilli/Projects/RADICAL/github/aimes.swift.experiments/viveks_workflow/analysis/1024/Te-Executing_task-aimes_emgr.csv">
      <textFields>
        <textField/>
      </textFields>
    </textPr>
  </connection>
  <connection id="3" name="Te-Executing_task-aimes_emgr2" type="6" refreshedVersion="0" background="1" refreshOnLoad="1" saveData="1">
    <textPr prompt="0" fileType="mac" codePage="10000" firstRow="2" sourceFile="/Users/mturilli/Projects/RADICAL/github/aimes.swift.experiments/viveks_workflow/analysis/2048/Te-Executing_task-aimes_emgr.csv">
      <textFields>
        <textField/>
      </textFields>
    </textPr>
  </connection>
  <connection id="4" name="Te-Executing_task-aimes_emgr3" type="6" refreshedVersion="0" background="1" refreshOnLoad="1" saveData="1">
    <textPr prompt="0" fileType="mac" codePage="10000" firstRow="2" sourceFile="/Users/mturilli/Projects/RADICAL/github/aimes.swift.experiments/viveks_workflow/analysis/512/Te-Executing_task-aimes_emgr.csv">
      <textFields>
        <textField/>
      </textFields>
    </textPr>
  </connection>
  <connection id="5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6" name="TTC-Time_to_completion-aimes_emgr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7" name="TTC-Time_to_completion-aimes_emgr1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8" name="TTC-Time_to_completion-aimes_emgr2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9" name="TTC-Time_to_completion-aimes_emgr21" type="6" refreshedVersion="0" background="1" refreshOnLoad="1" saveData="1">
    <textPr prompt="0" fileType="mac" codePage="10000" firstRow="2" sourceFile="/Users/mturilli/Projects/RADICAL/github/aimes.swift.experiments/viveks_workflow/analysis/2048/TTC-Time_to_completion-aimes_emgr.csv">
      <textFields>
        <textField/>
      </textFields>
    </textPr>
  </connection>
  <connection id="10" name="TTC-Time_to_completion-aimes_emgr3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11" name="TTC-Time_to_completion-aimes_emgr4" type="6" refreshedVersion="0" background="1" refreshOnLoad="1" saveData="1">
    <textPr prompt="0" fileType="mac" codePage="10000" firstRow="2" sourceFile="/Users/mturilli/Projects/RADICAL/github/aimes.swift.experiments/viveks_workflow/analysis/512/TTC-Time_to_completion-aimes_emgr.csv">
      <textFields>
        <textField/>
      </textFields>
    </textPr>
  </connection>
  <connection id="12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  <connection id="13" name="Tw-Submitting_task-aimes_emgr1" type="6" refreshedVersion="0" background="1" refreshOnLoad="1" saveData="1">
    <textPr prompt="0" fileType="mac" codePage="10000" firstRow="2" sourceFile="/Users/mturilli/Projects/RADICAL/github/aimes.swift.experiments/viveks_workflow/analysis/1024/Tw-Submitting_task-aimes_emgr.csv">
      <textFields>
        <textField/>
      </textFields>
    </textPr>
  </connection>
  <connection id="14" name="Tw-Submitting_task-aimes_emgr2" type="6" refreshedVersion="0" background="1" refreshOnLoad="1" saveData="1">
    <textPr prompt="0" fileType="mac" codePage="10000" firstRow="2" sourceFile="/Users/mturilli/Projects/RADICAL/github/aimes.swift.experiments/viveks_workflow/analysis/2048/Tw-Submitting_task-aimes_emgr.csv">
      <textFields>
        <textField/>
      </textFields>
    </textPr>
  </connection>
  <connection id="15" name="Tw-Submitting_task-aimes_emgr3" type="6" refreshedVersion="0" background="1" refreshOnLoad="1" saveData="1">
    <textPr prompt="0" fileType="mac" codePage="10000" firstRow="2" sourceFile="/Users/mturilli/Projects/RADICAL/github/aimes.swift.experiments/viveks_workflow/analysis/512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<sst xmlns="http://schemas.openxmlformats.org/spreadsheetml/2006/main" count="43" uniqueCount="13">
  <si>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</si>
  <si>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</si>
  <si>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</si>
  <si>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</si>
  <si>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</si>
  <si>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</si>
  <si>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</si>
  <si>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</si>
  <si>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</si>
  <si>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</si>
  <si>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</si>
  <si>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</si>
  <si>
    <r>
      <t>T</t>
    </r>
    <r>
      <rPr>
        <vertAlign val="subscript"/>
        <sz val="12"/>
        <color theme="1"/>
        <rFont val="Calibri (Body)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</si>
</sst>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1">
                    <c:v>97.9115246876825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1">
                    <c:v>97.9115246876825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1">
                  <c:v>7067.0</c:v>
                </c:pt>
                <c:pt idx="2">
                  <c:v>10366.0</c:v>
                </c:pt>
                <c:pt idx="3">
                  <c:v>23563.75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1">
                    <c:v>494.2262471109091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1">
                    <c:v>494.2262471109091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  <c:pt idx="1">
                  <c:v>4766.25</c:v>
                </c:pt>
                <c:pt idx="2">
                  <c:v>7156.5</c:v>
                </c:pt>
                <c:pt idx="3">
                  <c:v>14111.0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1">
                    <c:v>92.07017251350551</c:v>
                  </c:pt>
                  <c:pt idx="2">
                    <c:v>184.0115485506277</c:v>
                  </c:pt>
                  <c:pt idx="3">
                    <c:v>649.2115731151646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1">
                    <c:v>92.07017251350551</c:v>
                  </c:pt>
                  <c:pt idx="2">
                    <c:v>184.0115485506277</c:v>
                  </c:pt>
                  <c:pt idx="3">
                    <c:v>649.2115731151646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  <c:pt idx="1">
                  <c:v>6230.75</c:v>
                </c:pt>
                <c:pt idx="2">
                  <c:v>9784.25</c:v>
                </c:pt>
                <c:pt idx="3">
                  <c:v>20265.5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1">
                    <c:v>97.9115246876825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plus>
            <c:minus>
              <c:numRef>
                <c:f>TTC!$B$3:$E$3</c:f>
                <c:numCache>
                  <c:formatCode>General</c:formatCode>
                  <c:ptCount val="4"/>
                  <c:pt idx="0">
                    <c:v>723.1030355350474</c:v>
                  </c:pt>
                  <c:pt idx="1">
                    <c:v>97.9115246876825</c:v>
                  </c:pt>
                  <c:pt idx="2">
                    <c:v>557.3490827120827</c:v>
                  </c:pt>
                  <c:pt idx="3">
                    <c:v>696.3568888627918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TTC!$B$2:$E$2</c:f>
              <c:numCache>
                <c:formatCode>General</c:formatCode>
                <c:ptCount val="4"/>
                <c:pt idx="0">
                  <c:v>5112.0</c:v>
                </c:pt>
                <c:pt idx="1">
                  <c:v>7067.0</c:v>
                </c:pt>
                <c:pt idx="2">
                  <c:v>10366.0</c:v>
                </c:pt>
                <c:pt idx="3">
                  <c:v>23563.75</c:v>
                </c:pt>
              </c:numCache>
            </c:numRef>
          </c:val>
          <c:smooth val="0"/>
        </c:ser>
        <c:ser>
          <c:idx val="2"/>
          <c:order val="1"/>
          <c:tx>
            <c:v>TTCi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TTC!$M$2:$P$2</c:f>
              <c:numCache>
                <c:formatCode>0.00</c:formatCode>
                <c:ptCount val="4"/>
                <c:pt idx="0">
                  <c:v>870.0</c:v>
                </c:pt>
                <c:pt idx="1">
                  <c:v>870.0</c:v>
                </c:pt>
                <c:pt idx="2">
                  <c:v>870.0</c:v>
                </c:pt>
                <c:pt idx="3">
                  <c:v>870.0</c:v>
                </c:pt>
              </c:numCache>
            </c:numRef>
          </c:val>
          <c:smooth val="0"/>
        </c:ser>
        <c:ser>
          <c:idx val="1"/>
          <c:order val="2"/>
          <c:tx>
            <c:v>Tw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Tw!$B$3:$E$3</c:f>
                <c:numCache>
                  <c:formatCode>General</c:formatCode>
                  <c:ptCount val="4"/>
                  <c:pt idx="0">
                    <c:v>890.7451936440634</c:v>
                  </c:pt>
                  <c:pt idx="1">
                    <c:v>494.2262471109091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plus>
            <c:minus>
              <c:numRef>
                <c:f>Tw!$B$3:$E$3</c:f>
                <c:numCache>
                  <c:formatCode>General</c:formatCode>
                  <c:ptCount val="4"/>
                  <c:pt idx="0">
                    <c:v>890.7451936440634</c:v>
                  </c:pt>
                  <c:pt idx="1">
                    <c:v>494.2262471109091</c:v>
                  </c:pt>
                  <c:pt idx="2">
                    <c:v>321.463839335002</c:v>
                  </c:pt>
                  <c:pt idx="3">
                    <c:v>463.6399465102203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Tw!$B$2:$E$2</c:f>
              <c:numCache>
                <c:formatCode>General</c:formatCode>
                <c:ptCount val="4"/>
                <c:pt idx="0">
                  <c:v>3692.5</c:v>
                </c:pt>
                <c:pt idx="1">
                  <c:v>4766.25</c:v>
                </c:pt>
                <c:pt idx="2">
                  <c:v>7156.5</c:v>
                </c:pt>
                <c:pt idx="3">
                  <c:v>14111.0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2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bg1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0.90741</cdr:x>
      <cdr:y>0.31794</cdr:y>
    </cdr:from>
    <cdr:to>
      <cdr:x>0.99846</cdr:x>
      <cdr:y>0.68709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7600" y="938396"/>
          <a:ext cx="749300" cy="1089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TTC</a:t>
          </a:r>
        </a:p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TTCi</a:t>
          </a:r>
        </a:p>
        <a:p xmlns:a="http://schemas.openxmlformats.org/drawingml/2006/main">
          <a:pPr>
            <a:lnSpc>
              <a:spcPct val="120000"/>
            </a:lnSpc>
          </a:pPr>
          <a:r>
            <a:rPr lang="en-US" sz="1800" b="0" i="1">
              <a:latin typeface="Nimbus Roman Becker No9L" charset="0"/>
              <a:ea typeface="Nimbus Roman Becker No9L" charset="0"/>
              <a:cs typeface="Nimbus Roman Becker No9L" charset="0"/>
            </a:rPr>
            <a:t>T</a:t>
          </a:r>
          <a:r>
            <a:rPr lang="en-US" sz="1800" b="0" i="1" baseline="-25000">
              <a:latin typeface="Nimbus Roman Becker No9L" charset="0"/>
              <a:ea typeface="Nimbus Roman Becker No9L" charset="0"/>
              <a:cs typeface="Nimbus Roman Becker No9L" charset="0"/>
            </a:rPr>
            <a:t>w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_6" refreshOnLoad="1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-Submitting_task-aimes_emgr_1" refreshOnLoad="1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-Submitting_task-aimes_emgr" refreshOnLoad="1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-Executing_task-aimes_emgr_3" refreshOnLoad="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-Executing_task-aimes_emgr_2" refreshOnLoad="1" connectionId="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-Executing_task-aimes_emgr_1" refreshOnLoad="1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-Executing_task-aimes_emgr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aimes_emgr_5" refreshOnLoad="1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C-Time_to_completion-aimes_emgr_4" refreshOnLoad="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aimes_emgr_3" refreshOnLoad="1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aimes_emgr_2" refreshOnLoad="1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C-Time_to_completion-aimes_emgr_1" refreshOnLoad="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TC-Time_to_completion-aimes_emgr" refreshOnLoad="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aimes_emgr_3" refreshOnLoad="1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-Submitting_task-aimes_emgr_2" refreshOnLoad="1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4" Type="http://schemas.openxmlformats.org/officeDocument/2006/relationships/queryTable" Target="../queryTables/queryTable11.xml"/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I4" sqref="I4:I7"/>
    </sheetView>
  </sheetViews>
  <sheetFormatPr baseColWidth="10" defaultRowHeight="16" x14ac:dyDescent="0.2"/>
  <cols>
    <col min="2" max="3" width="5.1640625" customWidth="1"/>
    <col min="4" max="5" width="6.1640625" customWidth="1"/>
    <col min="19" max="19" width="5.1640625" customWidth="1"/>
    <col min="20" max="21" width="6.1640625" customWidth="1"/>
  </cols>
  <sheetData>
    <row r="1" spans="1:21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  <c r="R1" s="1"/>
      <c r="S1" s="3">
        <v>256</v>
      </c>
      <c r="T1" s="3">
        <v>1024</v>
      </c>
      <c r="U1" s="3">
        <v>2048</v>
      </c>
    </row>
    <row r="2" spans="1:21" x14ac:dyDescent="0.2">
      <c r="A2" s="2" t="s">
        <v>0</v>
      </c>
      <c r="B2">
        <f>AVERAGE(B4:B11)</f>
        <v>5112</v>
      </c>
      <c r="C2">
        <f>AVERAGE(C4:C13)</f>
        <v>7067</v>
      </c>
      <c r="D2">
        <f>AVERAGE(D4:D12)</f>
        <v>10366</v>
      </c>
      <c r="E2">
        <f>AVERAGE(E4:E14)</f>
        <v>23563.75</v>
      </c>
      <c r="H2" s="5">
        <f>AVERAGE(H4:H11)</f>
        <v>17.316149794937647</v>
      </c>
      <c r="I2" s="5">
        <f>AVERAGE(I4:I11)</f>
        <v>12.489651039834397</v>
      </c>
      <c r="J2" s="5">
        <f>AVERAGE(J4:J11)</f>
        <v>8.4101663626185683</v>
      </c>
      <c r="K2" s="5">
        <f>AVERAGE(K4:K11)</f>
        <v>3.6945875994325386</v>
      </c>
      <c r="M2" s="8">
        <v>870</v>
      </c>
      <c r="N2" s="8">
        <v>870</v>
      </c>
      <c r="O2" s="8">
        <v>870</v>
      </c>
      <c r="P2" s="8">
        <v>870</v>
      </c>
      <c r="Q2" s="8"/>
      <c r="R2" s="2" t="s">
        <v>0</v>
      </c>
      <c r="S2">
        <f>AVERAGE(S4:S11)</f>
        <v>5112</v>
      </c>
      <c r="T2">
        <f>AVERAGE(T4:T12)</f>
        <v>10366</v>
      </c>
      <c r="U2">
        <f>AVERAGE(U4:U14)</f>
        <v>23563.75</v>
      </c>
    </row>
    <row r="3" spans="1:21" x14ac:dyDescent="0.2">
      <c r="A3" s="2" t="s">
        <v>1</v>
      </c>
      <c r="B3" s="4">
        <f>_xlfn.STDEV.S(B4:B11)</f>
        <v>723.10303553504741</v>
      </c>
      <c r="C3" s="4">
        <f>_xlfn.STDEV.S(C4:C13)</f>
        <v>97.91152468768253</v>
      </c>
      <c r="D3" s="4">
        <f>_xlfn.STDEV.S(D4:D12)</f>
        <v>557.34908271208269</v>
      </c>
      <c r="E3" s="4">
        <f>_xlfn.STDEV.S(E4:E14)</f>
        <v>696.35688886279183</v>
      </c>
      <c r="F3" s="4"/>
      <c r="H3" s="6">
        <f>_xlfn.STDEV.S(H4:H11)</f>
        <v>2.8067240187072193</v>
      </c>
      <c r="I3" s="6">
        <f>_xlfn.STDEV.S(I4:I11)</f>
        <v>0.14705171094492631</v>
      </c>
      <c r="J3" s="6">
        <f>_xlfn.STDEV.S(J4:J11)</f>
        <v>0.43012746135727647</v>
      </c>
      <c r="K3" s="6">
        <f>_xlfn.STDEV.S(K4:K11)</f>
        <v>0.11171559683572883</v>
      </c>
      <c r="M3" s="8"/>
      <c r="N3" s="8"/>
      <c r="O3" s="8"/>
      <c r="P3" s="8"/>
      <c r="R3" s="2" t="s">
        <v>1</v>
      </c>
      <c r="S3" s="4">
        <f>_xlfn.STDEV.S(S4:S11)</f>
        <v>723.10303553504741</v>
      </c>
      <c r="T3" s="4">
        <f>_xlfn.STDEV.S(T4:T12)</f>
        <v>557.34908271208269</v>
      </c>
      <c r="U3" s="4">
        <f>_xlfn.STDEV.S(U4:U14)</f>
        <v>696.35688886279183</v>
      </c>
    </row>
    <row r="4" spans="1:21" x14ac:dyDescent="0.2">
      <c r="A4" s="2" t="s">
        <v>2</v>
      </c>
      <c r="B4">
        <v>5525</v>
      </c>
      <c r="C4">
        <v>7091</v>
      </c>
      <c r="D4">
        <v>10032</v>
      </c>
      <c r="E4">
        <v>23891</v>
      </c>
      <c r="H4" s="7">
        <f>(M4/B4)*100</f>
        <v>15.746606334841628</v>
      </c>
      <c r="I4" s="7">
        <f>(N4/C4)*100</f>
        <v>12.269073473417007</v>
      </c>
      <c r="J4" s="7">
        <f t="shared" ref="J4:K7" si="0">(O4/D4)*100</f>
        <v>8.6722488038277508</v>
      </c>
      <c r="K4" s="7">
        <f t="shared" si="0"/>
        <v>3.6415386547235364</v>
      </c>
      <c r="M4" s="8">
        <v>870</v>
      </c>
      <c r="N4" s="8">
        <v>870</v>
      </c>
      <c r="O4" s="8">
        <v>870</v>
      </c>
      <c r="P4" s="8">
        <v>870</v>
      </c>
      <c r="Q4" s="8"/>
      <c r="R4" s="2" t="s">
        <v>2</v>
      </c>
      <c r="S4">
        <v>5525</v>
      </c>
      <c r="T4">
        <v>10032</v>
      </c>
      <c r="U4">
        <v>23891</v>
      </c>
    </row>
    <row r="5" spans="1:21" x14ac:dyDescent="0.2">
      <c r="A5" s="2" t="s">
        <v>3</v>
      </c>
      <c r="B5">
        <v>4052</v>
      </c>
      <c r="C5">
        <v>7149</v>
      </c>
      <c r="D5">
        <v>10183</v>
      </c>
      <c r="E5">
        <v>22564</v>
      </c>
      <c r="H5" s="7">
        <f t="shared" ref="H5:H7" si="1">(M5/B5)*100</f>
        <v>21.470878578479763</v>
      </c>
      <c r="I5" s="7">
        <f>(N5/C7)*100</f>
        <v>12.56317689530686</v>
      </c>
      <c r="J5" s="7">
        <f t="shared" si="0"/>
        <v>8.5436511833447906</v>
      </c>
      <c r="K5" s="7">
        <f t="shared" si="0"/>
        <v>3.8556993440879275</v>
      </c>
      <c r="M5" s="8">
        <v>870</v>
      </c>
      <c r="N5" s="8">
        <v>870</v>
      </c>
      <c r="O5" s="8">
        <v>870</v>
      </c>
      <c r="P5" s="8">
        <v>870</v>
      </c>
      <c r="Q5" s="8"/>
      <c r="R5" s="2" t="s">
        <v>3</v>
      </c>
      <c r="S5">
        <v>4052</v>
      </c>
      <c r="T5">
        <v>10183</v>
      </c>
      <c r="U5">
        <v>22564</v>
      </c>
    </row>
    <row r="6" spans="1:21" x14ac:dyDescent="0.2">
      <c r="A6" s="2" t="s">
        <v>4</v>
      </c>
      <c r="B6">
        <v>5255</v>
      </c>
      <c r="C6">
        <v>7103</v>
      </c>
      <c r="D6">
        <v>10053</v>
      </c>
      <c r="E6">
        <v>23653</v>
      </c>
      <c r="H6" s="7">
        <f t="shared" si="1"/>
        <v>16.555661274976213</v>
      </c>
      <c r="I6" s="7">
        <f>(N6/C7)*100</f>
        <v>12.56317689530686</v>
      </c>
      <c r="J6" s="7">
        <f t="shared" si="0"/>
        <v>8.6541330945986275</v>
      </c>
      <c r="K6" s="7">
        <f t="shared" si="0"/>
        <v>3.678180357671331</v>
      </c>
      <c r="M6" s="8">
        <v>870</v>
      </c>
      <c r="N6" s="8">
        <v>870</v>
      </c>
      <c r="O6" s="8">
        <v>870</v>
      </c>
      <c r="P6" s="8">
        <v>870</v>
      </c>
      <c r="Q6" s="8"/>
      <c r="R6" s="2" t="s">
        <v>4</v>
      </c>
      <c r="S6">
        <v>5255</v>
      </c>
      <c r="T6">
        <v>10053</v>
      </c>
      <c r="U6">
        <v>23653</v>
      </c>
    </row>
    <row r="7" spans="1:21" x14ac:dyDescent="0.2">
      <c r="A7" s="2" t="s">
        <v>5</v>
      </c>
      <c r="B7">
        <v>5616</v>
      </c>
      <c r="C7">
        <v>6925</v>
      </c>
      <c r="D7">
        <v>11196</v>
      </c>
      <c r="E7">
        <v>24147</v>
      </c>
      <c r="H7" s="7">
        <f t="shared" si="1"/>
        <v>15.491452991452991</v>
      </c>
      <c r="I7" s="7">
        <f>(N7/C7)*100</f>
        <v>12.56317689530686</v>
      </c>
      <c r="J7" s="7">
        <f>(O7/D7)*100</f>
        <v>7.770632368703108</v>
      </c>
      <c r="K7" s="7">
        <f>(P7/E7)*100</f>
        <v>3.6029320412473602</v>
      </c>
      <c r="M7" s="8">
        <v>870</v>
      </c>
      <c r="N7" s="8">
        <v>870</v>
      </c>
      <c r="O7" s="8">
        <v>870</v>
      </c>
      <c r="P7" s="8">
        <v>870</v>
      </c>
      <c r="Q7" s="8"/>
      <c r="R7" s="2" t="s">
        <v>5</v>
      </c>
      <c r="S7">
        <v>5616</v>
      </c>
      <c r="T7">
        <v>11196</v>
      </c>
      <c r="U7">
        <v>24147</v>
      </c>
    </row>
    <row r="8" spans="1:21" x14ac:dyDescent="0.2">
      <c r="A8" s="2" t="s">
        <v>6</v>
      </c>
      <c r="H8" s="7"/>
      <c r="I8" s="7"/>
      <c r="J8" s="7"/>
      <c r="K8" s="7"/>
      <c r="M8" s="8">
        <v>870</v>
      </c>
      <c r="N8" s="8">
        <v>870</v>
      </c>
      <c r="O8" s="8">
        <v>870</v>
      </c>
      <c r="P8" s="8">
        <v>870</v>
      </c>
      <c r="Q8" s="8"/>
      <c r="R8" s="2" t="s">
        <v>6</v>
      </c>
    </row>
    <row r="9" spans="1:21" x14ac:dyDescent="0.2">
      <c r="A9" s="2" t="s">
        <v>7</v>
      </c>
      <c r="H9" s="7"/>
      <c r="I9" s="7"/>
      <c r="J9" s="7"/>
      <c r="M9" s="8">
        <v>870</v>
      </c>
      <c r="N9" s="8">
        <v>870</v>
      </c>
      <c r="O9" s="8">
        <v>870</v>
      </c>
      <c r="P9" s="8">
        <v>870</v>
      </c>
      <c r="Q9" s="8"/>
      <c r="R9" s="2" t="s">
        <v>7</v>
      </c>
    </row>
    <row r="10" spans="1:21" x14ac:dyDescent="0.2">
      <c r="A10" s="2" t="s">
        <v>8</v>
      </c>
      <c r="H10" s="7"/>
      <c r="I10" s="7"/>
      <c r="J10" s="7"/>
      <c r="M10" s="8">
        <v>870</v>
      </c>
      <c r="N10" s="8">
        <v>870</v>
      </c>
      <c r="O10" s="8">
        <v>870</v>
      </c>
      <c r="P10" s="8">
        <v>870</v>
      </c>
      <c r="Q10" s="8"/>
      <c r="R10" s="2" t="s">
        <v>8</v>
      </c>
    </row>
    <row r="11" spans="1:21" x14ac:dyDescent="0.2">
      <c r="A11" s="2" t="s">
        <v>9</v>
      </c>
      <c r="H11" s="7"/>
      <c r="I11" s="7"/>
      <c r="M11" s="8">
        <v>870</v>
      </c>
      <c r="N11" s="8">
        <v>870</v>
      </c>
      <c r="O11" s="8">
        <v>870</v>
      </c>
      <c r="P11" s="8">
        <v>870</v>
      </c>
      <c r="Q11" s="8"/>
      <c r="R11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  <c r="C2">
        <f>AVERAGE(C4:C13)</f>
        <v>4766.25</v>
      </c>
      <c r="D2">
        <f>AVERAGE(D4:D12)</f>
        <v>7156.5</v>
      </c>
      <c r="E2">
        <f>AVERAGE(E4:E14)</f>
        <v>14111</v>
      </c>
    </row>
    <row r="3" spans="1:5" x14ac:dyDescent="0.2">
      <c r="A3" s="2" t="s">
        <v>1</v>
      </c>
      <c r="B3" s="4">
        <f>_xlfn.STDEV.S(B4:B11)</f>
        <v>890.74519364406342</v>
      </c>
      <c r="C3" s="4">
        <f>_xlfn.STDEV.S(C4:C13)</f>
        <v>494.22624711090907</v>
      </c>
      <c r="D3" s="4">
        <f>_xlfn.STDEV.S(D4:D12)</f>
        <v>321.46383933500204</v>
      </c>
      <c r="E3" s="4">
        <f>_xlfn.STDEV.S(E4:E14)</f>
        <v>463.63994651022034</v>
      </c>
    </row>
    <row r="4" spans="1:5" x14ac:dyDescent="0.2">
      <c r="A4" s="2" t="s">
        <v>2</v>
      </c>
      <c r="B4">
        <v>2892</v>
      </c>
      <c r="C4">
        <v>5179</v>
      </c>
      <c r="D4">
        <v>7270</v>
      </c>
      <c r="E4">
        <v>13819</v>
      </c>
    </row>
    <row r="5" spans="1:5" x14ac:dyDescent="0.2">
      <c r="A5" s="2" t="s">
        <v>3</v>
      </c>
      <c r="B5">
        <v>3033</v>
      </c>
      <c r="C5">
        <v>4061</v>
      </c>
      <c r="D5">
        <v>7495</v>
      </c>
      <c r="E5">
        <v>13816</v>
      </c>
    </row>
    <row r="6" spans="1:5" x14ac:dyDescent="0.2">
      <c r="A6" s="2" t="s">
        <v>4</v>
      </c>
      <c r="B6">
        <v>4077</v>
      </c>
      <c r="C6">
        <v>5018</v>
      </c>
      <c r="D6">
        <v>6730</v>
      </c>
      <c r="E6">
        <v>14017</v>
      </c>
    </row>
    <row r="7" spans="1:5" x14ac:dyDescent="0.2">
      <c r="A7" s="2" t="s">
        <v>5</v>
      </c>
      <c r="B7">
        <v>4768</v>
      </c>
      <c r="C7">
        <v>4807</v>
      </c>
      <c r="D7">
        <v>7131</v>
      </c>
      <c r="E7">
        <v>14792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C2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  <c r="C2">
        <f>AVERAGE(C4:C13)</f>
        <v>6230.75</v>
      </c>
      <c r="D2">
        <f>AVERAGE(D4:D12)</f>
        <v>9784.25</v>
      </c>
      <c r="E2">
        <f>AVERAGE(E4:E14)</f>
        <v>20265.5</v>
      </c>
    </row>
    <row r="3" spans="1:5" x14ac:dyDescent="0.2">
      <c r="A3" s="2" t="s">
        <v>1</v>
      </c>
      <c r="B3" s="4">
        <f>_xlfn.STDEV.S(B4:B11)</f>
        <v>775.6100287300743</v>
      </c>
      <c r="C3" s="4">
        <f>_xlfn.STDEV.S(C4:C13)</f>
        <v>92.070172513505511</v>
      </c>
      <c r="D3" s="4">
        <f>_xlfn.STDEV.S(D4:D12)</f>
        <v>184.01154855062765</v>
      </c>
      <c r="E3" s="4">
        <f>_xlfn.STDEV.S(E4:E14)</f>
        <v>649.21157311516458</v>
      </c>
    </row>
    <row r="4" spans="1:5" x14ac:dyDescent="0.2">
      <c r="A4" s="2" t="s">
        <v>2</v>
      </c>
      <c r="B4">
        <v>4953</v>
      </c>
      <c r="C4">
        <v>6146</v>
      </c>
      <c r="D4">
        <v>9812</v>
      </c>
      <c r="E4">
        <v>20659</v>
      </c>
    </row>
    <row r="5" spans="1:5" x14ac:dyDescent="0.2">
      <c r="A5" s="2" t="s">
        <v>3</v>
      </c>
      <c r="B5">
        <v>3393</v>
      </c>
      <c r="C5">
        <v>6240</v>
      </c>
      <c r="D5">
        <v>9972</v>
      </c>
      <c r="E5">
        <v>19307</v>
      </c>
    </row>
    <row r="6" spans="1:5" x14ac:dyDescent="0.2">
      <c r="A6" s="2" t="s">
        <v>4</v>
      </c>
      <c r="B6">
        <v>4720</v>
      </c>
      <c r="C6">
        <v>6356</v>
      </c>
      <c r="D6">
        <v>9822</v>
      </c>
      <c r="E6">
        <v>20423</v>
      </c>
    </row>
    <row r="7" spans="1:5" x14ac:dyDescent="0.2">
      <c r="A7" s="2" t="s">
        <v>5</v>
      </c>
      <c r="B7">
        <v>5075</v>
      </c>
      <c r="C7">
        <v>6181</v>
      </c>
      <c r="D7">
        <v>9531</v>
      </c>
      <c r="E7">
        <v>20673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5"/>
  <sheetViews>
    <sheetView tabSelected="1" topLeftCell="H1" workbookViewId="0">
      <selection activeCell="W13" sqref="W13"/>
    </sheetView>
  </sheetViews>
  <sheetFormatPr baseColWidth="10" defaultRowHeight="16" x14ac:dyDescent="0.2"/>
  <sheetData>
    <row r="2" spans="23:23" ht="18" x14ac:dyDescent="0.25">
      <c r="W2" t="s">
        <v>12</v>
      </c>
    </row>
    <row r="17" spans="1:1" x14ac:dyDescent="0.2">
      <c r="A17" s="9" t="s">
        <v>10</v>
      </c>
    </row>
    <row r="35" spans="1:1" x14ac:dyDescent="0.2">
      <c r="A35" s="9" t="s">
        <v>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2016-05-31T05:26:22Z</dcterms:modified>
</cp:coreProperties>
</file>