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ml.chartshapes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780" yWindow="45" windowWidth="28005" windowHeight="16440" tabRatio="462"/>
  </bookViews>
  <sheets>
    <sheet name="Timings_AIMES" sheetId="1" r:id="rId1"/>
    <sheet name="Plots" sheetId="2" r:id="rId2"/>
    <sheet name="Plot Data" sheetId="3" r:id="rId3"/>
    <sheet name="AS paper plots" sheetId="4" r:id="rId4"/>
  </sheets>
  <calcPr calcId="14562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7" i="1" l="1"/>
  <c r="Y37" i="1"/>
  <c r="X37" i="1"/>
  <c r="W37" i="1"/>
  <c r="V37" i="1"/>
  <c r="U37" i="1"/>
  <c r="T37" i="1"/>
  <c r="Z36" i="1"/>
  <c r="Y36" i="1"/>
  <c r="X36" i="1"/>
  <c r="W36" i="1"/>
  <c r="V36" i="1"/>
  <c r="U36" i="1"/>
  <c r="T36" i="1"/>
  <c r="Z35" i="1"/>
  <c r="Y35" i="1"/>
  <c r="X35" i="1"/>
  <c r="W35" i="1"/>
  <c r="V35" i="1"/>
  <c r="U35" i="1"/>
  <c r="T35" i="1"/>
  <c r="Z34" i="1"/>
  <c r="Y34" i="1"/>
  <c r="X34" i="1"/>
  <c r="W34" i="1"/>
  <c r="V34" i="1"/>
  <c r="U34" i="1"/>
  <c r="T34" i="1"/>
  <c r="AR32" i="1"/>
  <c r="AQ32" i="1"/>
  <c r="AP32" i="1"/>
  <c r="AO32" i="1"/>
  <c r="AN32" i="1"/>
  <c r="AM32" i="1"/>
  <c r="AL32" i="1"/>
  <c r="AI32" i="1"/>
  <c r="AH32" i="1"/>
  <c r="AG32" i="1"/>
  <c r="AF32" i="1"/>
  <c r="AE32" i="1"/>
  <c r="AD32" i="1"/>
  <c r="AC32" i="1"/>
  <c r="Z32" i="1"/>
  <c r="Y32" i="1"/>
  <c r="X32" i="1"/>
  <c r="W32" i="1"/>
  <c r="V32" i="1"/>
  <c r="U32" i="1"/>
  <c r="T32" i="1"/>
  <c r="Q32" i="1"/>
  <c r="P32" i="1"/>
  <c r="O32" i="1"/>
  <c r="N32" i="1"/>
  <c r="M32" i="1"/>
  <c r="L32" i="1"/>
  <c r="K32" i="1"/>
  <c r="H32" i="1"/>
  <c r="G32" i="1"/>
  <c r="F32" i="1"/>
  <c r="E32" i="1"/>
  <c r="D32" i="1"/>
  <c r="C32" i="1"/>
  <c r="B32" i="1"/>
  <c r="AR31" i="1"/>
  <c r="AQ31" i="1"/>
  <c r="AP31" i="1"/>
  <c r="AO31" i="1"/>
  <c r="AN31" i="1"/>
  <c r="AM31" i="1"/>
  <c r="AL31" i="1"/>
  <c r="AI31" i="1"/>
  <c r="AH31" i="1"/>
  <c r="AG31" i="1"/>
  <c r="AF31" i="1"/>
  <c r="AE31" i="1"/>
  <c r="AD31" i="1"/>
  <c r="AC31" i="1"/>
  <c r="Z31" i="1"/>
  <c r="Y31" i="1"/>
  <c r="X31" i="1"/>
  <c r="W31" i="1"/>
  <c r="V31" i="1"/>
  <c r="U31" i="1"/>
  <c r="T31" i="1"/>
  <c r="Q31" i="1"/>
  <c r="P31" i="1"/>
  <c r="O31" i="1"/>
  <c r="N31" i="1"/>
  <c r="M31" i="1"/>
  <c r="L31" i="1"/>
  <c r="K31" i="1"/>
  <c r="H31" i="1"/>
  <c r="G31" i="1"/>
  <c r="F31" i="1"/>
  <c r="E31" i="1"/>
  <c r="D31" i="1"/>
  <c r="C31" i="1"/>
  <c r="B31" i="1"/>
  <c r="Z24" i="1"/>
  <c r="Y24" i="1"/>
  <c r="X24" i="1"/>
  <c r="W24" i="1"/>
  <c r="V24" i="1"/>
  <c r="U24" i="1"/>
  <c r="T24" i="1"/>
  <c r="Z23" i="1"/>
  <c r="Y23" i="1"/>
  <c r="X23" i="1"/>
  <c r="W23" i="1"/>
  <c r="V23" i="1"/>
  <c r="U23" i="1"/>
  <c r="T23" i="1"/>
  <c r="Z22" i="1"/>
  <c r="Y22" i="1"/>
  <c r="X22" i="1"/>
  <c r="W22" i="1"/>
  <c r="V22" i="1"/>
  <c r="U22" i="1"/>
  <c r="T22" i="1"/>
  <c r="Z21" i="1"/>
  <c r="Y21" i="1"/>
  <c r="X21" i="1"/>
  <c r="W21" i="1"/>
  <c r="V21" i="1"/>
  <c r="U21" i="1"/>
  <c r="T21" i="1"/>
  <c r="AR19" i="1"/>
  <c r="AO19" i="1"/>
  <c r="AM19" i="1"/>
  <c r="AL19" i="1"/>
  <c r="AI19" i="1"/>
  <c r="AH19" i="1"/>
  <c r="AG19" i="1"/>
  <c r="AF19" i="1"/>
  <c r="AE19" i="1"/>
  <c r="AD19" i="1"/>
  <c r="AC19" i="1"/>
  <c r="Z19" i="1"/>
  <c r="Y19" i="1"/>
  <c r="X19" i="1"/>
  <c r="W19" i="1"/>
  <c r="V19" i="1"/>
  <c r="U19" i="1"/>
  <c r="T19" i="1"/>
  <c r="Q19" i="1"/>
  <c r="P19" i="1"/>
  <c r="O19" i="1"/>
  <c r="N19" i="1"/>
  <c r="M19" i="1"/>
  <c r="L19" i="1"/>
  <c r="K19" i="1"/>
  <c r="H19" i="1"/>
  <c r="G19" i="1"/>
  <c r="F19" i="1"/>
  <c r="E19" i="1"/>
  <c r="D19" i="1"/>
  <c r="C19" i="1"/>
  <c r="B19" i="1"/>
  <c r="AR18" i="1"/>
  <c r="AO18" i="1"/>
  <c r="AM18" i="1"/>
  <c r="AL18" i="1"/>
  <c r="AI18" i="1"/>
  <c r="AH18" i="1"/>
  <c r="AG18" i="1"/>
  <c r="AF18" i="1"/>
  <c r="AE18" i="1"/>
  <c r="AD18" i="1"/>
  <c r="AC18" i="1"/>
  <c r="Z18" i="1"/>
  <c r="Y18" i="1"/>
  <c r="X18" i="1"/>
  <c r="W18" i="1"/>
  <c r="V18" i="1"/>
  <c r="U18" i="1"/>
  <c r="T18" i="1"/>
  <c r="Q18" i="1"/>
  <c r="P18" i="1"/>
  <c r="O18" i="1"/>
  <c r="N18" i="1"/>
  <c r="M18" i="1"/>
  <c r="L18" i="1"/>
  <c r="K18" i="1"/>
  <c r="H18" i="1"/>
  <c r="G18" i="1"/>
  <c r="F18" i="1"/>
  <c r="E18" i="1"/>
  <c r="D18" i="1"/>
  <c r="C18" i="1"/>
  <c r="B18" i="1"/>
  <c r="Z11" i="1"/>
  <c r="Y11" i="1"/>
  <c r="X11" i="1"/>
  <c r="W11" i="1"/>
  <c r="V11" i="1"/>
  <c r="U11" i="1"/>
  <c r="T11" i="1"/>
  <c r="Z10" i="1"/>
  <c r="Y10" i="1"/>
  <c r="X10" i="1"/>
  <c r="W10" i="1"/>
  <c r="V10" i="1"/>
  <c r="U10" i="1"/>
  <c r="T10" i="1"/>
  <c r="Z9" i="1"/>
  <c r="Y9" i="1"/>
  <c r="X9" i="1"/>
  <c r="W9" i="1"/>
  <c r="V9" i="1"/>
  <c r="U9" i="1"/>
  <c r="T9" i="1"/>
  <c r="Z8" i="1"/>
  <c r="Y8" i="1"/>
  <c r="X8" i="1"/>
  <c r="W8" i="1"/>
  <c r="V8" i="1"/>
  <c r="U8" i="1"/>
  <c r="T8" i="1"/>
  <c r="AR6" i="1"/>
  <c r="AQ6" i="1"/>
  <c r="AP6" i="1"/>
  <c r="AO6" i="1"/>
  <c r="AN6" i="1"/>
  <c r="AM6" i="1"/>
  <c r="AL6" i="1"/>
  <c r="AI6" i="1"/>
  <c r="AH6" i="1"/>
  <c r="AG6" i="1"/>
  <c r="AF6" i="1"/>
  <c r="AE6" i="1"/>
  <c r="AD6" i="1"/>
  <c r="AC6" i="1"/>
  <c r="Z6" i="1"/>
  <c r="Y6" i="1"/>
  <c r="X6" i="1"/>
  <c r="W6" i="1"/>
  <c r="V6" i="1"/>
  <c r="U6" i="1"/>
  <c r="T6" i="1"/>
  <c r="Q6" i="1"/>
  <c r="P6" i="1"/>
  <c r="O6" i="1"/>
  <c r="N6" i="1"/>
  <c r="M6" i="1"/>
  <c r="L6" i="1"/>
  <c r="K6" i="1"/>
  <c r="H6" i="1"/>
  <c r="G6" i="1"/>
  <c r="F6" i="1"/>
  <c r="E6" i="1"/>
  <c r="D6" i="1"/>
  <c r="C6" i="1"/>
  <c r="B6" i="1"/>
  <c r="AR5" i="1"/>
  <c r="AQ5" i="1"/>
  <c r="AP5" i="1"/>
  <c r="AO5" i="1"/>
  <c r="AN5" i="1"/>
  <c r="AM5" i="1"/>
  <c r="AL5" i="1"/>
  <c r="AI5" i="1"/>
  <c r="AH5" i="1"/>
  <c r="AG5" i="1"/>
  <c r="AF5" i="1"/>
  <c r="AE5" i="1"/>
  <c r="AD5" i="1"/>
  <c r="AC5" i="1"/>
  <c r="Z5" i="1"/>
  <c r="Y5" i="1"/>
  <c r="X5" i="1"/>
  <c r="W5" i="1"/>
  <c r="V5" i="1"/>
  <c r="U5" i="1"/>
  <c r="T5" i="1"/>
  <c r="Q5" i="1"/>
  <c r="P5" i="1"/>
  <c r="O5" i="1"/>
  <c r="N5" i="1"/>
  <c r="M5" i="1"/>
  <c r="L5" i="1"/>
  <c r="K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<sst xmlns="http://schemas.openxmlformats.org/spreadsheetml/2006/main" count="158" uniqueCount="33">
  <si>
    <t>TTC_AIMES_SWIFT_1_v2</t>
  </si>
  <si>
    <t>4 Resources</t>
  </si>
  <si>
    <t>Tx_AIMES_SWIFT_1_v2</t>
  </si>
  <si>
    <t>Th_AIMES_SWIFT_1_v2</t>
  </si>
  <si>
    <t>Ts_AIMES_SWIFT_1_v2</t>
  </si>
  <si>
    <t>Cores</t>
  </si>
  <si>
    <t>AVG</t>
  </si>
  <si>
    <t>Rel Err</t>
  </si>
  <si>
    <t>Run 1</t>
  </si>
  <si>
    <t>Run 2</t>
  </si>
  <si>
    <t>Run 3</t>
  </si>
  <si>
    <t>Run 4</t>
  </si>
  <si>
    <t>TTC_AIMES_SWIFT_2_v2</t>
  </si>
  <si>
    <t>2 Resources</t>
  </si>
  <si>
    <t>Tx_AIMES_SWIFT_2_v2</t>
  </si>
  <si>
    <t>Th_AIMES_SWIFT_2_v2</t>
  </si>
  <si>
    <t>Ts_AIMES_SWIFT_2_v2</t>
  </si>
  <si>
    <t>TTC_AIMES_SWIFT_3_v2</t>
  </si>
  <si>
    <t>1 Resource</t>
  </si>
  <si>
    <t>Tx_AIMES_SWIFT_3_v2</t>
  </si>
  <si>
    <t>Th_AIMES_SWIFT_3_v2</t>
  </si>
  <si>
    <t>1 Resources</t>
  </si>
  <si>
    <t>Ts_AIMES_SWIFT_3_v2</t>
  </si>
  <si>
    <t>**BOLD Entries are NOT REAL. They are placeholder values to make the line plot continuous</t>
  </si>
  <si>
    <t>TTC</t>
  </si>
  <si>
    <t>2 Resource</t>
  </si>
  <si>
    <t>IDEAL</t>
  </si>
  <si>
    <t>Avg TTC</t>
  </si>
  <si>
    <t>TTC_StDev</t>
  </si>
  <si>
    <t>TTC_IDEAL</t>
  </si>
  <si>
    <t>Tw</t>
  </si>
  <si>
    <t>Avg Tw</t>
  </si>
  <si>
    <t>Tw_StDev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</si>
</sst>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TTC -</a:t>
            </a:r>
            <a:r>
              <a:rPr lang="en-US" baseline="0"/>
              <a:t> AIMES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TTC_Resource_1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Data'!$C$6:$C$9</c:f>
                <c:numCache>
                  <c:formatCode>General</c:formatCode>
                  <c:ptCount val="4"/>
                  <c:pt idx="0">
                    <c:v>21.863107613816499</c:v>
                  </c:pt>
                  <c:pt idx="1">
                    <c:v>193.755464912202</c:v>
                  </c:pt>
                  <c:pt idx="2">
                    <c:v>11.057839164476899</c:v>
                  </c:pt>
                  <c:pt idx="3">
                    <c:v>622.09687004841396</c:v>
                  </c:pt>
                </c:numCache>
              </c:numRef>
            </c:plus>
            <c:minus>
              <c:numRef>
                <c:f>'Plot Data'!$C$6:$C$9</c:f>
                <c:numCache>
                  <c:formatCode>General</c:formatCode>
                  <c:ptCount val="4"/>
                  <c:pt idx="0">
                    <c:v>21.863107613816499</c:v>
                  </c:pt>
                  <c:pt idx="1">
                    <c:v>193.755464912202</c:v>
                  </c:pt>
                  <c:pt idx="2">
                    <c:v>11.057839164476899</c:v>
                  </c:pt>
                  <c:pt idx="3">
                    <c:v>622.09687004841396</c:v>
                  </c:pt>
                </c:numCache>
              </c:numRef>
            </c:minus>
          </c:errBars>
          <c:cat>
            <c:numRef>
              <c:f>'Plot Data'!$A$6:$A$9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'Plot Data'!$B$6:$B$9</c:f>
              <c:numCache>
                <c:formatCode>General</c:formatCode>
                <c:ptCount val="4"/>
                <c:pt idx="0">
                  <c:v>1019.2150266765</c:v>
                </c:pt>
                <c:pt idx="1">
                  <c:v>1162.7750162464999</c:v>
                </c:pt>
                <c:pt idx="2">
                  <c:v>1022.47398907</c:v>
                </c:pt>
                <c:pt idx="3">
                  <c:v>10703.97628748</c:v>
                </c:pt>
              </c:numCache>
            </c:numRef>
          </c:val>
          <c:smooth val="0"/>
        </c:ser>
        <c:ser>
          <c:idx val="1"/>
          <c:order val="1"/>
          <c:tx>
            <c:v>TTC_Resource_2</c:v>
          </c:tx>
          <c:errBars>
            <c:errDir val="y"/>
            <c:errBarType val="both"/>
            <c:errValType val="cust"/>
            <c:noEndCap val="0"/>
            <c:plus>
              <c:numRef>
                <c:f>'Plot Data'!$G$6:$G$9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5.2551485365980799</c:v>
                  </c:pt>
                  <c:pt idx="2">
                    <c:v>20.6882619440157</c:v>
                  </c:pt>
                  <c:pt idx="3">
                    <c:v>625.41218160158496</c:v>
                  </c:pt>
                </c:numCache>
              </c:numRef>
            </c:plus>
            <c:minus>
              <c:numRef>
                <c:f>'Plot Data'!$G$6:$G$9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5.2551485365980799</c:v>
                  </c:pt>
                  <c:pt idx="2">
                    <c:v>20.6882619440157</c:v>
                  </c:pt>
                  <c:pt idx="3">
                    <c:v>625.41218160158496</c:v>
                  </c:pt>
                </c:numCache>
              </c:numRef>
            </c:minus>
          </c:errBars>
          <c:val>
            <c:numRef>
              <c:f>'Plot Data'!$D$6:$D$9</c:f>
              <c:numCache>
                <c:formatCode>General</c:formatCode>
                <c:ptCount val="4"/>
                <c:pt idx="0">
                  <c:v>1343.6227599399999</c:v>
                </c:pt>
                <c:pt idx="1">
                  <c:v>1355.4074729675001</c:v>
                </c:pt>
                <c:pt idx="2">
                  <c:v>1487.1671472200001</c:v>
                </c:pt>
                <c:pt idx="3">
                  <c:v>2331.0594869249999</c:v>
                </c:pt>
              </c:numCache>
            </c:numRef>
          </c:val>
          <c:smooth val="0"/>
        </c:ser>
        <c:ser>
          <c:idx val="2"/>
          <c:order val="2"/>
          <c:tx>
            <c:v>TTC_Resource_4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Data'!$E$6:$E$10</c:f>
                <c:numCache>
                  <c:formatCode>General</c:formatCode>
                  <c:ptCount val="5"/>
                  <c:pt idx="0">
                    <c:v>389.95321554157999</c:v>
                  </c:pt>
                  <c:pt idx="1">
                    <c:v>2.1150456385541001</c:v>
                  </c:pt>
                  <c:pt idx="2">
                    <c:v>387.64944318789901</c:v>
                  </c:pt>
                  <c:pt idx="3">
                    <c:v>115.494131234116</c:v>
                  </c:pt>
                </c:numCache>
              </c:numRef>
            </c:plus>
            <c:minus>
              <c:numRef>
                <c:f>'Plot Data'!$E$6:$E$9</c:f>
                <c:numCache>
                  <c:formatCode>General</c:formatCode>
                  <c:ptCount val="4"/>
                  <c:pt idx="0">
                    <c:v>389.95321554157999</c:v>
                  </c:pt>
                  <c:pt idx="1">
                    <c:v>2.1150456385541001</c:v>
                  </c:pt>
                  <c:pt idx="2">
                    <c:v>387.64944318789901</c:v>
                  </c:pt>
                  <c:pt idx="3">
                    <c:v>115.494131234116</c:v>
                  </c:pt>
                </c:numCache>
              </c:numRef>
            </c:minus>
          </c:errBars>
          <c:val>
            <c:numRef>
              <c:f>'Plot Data'!$F$6:$F$9</c:f>
              <c:numCache>
                <c:formatCode>General</c:formatCode>
                <c:ptCount val="4"/>
                <c:pt idx="0">
                  <c:v>1939.5044540174999</c:v>
                </c:pt>
                <c:pt idx="1">
                  <c:v>1922.3329895750001</c:v>
                </c:pt>
                <c:pt idx="2">
                  <c:v>1971.5520235874999</c:v>
                </c:pt>
                <c:pt idx="3">
                  <c:v>2835.0577372325001</c:v>
                </c:pt>
              </c:numCache>
            </c:numRef>
          </c:val>
          <c:smooth val="0"/>
        </c:ser>
        <c:ser>
          <c:idx val="3"/>
          <c:order val="3"/>
          <c:tx>
            <c:v>TTC_Ideal</c:v>
          </c:tx>
          <c:marker>
            <c:symbol val="square"/>
            <c:size val="5"/>
            <c:spPr>
              <a:solidFill>
                <a:srgbClr val="FFC000"/>
              </a:solidFill>
            </c:spPr>
          </c:marker>
          <c:val>
            <c:numRef>
              <c:f>'Plot Data'!$H$6:$H$9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383680"/>
        <c:axId val="239385216"/>
      </c:lineChart>
      <c:catAx>
        <c:axId val="23938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385216"/>
        <c:crosses val="autoZero"/>
        <c:auto val="1"/>
        <c:lblAlgn val="ctr"/>
        <c:lblOffset val="100"/>
        <c:noMultiLvlLbl val="0"/>
      </c:catAx>
      <c:valAx>
        <c:axId val="239385216"/>
        <c:scaling>
          <c:orientation val="minMax"/>
          <c:max val="6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383680"/>
        <c:crosses val="autoZero"/>
        <c:crossBetween val="between"/>
        <c:majorUnit val="1000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Experiment </a:t>
            </a:r>
            <a:r>
              <a:rPr lang="en-US" sz="2000" b="1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2 - </a:t>
            </a: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Tw - Swift</a:t>
            </a:r>
            <a:r>
              <a:rPr lang="en-US" sz="2000" b="1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 on Stampede and Gordon</a:t>
            </a:r>
            <a:endParaRPr lang="en-US" sz="2000" b="1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'Plot Data'!$G$16:$G$19</c:f>
                <c:numCache>
                  <c:formatCode>General</c:formatCode>
                  <c:ptCount val="4"/>
                  <c:pt idx="0">
                    <c:v>22.092325359198099</c:v>
                  </c:pt>
                  <c:pt idx="1">
                    <c:v>4.8232656449817197</c:v>
                  </c:pt>
                  <c:pt idx="2">
                    <c:v>6.2386943213578503</c:v>
                  </c:pt>
                  <c:pt idx="3">
                    <c:v>5.41536815417673</c:v>
                  </c:pt>
                </c:numCache>
              </c:numRef>
            </c:plus>
            <c:minus>
              <c:numRef>
                <c:f>'Plot Data'!$G$16:$G$19</c:f>
                <c:numCache>
                  <c:formatCode>General</c:formatCode>
                  <c:ptCount val="4"/>
                  <c:pt idx="0">
                    <c:v>22.092325359198099</c:v>
                  </c:pt>
                  <c:pt idx="1">
                    <c:v>4.8232656449817197</c:v>
                  </c:pt>
                  <c:pt idx="2">
                    <c:v>6.2386943213578503</c:v>
                  </c:pt>
                  <c:pt idx="3">
                    <c:v>5.41536815417673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'Plot Data'!$F$16:$F$19</c:f>
              <c:numCache>
                <c:formatCode>General</c:formatCode>
                <c:ptCount val="4"/>
                <c:pt idx="0">
                  <c:v>134.39133900499999</c:v>
                </c:pt>
                <c:pt idx="1">
                  <c:v>117.68353009499999</c:v>
                </c:pt>
                <c:pt idx="2">
                  <c:v>140.19159406</c:v>
                </c:pt>
                <c:pt idx="3">
                  <c:v>209.6199097075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306048"/>
        <c:axId val="238307968"/>
      </c:lineChart>
      <c:catAx>
        <c:axId val="23830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238307968"/>
        <c:crosses val="autoZero"/>
        <c:auto val="1"/>
        <c:lblAlgn val="ctr"/>
        <c:lblOffset val="100"/>
        <c:noMultiLvlLbl val="0"/>
      </c:catAx>
      <c:valAx>
        <c:axId val="238307968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2383060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 - AIMES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Tw_Resource_1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Data'!$C$16:$C$19</c:f>
                <c:numCache>
                  <c:formatCode>General</c:formatCode>
                  <c:ptCount val="4"/>
                  <c:pt idx="0">
                    <c:v>21.825195783913799</c:v>
                  </c:pt>
                  <c:pt idx="1">
                    <c:v>193.64345600977501</c:v>
                  </c:pt>
                  <c:pt idx="2">
                    <c:v>11.030484940839001</c:v>
                  </c:pt>
                  <c:pt idx="3">
                    <c:v>623.78860125519498</c:v>
                  </c:pt>
                </c:numCache>
              </c:numRef>
            </c:plus>
            <c:minus>
              <c:numRef>
                <c:f>'Plot Data'!$C$16:$C$19</c:f>
                <c:numCache>
                  <c:formatCode>General</c:formatCode>
                  <c:ptCount val="4"/>
                  <c:pt idx="0">
                    <c:v>21.825195783913799</c:v>
                  </c:pt>
                  <c:pt idx="1">
                    <c:v>193.64345600977501</c:v>
                  </c:pt>
                  <c:pt idx="2">
                    <c:v>11.030484940839001</c:v>
                  </c:pt>
                  <c:pt idx="3">
                    <c:v>623.78860125519498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'Plot Data'!$B$16:$B$19</c:f>
              <c:numCache>
                <c:formatCode>General</c:formatCode>
                <c:ptCount val="4"/>
                <c:pt idx="0">
                  <c:v>117.77808773525</c:v>
                </c:pt>
                <c:pt idx="1">
                  <c:v>259.4150921685</c:v>
                </c:pt>
                <c:pt idx="2">
                  <c:v>111.46875906050001</c:v>
                </c:pt>
                <c:pt idx="3">
                  <c:v>9753.9855548100004</c:v>
                </c:pt>
              </c:numCache>
            </c:numRef>
          </c:val>
          <c:smooth val="0"/>
        </c:ser>
        <c:ser>
          <c:idx val="1"/>
          <c:order val="1"/>
          <c:tx>
            <c:v>Tw_Resource_2</c:v>
          </c:tx>
          <c:errBars>
            <c:errDir val="y"/>
            <c:errBarType val="both"/>
            <c:errValType val="cust"/>
            <c:noEndCap val="0"/>
            <c:plus>
              <c:numRef>
                <c:f>'Plot Data'!$E$16:$E$19</c:f>
                <c:numCache>
                  <c:formatCode>General</c:formatCode>
                  <c:ptCount val="4"/>
                  <c:pt idx="0">
                    <c:v>5.2901632702800718</c:v>
                  </c:pt>
                  <c:pt idx="1">
                    <c:v>16.931162871998762</c:v>
                  </c:pt>
                  <c:pt idx="2">
                    <c:v>43.021244097630778</c:v>
                  </c:pt>
                  <c:pt idx="3">
                    <c:v>123.55531007138792</c:v>
                  </c:pt>
                </c:numCache>
              </c:numRef>
            </c:plus>
            <c:minus>
              <c:numRef>
                <c:f>'Plot Data'!$E$16:$E$19</c:f>
                <c:numCache>
                  <c:formatCode>General</c:formatCode>
                  <c:ptCount val="4"/>
                  <c:pt idx="0">
                    <c:v>5.2901632702800718</c:v>
                  </c:pt>
                  <c:pt idx="1">
                    <c:v>16.931162871998762</c:v>
                  </c:pt>
                  <c:pt idx="2">
                    <c:v>43.021244097630778</c:v>
                  </c:pt>
                  <c:pt idx="3">
                    <c:v>123.55531007138792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'Plot Data'!$D$16:$D$19</c:f>
              <c:numCache>
                <c:formatCode>General</c:formatCode>
                <c:ptCount val="4"/>
                <c:pt idx="0">
                  <c:v>127.54590612749996</c:v>
                </c:pt>
                <c:pt idx="1">
                  <c:v>144.02130383000008</c:v>
                </c:pt>
                <c:pt idx="2">
                  <c:v>222.60707020750004</c:v>
                </c:pt>
                <c:pt idx="3">
                  <c:v>542.69585400750009</c:v>
                </c:pt>
              </c:numCache>
            </c:numRef>
          </c:val>
          <c:smooth val="0"/>
        </c:ser>
        <c:ser>
          <c:idx val="2"/>
          <c:order val="2"/>
          <c:tx>
            <c:v>Tw_Resource_4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Data'!$G$16:$G$19</c:f>
                <c:numCache>
                  <c:formatCode>General</c:formatCode>
                  <c:ptCount val="4"/>
                  <c:pt idx="0">
                    <c:v>22.092325359198099</c:v>
                  </c:pt>
                  <c:pt idx="1">
                    <c:v>4.8232656449817197</c:v>
                  </c:pt>
                  <c:pt idx="2">
                    <c:v>6.2386943213578503</c:v>
                  </c:pt>
                  <c:pt idx="3">
                    <c:v>5.41536815417673</c:v>
                  </c:pt>
                </c:numCache>
              </c:numRef>
            </c:plus>
            <c:minus>
              <c:numRef>
                <c:f>'Plot Data'!$G$16:$G$19</c:f>
                <c:numCache>
                  <c:formatCode>General</c:formatCode>
                  <c:ptCount val="4"/>
                  <c:pt idx="0">
                    <c:v>22.092325359198099</c:v>
                  </c:pt>
                  <c:pt idx="1">
                    <c:v>4.8232656449817197</c:v>
                  </c:pt>
                  <c:pt idx="2">
                    <c:v>6.2386943213578503</c:v>
                  </c:pt>
                  <c:pt idx="3">
                    <c:v>5.41536815417673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'Plot Data'!$F$16:$F$19</c:f>
              <c:numCache>
                <c:formatCode>General</c:formatCode>
                <c:ptCount val="4"/>
                <c:pt idx="0">
                  <c:v>134.39133900499999</c:v>
                </c:pt>
                <c:pt idx="1">
                  <c:v>117.68353009499999</c:v>
                </c:pt>
                <c:pt idx="2">
                  <c:v>140.19159406</c:v>
                </c:pt>
                <c:pt idx="3">
                  <c:v>209.6199097075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404928"/>
        <c:axId val="239406464"/>
      </c:lineChart>
      <c:catAx>
        <c:axId val="23940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406464"/>
        <c:crosses val="autoZero"/>
        <c:auto val="1"/>
        <c:lblAlgn val="ctr"/>
        <c:lblOffset val="100"/>
        <c:noMultiLvlLbl val="0"/>
      </c:catAx>
      <c:valAx>
        <c:axId val="239406464"/>
        <c:scaling>
          <c:orientation val="minMax"/>
          <c:max val="6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404928"/>
        <c:crosses val="autoZero"/>
        <c:crossBetween val="between"/>
        <c:majorUnit val="1000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 panose="01010103010101010101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TTC -</a:t>
            </a:r>
            <a:r>
              <a:rPr lang="en-US" baseline="0"/>
              <a:t> AIMES on Stampede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TTC_Measured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Data'!$C$6:$C$9</c:f>
                <c:numCache>
                  <c:formatCode>General</c:formatCode>
                  <c:ptCount val="4"/>
                  <c:pt idx="0">
                    <c:v>21.863107613816499</c:v>
                  </c:pt>
                  <c:pt idx="1">
                    <c:v>193.755464912202</c:v>
                  </c:pt>
                  <c:pt idx="2">
                    <c:v>11.057839164476899</c:v>
                  </c:pt>
                  <c:pt idx="3">
                    <c:v>622.09687004841396</c:v>
                  </c:pt>
                </c:numCache>
              </c:numRef>
            </c:plus>
            <c:minus>
              <c:numRef>
                <c:f>'Plot Data'!$C$6:$C$9</c:f>
                <c:numCache>
                  <c:formatCode>General</c:formatCode>
                  <c:ptCount val="4"/>
                  <c:pt idx="0">
                    <c:v>21.863107613816499</c:v>
                  </c:pt>
                  <c:pt idx="1">
                    <c:v>193.755464912202</c:v>
                  </c:pt>
                  <c:pt idx="2">
                    <c:v>11.057839164476899</c:v>
                  </c:pt>
                  <c:pt idx="3">
                    <c:v>622.09687004841396</c:v>
                  </c:pt>
                </c:numCache>
              </c:numRef>
            </c:minus>
          </c:errBars>
          <c:cat>
            <c:numRef>
              <c:f>'Plot Data'!$A$6:$A$9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'Plot Data'!$B$6:$B$9</c:f>
              <c:numCache>
                <c:formatCode>General</c:formatCode>
                <c:ptCount val="4"/>
                <c:pt idx="0">
                  <c:v>1019.2150266765</c:v>
                </c:pt>
                <c:pt idx="1">
                  <c:v>1162.7750162464999</c:v>
                </c:pt>
                <c:pt idx="2">
                  <c:v>1022.47398907</c:v>
                </c:pt>
                <c:pt idx="3">
                  <c:v>10703.97628748</c:v>
                </c:pt>
              </c:numCache>
            </c:numRef>
          </c:val>
          <c:smooth val="0"/>
        </c:ser>
        <c:ser>
          <c:idx val="3"/>
          <c:order val="1"/>
          <c:tx>
            <c:v>TTC_Ideal</c:v>
          </c:tx>
          <c:marker>
            <c:symbol val="square"/>
            <c:size val="5"/>
            <c:spPr>
              <a:solidFill>
                <a:srgbClr val="FFC000"/>
              </a:solidFill>
            </c:spPr>
          </c:marker>
          <c:val>
            <c:numRef>
              <c:f>'Plot Data'!$H$6:$H$9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45888"/>
        <c:axId val="162680832"/>
      </c:lineChart>
      <c:catAx>
        <c:axId val="16264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680832"/>
        <c:crosses val="autoZero"/>
        <c:auto val="1"/>
        <c:lblAlgn val="ctr"/>
        <c:lblOffset val="100"/>
        <c:noMultiLvlLbl val="0"/>
      </c:catAx>
      <c:valAx>
        <c:axId val="162680832"/>
        <c:scaling>
          <c:orientation val="minMax"/>
          <c:max val="6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645888"/>
        <c:crosses val="autoZero"/>
        <c:crossBetween val="between"/>
        <c:majorUnit val="1000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TTC -</a:t>
            </a:r>
            <a:r>
              <a:rPr lang="en-US" baseline="0"/>
              <a:t> AIMES on Stampede and Gordon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TTC_Measured</c:v>
          </c:tx>
          <c:errBars>
            <c:errDir val="y"/>
            <c:errBarType val="both"/>
            <c:errValType val="cust"/>
            <c:noEndCap val="0"/>
            <c:plus>
              <c:numRef>
                <c:f>'Plot Data'!$G$6:$G$9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5.2551485365980799</c:v>
                  </c:pt>
                  <c:pt idx="2">
                    <c:v>20.6882619440157</c:v>
                  </c:pt>
                  <c:pt idx="3">
                    <c:v>625.41218160158496</c:v>
                  </c:pt>
                </c:numCache>
              </c:numRef>
            </c:plus>
            <c:minus>
              <c:numRef>
                <c:f>'Plot Data'!$G$6:$G$9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5.2551485365980799</c:v>
                  </c:pt>
                  <c:pt idx="2">
                    <c:v>20.6882619440157</c:v>
                  </c:pt>
                  <c:pt idx="3">
                    <c:v>625.41218160158496</c:v>
                  </c:pt>
                </c:numCache>
              </c:numRef>
            </c:minus>
          </c:errBars>
          <c:val>
            <c:numRef>
              <c:f>'Plot Data'!$D$6:$D$9</c:f>
              <c:numCache>
                <c:formatCode>General</c:formatCode>
                <c:ptCount val="4"/>
                <c:pt idx="0">
                  <c:v>1343.6227599399999</c:v>
                </c:pt>
                <c:pt idx="1">
                  <c:v>1355.4074729675001</c:v>
                </c:pt>
                <c:pt idx="2">
                  <c:v>1487.1671472200001</c:v>
                </c:pt>
                <c:pt idx="3">
                  <c:v>2331.0594869249999</c:v>
                </c:pt>
              </c:numCache>
            </c:numRef>
          </c:val>
          <c:smooth val="0"/>
        </c:ser>
        <c:ser>
          <c:idx val="3"/>
          <c:order val="1"/>
          <c:tx>
            <c:v>TTC_Ideal</c:v>
          </c:tx>
          <c:marker>
            <c:symbol val="square"/>
            <c:size val="5"/>
            <c:spPr>
              <a:solidFill>
                <a:srgbClr val="FFC000"/>
              </a:solidFill>
            </c:spPr>
          </c:marker>
          <c:val>
            <c:numRef>
              <c:f>'Plot Data'!$H$6:$H$9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63072"/>
        <c:axId val="217162880"/>
      </c:lineChart>
      <c:catAx>
        <c:axId val="21456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162880"/>
        <c:crosses val="autoZero"/>
        <c:auto val="1"/>
        <c:lblAlgn val="ctr"/>
        <c:lblOffset val="100"/>
        <c:noMultiLvlLbl val="0"/>
      </c:catAx>
      <c:valAx>
        <c:axId val="217162880"/>
        <c:scaling>
          <c:orientation val="minMax"/>
          <c:max val="6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63072"/>
        <c:crosses val="autoZero"/>
        <c:crossBetween val="between"/>
        <c:majorUnit val="1000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TTC -</a:t>
            </a:r>
            <a:r>
              <a:rPr lang="en-US" baseline="0"/>
              <a:t> AIMES on Stampede, Gordon, SuperMIC and Comet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TTC_Measured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Data'!$E$6:$E$10</c:f>
                <c:numCache>
                  <c:formatCode>General</c:formatCode>
                  <c:ptCount val="5"/>
                  <c:pt idx="0">
                    <c:v>389.95321554157999</c:v>
                  </c:pt>
                  <c:pt idx="1">
                    <c:v>2.1150456385541001</c:v>
                  </c:pt>
                  <c:pt idx="2">
                    <c:v>387.64944318789901</c:v>
                  </c:pt>
                  <c:pt idx="3">
                    <c:v>115.494131234116</c:v>
                  </c:pt>
                </c:numCache>
              </c:numRef>
            </c:plus>
            <c:minus>
              <c:numRef>
                <c:f>'Plot Data'!$E$6:$E$9</c:f>
                <c:numCache>
                  <c:formatCode>General</c:formatCode>
                  <c:ptCount val="4"/>
                  <c:pt idx="0">
                    <c:v>389.95321554157999</c:v>
                  </c:pt>
                  <c:pt idx="1">
                    <c:v>2.1150456385541001</c:v>
                  </c:pt>
                  <c:pt idx="2">
                    <c:v>387.64944318789901</c:v>
                  </c:pt>
                  <c:pt idx="3">
                    <c:v>115.494131234116</c:v>
                  </c:pt>
                </c:numCache>
              </c:numRef>
            </c:minus>
          </c:errBars>
          <c:val>
            <c:numRef>
              <c:f>'Plot Data'!$F$6:$F$9</c:f>
              <c:numCache>
                <c:formatCode>General</c:formatCode>
                <c:ptCount val="4"/>
                <c:pt idx="0">
                  <c:v>1939.5044540174999</c:v>
                </c:pt>
                <c:pt idx="1">
                  <c:v>1922.3329895750001</c:v>
                </c:pt>
                <c:pt idx="2">
                  <c:v>1971.5520235874999</c:v>
                </c:pt>
                <c:pt idx="3">
                  <c:v>2835.0577372325001</c:v>
                </c:pt>
              </c:numCache>
            </c:numRef>
          </c:val>
          <c:smooth val="0"/>
        </c:ser>
        <c:ser>
          <c:idx val="3"/>
          <c:order val="1"/>
          <c:tx>
            <c:v>TTC_Ideal</c:v>
          </c:tx>
          <c:marker>
            <c:symbol val="square"/>
            <c:size val="5"/>
            <c:spPr>
              <a:solidFill>
                <a:srgbClr val="FFC000"/>
              </a:solidFill>
            </c:spPr>
          </c:marker>
          <c:val>
            <c:numRef>
              <c:f>'Plot Data'!$H$6:$H$9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37760"/>
        <c:axId val="162448128"/>
      </c:lineChart>
      <c:catAx>
        <c:axId val="1624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448128"/>
        <c:crosses val="autoZero"/>
        <c:auto val="1"/>
        <c:lblAlgn val="ctr"/>
        <c:lblOffset val="100"/>
        <c:noMultiLvlLbl val="0"/>
      </c:catAx>
      <c:valAx>
        <c:axId val="162448128"/>
        <c:scaling>
          <c:orientation val="minMax"/>
          <c:max val="6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437760"/>
        <c:crosses val="autoZero"/>
        <c:crossBetween val="between"/>
        <c:majorUnit val="1000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 - AIMES</a:t>
            </a:r>
            <a:r>
              <a:rPr lang="en-US" baseline="0"/>
              <a:t> on Stampede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Data'!$C$16:$C$19</c:f>
                <c:numCache>
                  <c:formatCode>General</c:formatCode>
                  <c:ptCount val="4"/>
                  <c:pt idx="0">
                    <c:v>21.825195783913799</c:v>
                  </c:pt>
                  <c:pt idx="1">
                    <c:v>193.64345600977501</c:v>
                  </c:pt>
                  <c:pt idx="2">
                    <c:v>11.030484940839001</c:v>
                  </c:pt>
                  <c:pt idx="3">
                    <c:v>623.78860125519498</c:v>
                  </c:pt>
                </c:numCache>
              </c:numRef>
            </c:plus>
            <c:minus>
              <c:numRef>
                <c:f>'Plot Data'!$C$16:$C$19</c:f>
                <c:numCache>
                  <c:formatCode>General</c:formatCode>
                  <c:ptCount val="4"/>
                  <c:pt idx="0">
                    <c:v>21.825195783913799</c:v>
                  </c:pt>
                  <c:pt idx="1">
                    <c:v>193.64345600977501</c:v>
                  </c:pt>
                  <c:pt idx="2">
                    <c:v>11.030484940839001</c:v>
                  </c:pt>
                  <c:pt idx="3">
                    <c:v>623.78860125519498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'Plot Data'!$B$16:$B$19</c:f>
              <c:numCache>
                <c:formatCode>General</c:formatCode>
                <c:ptCount val="4"/>
                <c:pt idx="0">
                  <c:v>117.77808773525</c:v>
                </c:pt>
                <c:pt idx="1">
                  <c:v>259.4150921685</c:v>
                </c:pt>
                <c:pt idx="2">
                  <c:v>111.46875906050001</c:v>
                </c:pt>
                <c:pt idx="3">
                  <c:v>9753.9855548100004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0848"/>
        <c:axId val="10613888"/>
      </c:lineChart>
      <c:catAx>
        <c:axId val="1059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3888"/>
        <c:crosses val="autoZero"/>
        <c:auto val="1"/>
        <c:lblAlgn val="ctr"/>
        <c:lblOffset val="100"/>
        <c:noMultiLvlLbl val="0"/>
      </c:catAx>
      <c:valAx>
        <c:axId val="10613888"/>
        <c:scaling>
          <c:orientation val="minMax"/>
          <c:max val="6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0848"/>
        <c:crosses val="autoZero"/>
        <c:crossBetween val="between"/>
        <c:majorUnit val="1000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 panose="01010103010101010101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 - AIMES</a:t>
            </a:r>
            <a:r>
              <a:rPr lang="en-US" baseline="0"/>
              <a:t> on Stampede and Gordon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Tw</c:v>
          </c:tx>
          <c:errBars>
            <c:errDir val="y"/>
            <c:errBarType val="both"/>
            <c:errValType val="cust"/>
            <c:noEndCap val="0"/>
            <c:plus>
              <c:numRef>
                <c:f>'Plot Data'!$E$16:$E$19</c:f>
                <c:numCache>
                  <c:formatCode>General</c:formatCode>
                  <c:ptCount val="4"/>
                  <c:pt idx="0">
                    <c:v>5.2901632702800718</c:v>
                  </c:pt>
                  <c:pt idx="1">
                    <c:v>16.931162871998762</c:v>
                  </c:pt>
                  <c:pt idx="2">
                    <c:v>43.021244097630778</c:v>
                  </c:pt>
                  <c:pt idx="3">
                    <c:v>123.55531007138792</c:v>
                  </c:pt>
                </c:numCache>
              </c:numRef>
            </c:plus>
            <c:minus>
              <c:numRef>
                <c:f>'Plot Data'!$E$16:$E$19</c:f>
                <c:numCache>
                  <c:formatCode>General</c:formatCode>
                  <c:ptCount val="4"/>
                  <c:pt idx="0">
                    <c:v>5.2901632702800718</c:v>
                  </c:pt>
                  <c:pt idx="1">
                    <c:v>16.931162871998762</c:v>
                  </c:pt>
                  <c:pt idx="2">
                    <c:v>43.021244097630778</c:v>
                  </c:pt>
                  <c:pt idx="3">
                    <c:v>123.55531007138792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'Plot Data'!$D$16:$D$19</c:f>
              <c:numCache>
                <c:formatCode>General</c:formatCode>
                <c:ptCount val="4"/>
                <c:pt idx="0">
                  <c:v>127.54590612749996</c:v>
                </c:pt>
                <c:pt idx="1">
                  <c:v>144.02130383000008</c:v>
                </c:pt>
                <c:pt idx="2">
                  <c:v>222.60707020750004</c:v>
                </c:pt>
                <c:pt idx="3">
                  <c:v>542.69585400750009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1616"/>
        <c:axId val="10193152"/>
      </c:lineChart>
      <c:catAx>
        <c:axId val="1019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3152"/>
        <c:crosses val="autoZero"/>
        <c:auto val="1"/>
        <c:lblAlgn val="ctr"/>
        <c:lblOffset val="100"/>
        <c:noMultiLvlLbl val="0"/>
      </c:catAx>
      <c:valAx>
        <c:axId val="10193152"/>
        <c:scaling>
          <c:orientation val="minMax"/>
          <c:max val="6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1616"/>
        <c:crosses val="autoZero"/>
        <c:crossBetween val="between"/>
        <c:majorUnit val="1000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 panose="01010103010101010101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 - AIMES</a:t>
            </a:r>
            <a:r>
              <a:rPr lang="en-US" baseline="0"/>
              <a:t> on Stampede, Gordon, SuperMIC and Comet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Tw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Data'!$G$16:$G$19</c:f>
                <c:numCache>
                  <c:formatCode>General</c:formatCode>
                  <c:ptCount val="4"/>
                  <c:pt idx="0">
                    <c:v>22.092325359198099</c:v>
                  </c:pt>
                  <c:pt idx="1">
                    <c:v>4.8232656449817197</c:v>
                  </c:pt>
                  <c:pt idx="2">
                    <c:v>6.2386943213578503</c:v>
                  </c:pt>
                  <c:pt idx="3">
                    <c:v>5.41536815417673</c:v>
                  </c:pt>
                </c:numCache>
              </c:numRef>
            </c:plus>
            <c:minus>
              <c:numRef>
                <c:f>'Plot Data'!$G$16:$G$19</c:f>
                <c:numCache>
                  <c:formatCode>General</c:formatCode>
                  <c:ptCount val="4"/>
                  <c:pt idx="0">
                    <c:v>22.092325359198099</c:v>
                  </c:pt>
                  <c:pt idx="1">
                    <c:v>4.8232656449817197</c:v>
                  </c:pt>
                  <c:pt idx="2">
                    <c:v>6.2386943213578503</c:v>
                  </c:pt>
                  <c:pt idx="3">
                    <c:v>5.41536815417673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'Plot Data'!$F$16:$F$19</c:f>
              <c:numCache>
                <c:formatCode>General</c:formatCode>
                <c:ptCount val="4"/>
                <c:pt idx="0">
                  <c:v>134.39133900499999</c:v>
                </c:pt>
                <c:pt idx="1">
                  <c:v>117.68353009499999</c:v>
                </c:pt>
                <c:pt idx="2">
                  <c:v>140.19159406</c:v>
                </c:pt>
                <c:pt idx="3">
                  <c:v>209.6199097075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91232"/>
        <c:axId val="165792768"/>
      </c:lineChart>
      <c:catAx>
        <c:axId val="16579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792768"/>
        <c:crosses val="autoZero"/>
        <c:auto val="1"/>
        <c:lblAlgn val="ctr"/>
        <c:lblOffset val="100"/>
        <c:noMultiLvlLbl val="0"/>
      </c:catAx>
      <c:valAx>
        <c:axId val="165792768"/>
        <c:scaling>
          <c:orientation val="minMax"/>
          <c:max val="6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791232"/>
        <c:crosses val="autoZero"/>
        <c:crossBetween val="between"/>
        <c:majorUnit val="1000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 panose="01010103010101010101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TTCmeasured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'Plot Data'!$G$6:$G$9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5.2551485365980799</c:v>
                  </c:pt>
                  <c:pt idx="2">
                    <c:v>20.6882619440157</c:v>
                  </c:pt>
                  <c:pt idx="3">
                    <c:v>625.41218160158496</c:v>
                  </c:pt>
                </c:numCache>
              </c:numRef>
            </c:plus>
            <c:minus>
              <c:numRef>
                <c:f>'Plot Data'!$G$6:$G$9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5.2551485365980799</c:v>
                  </c:pt>
                  <c:pt idx="2">
                    <c:v>20.6882619440157</c:v>
                  </c:pt>
                  <c:pt idx="3">
                    <c:v>625.41218160158496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Data'!$A$6:$A$9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'Plot Data'!$F$6:$F$9</c:f>
              <c:numCache>
                <c:formatCode>General</c:formatCode>
                <c:ptCount val="4"/>
                <c:pt idx="0">
                  <c:v>1939.5044540174999</c:v>
                </c:pt>
                <c:pt idx="1">
                  <c:v>1922.3329895750001</c:v>
                </c:pt>
                <c:pt idx="2">
                  <c:v>1971.5520235874999</c:v>
                </c:pt>
                <c:pt idx="3">
                  <c:v>2835.0577372325001</c:v>
                </c:pt>
              </c:numCache>
            </c:numRef>
          </c:val>
          <c:smooth val="0"/>
        </c:ser>
        <c:ser>
          <c:idx val="1"/>
          <c:order val="1"/>
          <c:tx>
            <c:v>TTCideal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'Plot Data'!$A$6:$A$9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'Plot Data'!$H$6:$H$9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502080"/>
        <c:axId val="239504384"/>
      </c:lineChart>
      <c:catAx>
        <c:axId val="23950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239504384"/>
        <c:crosses val="autoZero"/>
        <c:auto val="1"/>
        <c:lblAlgn val="ctr"/>
        <c:lblOffset val="100"/>
        <c:noMultiLvlLbl val="0"/>
      </c:catAx>
      <c:valAx>
        <c:axId val="239504384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2395020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</xdr:row>
      <xdr:rowOff>47625</xdr:rowOff>
    </xdr:from>
    <xdr:to>
      <xdr:col>16</xdr:col>
      <xdr:colOff>104775</xdr:colOff>
      <xdr:row>37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209550</xdr:colOff>
      <xdr:row>1</xdr:row>
      <xdr:rowOff>19049</xdr:rowOff>
    </xdr:from>
    <xdr:to>
      <xdr:col>30</xdr:col>
      <xdr:colOff>133350</xdr:colOff>
      <xdr:row>37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15</xdr:col>
      <xdr:colOff>476250</xdr:colOff>
      <xdr:row>76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29</xdr:col>
      <xdr:colOff>476250</xdr:colOff>
      <xdr:row>76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41</xdr:row>
      <xdr:rowOff>0</xdr:rowOff>
    </xdr:from>
    <xdr:to>
      <xdr:col>43</xdr:col>
      <xdr:colOff>476250</xdr:colOff>
      <xdr:row>76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79</xdr:row>
      <xdr:rowOff>0</xdr:rowOff>
    </xdr:from>
    <xdr:to>
      <xdr:col>15</xdr:col>
      <xdr:colOff>514350</xdr:colOff>
      <xdr:row>115</xdr:row>
      <xdr:rowOff>28576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79</xdr:row>
      <xdr:rowOff>0</xdr:rowOff>
    </xdr:from>
    <xdr:to>
      <xdr:col>29</xdr:col>
      <xdr:colOff>514350</xdr:colOff>
      <xdr:row>115</xdr:row>
      <xdr:rowOff>28576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79</xdr:row>
      <xdr:rowOff>0</xdr:rowOff>
    </xdr:from>
    <xdr:to>
      <xdr:col>43</xdr:col>
      <xdr:colOff>514350</xdr:colOff>
      <xdr:row>115</xdr:row>
      <xdr:rowOff>28576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29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20</xdr:col>
      <xdr:colOff>819952</xdr:colOff>
      <xdr:row>30</xdr:row>
      <xdr:rowOff>68062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0.03731</cdr:x>
      <cdr:y>0.02082</cdr:y>
    </cdr:from>
    <cdr:to>
      <cdr:x>0.97313</cdr:x>
      <cdr:y>0.10151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8252" y="98641"/>
          <a:ext cx="7730971" cy="3822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>
              <a:latin typeface="NimbusRomNo9L" charset="0"/>
              <a:ea typeface="NimbusRomNo9L" charset="0"/>
              <a:cs typeface="NimbusRomNo9L" charset="0"/>
            </a:rPr>
            <a:t>Experiment 3 - TTC</a:t>
          </a:r>
          <a:r>
            <a:rPr lang="en-US" sz="2000" b="1" baseline="0">
              <a:latin typeface="NimbusRomNo9L" charset="0"/>
              <a:ea typeface="NimbusRomNo9L" charset="0"/>
              <a:cs typeface="NimbusRomNo9L" charset="0"/>
            </a:rPr>
            <a:t> - AIMES on Stampede, Gordon, SuperMIC, Comet</a:t>
          </a:r>
          <a:endParaRPr lang="en-US" sz="2000" b="1">
            <a:latin typeface="NimbusRomNo9L" charset="0"/>
            <a:ea typeface="NimbusRomNo9L" charset="0"/>
            <a:cs typeface="NimbusRomNo9L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tabSelected="1" workbookViewId="0">
      <selection activeCell="S14" sqref="S14:Z24"/>
    </sheetView>
  </sheetViews>
  <sheetFormatPr defaultColWidth="8.85546875" defaultRowHeight="12.75" x14ac:dyDescent="0.2"/>
  <sheetData>
    <row r="1" spans="1:44" x14ac:dyDescent="0.2">
      <c r="A1" t="s">
        <v>0</v>
      </c>
      <c r="C1" t="s">
        <v>1</v>
      </c>
      <c r="J1" t="s">
        <v>2</v>
      </c>
      <c r="L1" t="s">
        <v>1</v>
      </c>
      <c r="S1" t="s">
        <v>3</v>
      </c>
      <c r="U1" t="s">
        <v>1</v>
      </c>
      <c r="AB1" t="s">
        <v>3</v>
      </c>
      <c r="AD1" t="s">
        <v>1</v>
      </c>
      <c r="AK1" t="s">
        <v>4</v>
      </c>
      <c r="AM1" t="s">
        <v>1</v>
      </c>
    </row>
    <row r="3" spans="1:44" x14ac:dyDescent="0.2">
      <c r="A3" t="s">
        <v>5</v>
      </c>
      <c r="B3">
        <v>8</v>
      </c>
      <c r="C3">
        <v>32</v>
      </c>
      <c r="D3">
        <v>128</v>
      </c>
      <c r="E3">
        <v>256</v>
      </c>
      <c r="F3">
        <v>512</v>
      </c>
      <c r="G3">
        <v>1024</v>
      </c>
      <c r="H3">
        <v>2048</v>
      </c>
      <c r="J3" t="s">
        <v>5</v>
      </c>
      <c r="K3">
        <v>8</v>
      </c>
      <c r="L3">
        <v>32</v>
      </c>
      <c r="M3">
        <v>128</v>
      </c>
      <c r="N3">
        <v>256</v>
      </c>
      <c r="O3">
        <v>512</v>
      </c>
      <c r="P3">
        <v>1024</v>
      </c>
      <c r="Q3">
        <v>2048</v>
      </c>
      <c r="S3" t="s">
        <v>5</v>
      </c>
      <c r="T3">
        <v>8</v>
      </c>
      <c r="U3">
        <v>32</v>
      </c>
      <c r="V3">
        <v>128</v>
      </c>
      <c r="W3">
        <v>256</v>
      </c>
      <c r="X3">
        <v>512</v>
      </c>
      <c r="Y3">
        <v>1024</v>
      </c>
      <c r="Z3">
        <v>2048</v>
      </c>
      <c r="AB3" t="s">
        <v>5</v>
      </c>
      <c r="AC3">
        <v>8</v>
      </c>
      <c r="AD3">
        <v>32</v>
      </c>
      <c r="AE3">
        <v>128</v>
      </c>
      <c r="AF3">
        <v>256</v>
      </c>
      <c r="AG3">
        <v>512</v>
      </c>
      <c r="AH3">
        <v>1024</v>
      </c>
      <c r="AI3">
        <v>2048</v>
      </c>
      <c r="AK3" t="s">
        <v>5</v>
      </c>
      <c r="AL3">
        <v>8</v>
      </c>
      <c r="AM3">
        <v>32</v>
      </c>
      <c r="AN3">
        <v>128</v>
      </c>
      <c r="AO3">
        <v>256</v>
      </c>
      <c r="AP3">
        <v>512</v>
      </c>
      <c r="AQ3">
        <v>1024</v>
      </c>
      <c r="AR3">
        <v>2048</v>
      </c>
    </row>
    <row r="5" spans="1:44" x14ac:dyDescent="0.2">
      <c r="A5" t="s">
        <v>6</v>
      </c>
      <c r="B5">
        <f t="shared" ref="B5:H5" si="0">AVERAGE(B8:B11)</f>
        <v>1939.5044540174999</v>
      </c>
      <c r="C5">
        <f t="shared" si="0"/>
        <v>1922.3329895750001</v>
      </c>
      <c r="D5" s="1">
        <f t="shared" si="0"/>
        <v>1923.3329895750001</v>
      </c>
      <c r="E5">
        <f t="shared" si="0"/>
        <v>1971.5520235874999</v>
      </c>
      <c r="F5" s="1">
        <f t="shared" si="0"/>
        <v>1972.5520235874999</v>
      </c>
      <c r="G5" s="1">
        <f t="shared" si="0"/>
        <v>1973.5520235874999</v>
      </c>
      <c r="H5">
        <f t="shared" si="0"/>
        <v>2835.0577372325001</v>
      </c>
      <c r="J5" t="s">
        <v>6</v>
      </c>
      <c r="K5">
        <f t="shared" ref="K5:Q5" si="1">AVERAGE(K8:K11)</f>
        <v>1805.1131150125002</v>
      </c>
      <c r="L5">
        <f t="shared" si="1"/>
        <v>1804.6494594799999</v>
      </c>
      <c r="M5" s="1">
        <f t="shared" si="1"/>
        <v>1804.6494594799999</v>
      </c>
      <c r="N5">
        <f t="shared" si="1"/>
        <v>1831.3604295274999</v>
      </c>
      <c r="O5" s="1">
        <f t="shared" si="1"/>
        <v>1831.3604295274999</v>
      </c>
      <c r="P5" s="1">
        <f t="shared" si="1"/>
        <v>1831.3604295274999</v>
      </c>
      <c r="Q5">
        <f t="shared" si="1"/>
        <v>2625.4378275249996</v>
      </c>
      <c r="S5" t="s">
        <v>6</v>
      </c>
      <c r="T5">
        <f t="shared" ref="T5:Z5" si="2">AVERAGE(T8:T11)</f>
        <v>134.39133900499996</v>
      </c>
      <c r="U5">
        <f t="shared" si="2"/>
        <v>117.68353009500004</v>
      </c>
      <c r="V5">
        <f t="shared" si="2"/>
        <v>118.68353009500004</v>
      </c>
      <c r="W5">
        <f t="shared" si="2"/>
        <v>140.19159406000006</v>
      </c>
      <c r="X5">
        <f t="shared" si="2"/>
        <v>141.19159406000006</v>
      </c>
      <c r="Y5">
        <f t="shared" si="2"/>
        <v>142.19159406000006</v>
      </c>
      <c r="Z5">
        <f t="shared" si="2"/>
        <v>209.61990970750014</v>
      </c>
      <c r="AB5" t="s">
        <v>6</v>
      </c>
      <c r="AC5">
        <f t="shared" ref="AC5:AI5" si="3">AVERAGE(AC8:AC11)</f>
        <v>20.054939568024999</v>
      </c>
      <c r="AD5">
        <f t="shared" si="3"/>
        <v>21.194158792499998</v>
      </c>
      <c r="AE5" s="1">
        <f t="shared" si="3"/>
        <v>21.194158792499998</v>
      </c>
      <c r="AF5">
        <f t="shared" si="3"/>
        <v>26.023727536199999</v>
      </c>
      <c r="AG5" s="1">
        <f t="shared" si="3"/>
        <v>26.023727536199999</v>
      </c>
      <c r="AH5" s="1">
        <f t="shared" si="3"/>
        <v>26.023727536199999</v>
      </c>
      <c r="AI5">
        <f t="shared" si="3"/>
        <v>101.9300326704</v>
      </c>
      <c r="AK5" t="s">
        <v>6</v>
      </c>
      <c r="AL5">
        <f t="shared" ref="AL5:AR5" si="4">AVERAGE(AL8:AL11)</f>
        <v>20.880883932122501</v>
      </c>
      <c r="AM5">
        <f t="shared" si="4"/>
        <v>18.301932632930001</v>
      </c>
      <c r="AN5">
        <f t="shared" si="4"/>
        <v>18.301932632930001</v>
      </c>
      <c r="AO5">
        <f t="shared" si="4"/>
        <v>58.609807312474999</v>
      </c>
      <c r="AP5">
        <f t="shared" si="4"/>
        <v>58.609807312474999</v>
      </c>
      <c r="AQ5">
        <f t="shared" si="4"/>
        <v>58.609807312474999</v>
      </c>
      <c r="AR5">
        <f t="shared" si="4"/>
        <v>1166.6673192692499</v>
      </c>
    </row>
    <row r="6" spans="1:44" x14ac:dyDescent="0.2">
      <c r="A6" t="s">
        <v>7</v>
      </c>
      <c r="B6">
        <f t="shared" ref="B6:H6" si="5">_xlfn.STDEV.P(B8:B11)</f>
        <v>21.3459437562951</v>
      </c>
      <c r="C6">
        <f t="shared" si="5"/>
        <v>5.2551485365980763</v>
      </c>
      <c r="D6" s="1">
        <f t="shared" si="5"/>
        <v>5.2551485365980763</v>
      </c>
      <c r="E6">
        <f t="shared" si="5"/>
        <v>20.688261944015707</v>
      </c>
      <c r="F6" s="1">
        <f t="shared" si="5"/>
        <v>20.688261944015707</v>
      </c>
      <c r="G6" s="1">
        <f t="shared" si="5"/>
        <v>20.688261944015707</v>
      </c>
      <c r="H6">
        <f t="shared" si="5"/>
        <v>625.41218160158542</v>
      </c>
      <c r="J6" t="s">
        <v>7</v>
      </c>
      <c r="K6">
        <f t="shared" ref="K6:Q6" si="6">_xlfn.STDEV.P(K8:K11)</f>
        <v>1.2026375019556979</v>
      </c>
      <c r="L6">
        <f t="shared" si="6"/>
        <v>1.4442718303480309</v>
      </c>
      <c r="M6" s="1">
        <f t="shared" si="6"/>
        <v>1.4442718303480309</v>
      </c>
      <c r="N6">
        <f t="shared" si="6"/>
        <v>15.721327593567718</v>
      </c>
      <c r="O6" s="1">
        <f t="shared" si="6"/>
        <v>15.721327593567718</v>
      </c>
      <c r="P6" s="1">
        <f t="shared" si="6"/>
        <v>15.721327593567718</v>
      </c>
      <c r="Q6">
        <f t="shared" si="6"/>
        <v>627.05102172287309</v>
      </c>
      <c r="S6" t="s">
        <v>7</v>
      </c>
      <c r="T6">
        <f t="shared" ref="T6:Z6" si="7">_xlfn.STDEV.P(T8:T11)</f>
        <v>22.092325359198121</v>
      </c>
      <c r="U6">
        <f t="shared" si="7"/>
        <v>4.8232656449817188</v>
      </c>
      <c r="V6">
        <f t="shared" si="7"/>
        <v>4.8232656449817188</v>
      </c>
      <c r="W6">
        <f t="shared" si="7"/>
        <v>6.238694321357845</v>
      </c>
      <c r="X6">
        <f t="shared" si="7"/>
        <v>6.238694321357845</v>
      </c>
      <c r="Y6">
        <f t="shared" si="7"/>
        <v>6.238694321357845</v>
      </c>
      <c r="Z6">
        <f t="shared" si="7"/>
        <v>5.4153681541767247</v>
      </c>
      <c r="AB6" t="s">
        <v>7</v>
      </c>
      <c r="AC6">
        <f t="shared" ref="AC6:AI6" si="8">_xlfn.STDEV.P(AC8:AC11)</f>
        <v>2.690604204291752</v>
      </c>
      <c r="AD6">
        <f t="shared" si="8"/>
        <v>5.7003570407991271</v>
      </c>
      <c r="AE6" s="1">
        <f t="shared" si="8"/>
        <v>5.7003570407991271</v>
      </c>
      <c r="AF6">
        <f t="shared" si="8"/>
        <v>3.8880143373654263</v>
      </c>
      <c r="AG6" s="1">
        <f t="shared" si="8"/>
        <v>3.8880143373654263</v>
      </c>
      <c r="AH6" s="1">
        <f t="shared" si="8"/>
        <v>3.8880143373654263</v>
      </c>
      <c r="AI6">
        <f t="shared" si="8"/>
        <v>9.00271558019951</v>
      </c>
      <c r="AK6" t="s">
        <v>7</v>
      </c>
      <c r="AL6">
        <f t="shared" ref="AL6:AR6" si="9">_xlfn.STDEV.P(AL8:AL11)</f>
        <v>1.531705142021702</v>
      </c>
      <c r="AM6">
        <f t="shared" si="9"/>
        <v>6.4535551614152871</v>
      </c>
      <c r="AN6">
        <f t="shared" si="9"/>
        <v>6.4535551614152871</v>
      </c>
      <c r="AO6">
        <f t="shared" si="9"/>
        <v>20.358930978008676</v>
      </c>
      <c r="AP6">
        <f t="shared" si="9"/>
        <v>20.358930978008676</v>
      </c>
      <c r="AQ6">
        <f t="shared" si="9"/>
        <v>20.358930978008676</v>
      </c>
      <c r="AR6">
        <f t="shared" si="9"/>
        <v>705.49640013527494</v>
      </c>
    </row>
    <row r="7" spans="1:44" x14ac:dyDescent="0.2">
      <c r="D7" s="1"/>
      <c r="F7" s="1"/>
      <c r="G7" s="1"/>
      <c r="M7" s="1"/>
      <c r="O7" s="1"/>
      <c r="P7" s="1"/>
      <c r="AE7" s="1"/>
      <c r="AG7" s="1"/>
      <c r="AH7" s="1"/>
    </row>
    <row r="8" spans="1:44" x14ac:dyDescent="0.2">
      <c r="A8" t="s">
        <v>8</v>
      </c>
      <c r="B8">
        <v>1930.48494196</v>
      </c>
      <c r="C8">
        <v>1918.54868102</v>
      </c>
      <c r="D8" s="1">
        <v>1919.54868102</v>
      </c>
      <c r="E8">
        <v>2005.1424651100001</v>
      </c>
      <c r="F8" s="1">
        <v>2006.1424651100001</v>
      </c>
      <c r="G8" s="1">
        <v>2007.1424651100001</v>
      </c>
      <c r="H8">
        <v>2483.2146370400001</v>
      </c>
      <c r="J8" t="s">
        <v>8</v>
      </c>
      <c r="K8">
        <v>1804.48126411</v>
      </c>
      <c r="L8">
        <v>1804.9493269899999</v>
      </c>
      <c r="M8" s="1">
        <v>1804.9493269899999</v>
      </c>
      <c r="N8">
        <v>1854.39941406</v>
      </c>
      <c r="O8" s="1">
        <v>1854.39941406</v>
      </c>
      <c r="P8" s="1">
        <v>1854.39941406</v>
      </c>
      <c r="Q8">
        <v>2274.6712849099999</v>
      </c>
      <c r="S8" t="s">
        <v>8</v>
      </c>
      <c r="T8">
        <f t="shared" ref="T8:Z11" si="10">B8-K8</f>
        <v>126.00367785000003</v>
      </c>
      <c r="U8">
        <f t="shared" si="10"/>
        <v>113.59935403000009</v>
      </c>
      <c r="V8">
        <f t="shared" si="10"/>
        <v>114.59935403000009</v>
      </c>
      <c r="W8">
        <f t="shared" si="10"/>
        <v>150.74305105000008</v>
      </c>
      <c r="X8">
        <f t="shared" si="10"/>
        <v>151.74305105000008</v>
      </c>
      <c r="Y8">
        <f t="shared" si="10"/>
        <v>152.74305105000008</v>
      </c>
      <c r="Z8">
        <f t="shared" si="10"/>
        <v>208.54335213000013</v>
      </c>
      <c r="AB8" t="s">
        <v>8</v>
      </c>
      <c r="AC8">
        <v>20.947196960399999</v>
      </c>
      <c r="AD8">
        <v>28.7104930878</v>
      </c>
      <c r="AE8" s="1">
        <v>28.7104930878</v>
      </c>
      <c r="AF8">
        <v>26.095701932899999</v>
      </c>
      <c r="AG8" s="1">
        <v>26.095701932899999</v>
      </c>
      <c r="AH8" s="1">
        <v>26.095701932899999</v>
      </c>
      <c r="AI8">
        <v>102.020359039</v>
      </c>
      <c r="AK8" t="s">
        <v>8</v>
      </c>
      <c r="AL8">
        <v>20.638212919219999</v>
      </c>
      <c r="AM8">
        <v>9.7053499221799999</v>
      </c>
      <c r="AN8">
        <v>9.7053499221799999</v>
      </c>
      <c r="AO8">
        <v>84.405174255299997</v>
      </c>
      <c r="AP8">
        <v>84.405174255299997</v>
      </c>
      <c r="AQ8">
        <v>84.405174255299997</v>
      </c>
      <c r="AR8">
        <v>795.76181566699995</v>
      </c>
    </row>
    <row r="9" spans="1:44" x14ac:dyDescent="0.2">
      <c r="A9" t="s">
        <v>9</v>
      </c>
      <c r="B9">
        <v>1974.3072509799999</v>
      </c>
      <c r="C9">
        <v>1915.97533703</v>
      </c>
      <c r="D9" s="1">
        <v>1916.97533703</v>
      </c>
      <c r="E9">
        <v>1968.03876519</v>
      </c>
      <c r="F9" s="1">
        <v>1969.03876519</v>
      </c>
      <c r="G9" s="1">
        <v>1970.03876519</v>
      </c>
      <c r="H9">
        <v>2476.36307192</v>
      </c>
      <c r="J9" t="s">
        <v>9</v>
      </c>
      <c r="K9">
        <v>1803.60135818</v>
      </c>
      <c r="L9">
        <v>1802.9174380300001</v>
      </c>
      <c r="M9" s="1">
        <v>1802.9174380300001</v>
      </c>
      <c r="N9">
        <v>1831.71671081</v>
      </c>
      <c r="O9" s="1">
        <v>1831.71671081</v>
      </c>
      <c r="P9" s="1">
        <v>1831.71671081</v>
      </c>
      <c r="Q9">
        <v>2257.6975779499999</v>
      </c>
      <c r="S9" t="s">
        <v>9</v>
      </c>
      <c r="T9">
        <f t="shared" si="10"/>
        <v>170.7058927999999</v>
      </c>
      <c r="U9">
        <f t="shared" si="10"/>
        <v>113.05789899999991</v>
      </c>
      <c r="V9">
        <f t="shared" si="10"/>
        <v>114.05789899999991</v>
      </c>
      <c r="W9">
        <f t="shared" si="10"/>
        <v>136.32205438000005</v>
      </c>
      <c r="X9">
        <f t="shared" si="10"/>
        <v>137.32205438000005</v>
      </c>
      <c r="Y9">
        <f t="shared" si="10"/>
        <v>138.32205438000005</v>
      </c>
      <c r="Z9">
        <f t="shared" si="10"/>
        <v>218.66549397000017</v>
      </c>
      <c r="AB9" t="s">
        <v>9</v>
      </c>
      <c r="AC9">
        <v>20.720385074599999</v>
      </c>
      <c r="AD9">
        <v>24.442033052399999</v>
      </c>
      <c r="AE9" s="1">
        <v>24.442033052399999</v>
      </c>
      <c r="AF9">
        <v>19.651046991299999</v>
      </c>
      <c r="AG9" s="1">
        <v>19.651046991299999</v>
      </c>
      <c r="AH9" s="1">
        <v>19.651046991299999</v>
      </c>
      <c r="AI9">
        <v>110.03506994200001</v>
      </c>
      <c r="AK9" t="s">
        <v>9</v>
      </c>
      <c r="AL9">
        <v>18.60934829716</v>
      </c>
      <c r="AM9">
        <v>14.64428687096</v>
      </c>
      <c r="AN9">
        <v>14.64428687096</v>
      </c>
      <c r="AO9">
        <v>48.213062286400003</v>
      </c>
      <c r="AP9">
        <v>48.213062286400003</v>
      </c>
      <c r="AQ9">
        <v>48.213062286400003</v>
      </c>
      <c r="AR9">
        <v>750.45791912100003</v>
      </c>
    </row>
    <row r="10" spans="1:44" x14ac:dyDescent="0.2">
      <c r="A10" t="s">
        <v>10</v>
      </c>
      <c r="B10">
        <v>1936.55318618</v>
      </c>
      <c r="C10">
        <v>1925.9383780999999</v>
      </c>
      <c r="D10" s="1">
        <v>1926.9383780999999</v>
      </c>
      <c r="E10">
        <v>1948.7985920900001</v>
      </c>
      <c r="F10" s="1">
        <v>1949.7985920900001</v>
      </c>
      <c r="G10" s="1">
        <v>1950.7985920900001</v>
      </c>
      <c r="H10">
        <v>3918.2257199300002</v>
      </c>
      <c r="J10" t="s">
        <v>10</v>
      </c>
      <c r="K10">
        <v>1806.81862879</v>
      </c>
      <c r="L10">
        <v>1806.8195538499999</v>
      </c>
      <c r="M10" s="1">
        <v>1806.8195538499999</v>
      </c>
      <c r="N10">
        <v>1810.06984115</v>
      </c>
      <c r="O10" s="1">
        <v>1810.06984115</v>
      </c>
      <c r="P10" s="1">
        <v>1810.06984115</v>
      </c>
      <c r="Q10">
        <v>3711.4566161600001</v>
      </c>
      <c r="S10" t="s">
        <v>10</v>
      </c>
      <c r="T10">
        <f t="shared" si="10"/>
        <v>129.73455738999996</v>
      </c>
      <c r="U10">
        <f t="shared" si="10"/>
        <v>119.11882424999999</v>
      </c>
      <c r="V10">
        <f t="shared" si="10"/>
        <v>120.11882424999999</v>
      </c>
      <c r="W10">
        <f t="shared" si="10"/>
        <v>138.72875094000005</v>
      </c>
      <c r="X10">
        <f t="shared" si="10"/>
        <v>139.72875094000005</v>
      </c>
      <c r="Y10">
        <f t="shared" si="10"/>
        <v>140.72875094000005</v>
      </c>
      <c r="Z10">
        <f t="shared" si="10"/>
        <v>206.76910377000013</v>
      </c>
      <c r="AB10" t="s">
        <v>10</v>
      </c>
      <c r="AC10">
        <v>22.916503191</v>
      </c>
      <c r="AD10">
        <v>17.392911910999999</v>
      </c>
      <c r="AE10" s="1">
        <v>17.392911910999999</v>
      </c>
      <c r="AF10">
        <v>29.152455091499998</v>
      </c>
      <c r="AG10" s="1">
        <v>29.152455091499998</v>
      </c>
      <c r="AH10" s="1">
        <v>29.152455091499998</v>
      </c>
      <c r="AI10">
        <v>87.227781772599997</v>
      </c>
      <c r="AK10" t="s">
        <v>10</v>
      </c>
      <c r="AL10">
        <v>21.429079055759999</v>
      </c>
      <c r="AM10">
        <v>22.974599838269999</v>
      </c>
      <c r="AN10">
        <v>22.974599838269999</v>
      </c>
      <c r="AO10">
        <v>31.341487169299999</v>
      </c>
      <c r="AP10">
        <v>31.341487169299999</v>
      </c>
      <c r="AQ10">
        <v>31.341487169299999</v>
      </c>
      <c r="AR10">
        <v>2387.9700789499998</v>
      </c>
    </row>
    <row r="11" spans="1:44" x14ac:dyDescent="0.2">
      <c r="A11" t="s">
        <v>11</v>
      </c>
      <c r="B11">
        <v>1916.67243695</v>
      </c>
      <c r="C11">
        <v>1928.8695621500001</v>
      </c>
      <c r="D11" s="1">
        <v>1929.8695621500001</v>
      </c>
      <c r="E11">
        <v>1964.22827196</v>
      </c>
      <c r="F11" s="1">
        <v>1965.22827196</v>
      </c>
      <c r="G11" s="1">
        <v>1966.22827196</v>
      </c>
      <c r="H11">
        <v>2462.4275200400002</v>
      </c>
      <c r="J11" t="s">
        <v>11</v>
      </c>
      <c r="K11">
        <v>1805.5512089700001</v>
      </c>
      <c r="L11">
        <v>1803.9115190499999</v>
      </c>
      <c r="M11" s="1">
        <v>1803.9115190499999</v>
      </c>
      <c r="N11">
        <v>1829.25575209</v>
      </c>
      <c r="O11" s="1">
        <v>1829.25575209</v>
      </c>
      <c r="P11" s="1">
        <v>1829.25575209</v>
      </c>
      <c r="Q11">
        <v>2257.9258310800001</v>
      </c>
      <c r="S11" t="s">
        <v>11</v>
      </c>
      <c r="T11">
        <f t="shared" si="10"/>
        <v>111.12122797999996</v>
      </c>
      <c r="U11">
        <f t="shared" si="10"/>
        <v>124.95804310000017</v>
      </c>
      <c r="V11">
        <f t="shared" si="10"/>
        <v>125.95804310000017</v>
      </c>
      <c r="W11">
        <f t="shared" si="10"/>
        <v>134.97251987000004</v>
      </c>
      <c r="X11">
        <f t="shared" si="10"/>
        <v>135.97251987000004</v>
      </c>
      <c r="Y11">
        <f t="shared" si="10"/>
        <v>136.97251987000004</v>
      </c>
      <c r="Z11">
        <f t="shared" si="10"/>
        <v>204.50168896000014</v>
      </c>
      <c r="AB11" t="s">
        <v>11</v>
      </c>
      <c r="AC11">
        <v>15.635673046100001</v>
      </c>
      <c r="AD11">
        <v>14.231197118800001</v>
      </c>
      <c r="AE11" s="1">
        <v>14.231197118800001</v>
      </c>
      <c r="AF11">
        <v>29.1957061291</v>
      </c>
      <c r="AG11" s="1">
        <v>29.1957061291</v>
      </c>
      <c r="AH11" s="1">
        <v>29.1957061291</v>
      </c>
      <c r="AI11">
        <v>108.43691992799999</v>
      </c>
      <c r="AK11" t="s">
        <v>11</v>
      </c>
      <c r="AL11">
        <v>22.846895456350001</v>
      </c>
      <c r="AM11">
        <v>25.88349390031</v>
      </c>
      <c r="AN11">
        <v>25.88349390031</v>
      </c>
      <c r="AO11">
        <v>70.4795055389</v>
      </c>
      <c r="AP11">
        <v>70.4795055389</v>
      </c>
      <c r="AQ11">
        <v>70.4795055389</v>
      </c>
      <c r="AR11">
        <v>732.47946333899995</v>
      </c>
    </row>
    <row r="14" spans="1:44" x14ac:dyDescent="0.2">
      <c r="A14" t="s">
        <v>12</v>
      </c>
      <c r="C14" t="s">
        <v>13</v>
      </c>
      <c r="J14" t="s">
        <v>14</v>
      </c>
      <c r="L14" t="s">
        <v>13</v>
      </c>
      <c r="S14" t="s">
        <v>15</v>
      </c>
      <c r="U14" t="s">
        <v>13</v>
      </c>
      <c r="AB14" t="s">
        <v>15</v>
      </c>
      <c r="AD14" t="s">
        <v>13</v>
      </c>
      <c r="AK14" t="s">
        <v>16</v>
      </c>
    </row>
    <row r="16" spans="1:44" x14ac:dyDescent="0.2">
      <c r="A16" t="s">
        <v>5</v>
      </c>
      <c r="B16">
        <v>8</v>
      </c>
      <c r="C16">
        <v>32</v>
      </c>
      <c r="D16">
        <v>128</v>
      </c>
      <c r="E16">
        <v>256</v>
      </c>
      <c r="F16">
        <v>512</v>
      </c>
      <c r="G16">
        <v>1024</v>
      </c>
      <c r="H16">
        <v>2048</v>
      </c>
      <c r="J16" t="s">
        <v>5</v>
      </c>
      <c r="K16">
        <v>8</v>
      </c>
      <c r="L16">
        <v>32</v>
      </c>
      <c r="M16">
        <v>128</v>
      </c>
      <c r="N16">
        <v>256</v>
      </c>
      <c r="O16">
        <v>512</v>
      </c>
      <c r="P16">
        <v>1024</v>
      </c>
      <c r="Q16">
        <v>2048</v>
      </c>
      <c r="S16" t="s">
        <v>5</v>
      </c>
      <c r="T16">
        <v>8</v>
      </c>
      <c r="U16">
        <v>32</v>
      </c>
      <c r="V16">
        <v>128</v>
      </c>
      <c r="W16">
        <v>256</v>
      </c>
      <c r="X16">
        <v>512</v>
      </c>
      <c r="Y16">
        <v>1024</v>
      </c>
      <c r="Z16">
        <v>2048</v>
      </c>
      <c r="AB16" t="s">
        <v>5</v>
      </c>
      <c r="AC16">
        <v>8</v>
      </c>
      <c r="AD16">
        <v>32</v>
      </c>
      <c r="AE16">
        <v>128</v>
      </c>
      <c r="AF16">
        <v>256</v>
      </c>
      <c r="AG16">
        <v>512</v>
      </c>
      <c r="AH16">
        <v>1024</v>
      </c>
      <c r="AI16">
        <v>2048</v>
      </c>
      <c r="AK16" t="s">
        <v>5</v>
      </c>
      <c r="AL16">
        <v>8</v>
      </c>
      <c r="AM16">
        <v>32</v>
      </c>
      <c r="AN16">
        <v>128</v>
      </c>
      <c r="AO16">
        <v>256</v>
      </c>
      <c r="AP16">
        <v>512</v>
      </c>
      <c r="AQ16">
        <v>1024</v>
      </c>
      <c r="AR16">
        <v>2048</v>
      </c>
    </row>
    <row r="18" spans="1:44" x14ac:dyDescent="0.2">
      <c r="A18" t="s">
        <v>6</v>
      </c>
      <c r="B18">
        <f t="shared" ref="B18:H18" si="11">AVERAGE(B21:B24)</f>
        <v>1343.6227599399999</v>
      </c>
      <c r="C18">
        <f t="shared" si="11"/>
        <v>1355.4074729675001</v>
      </c>
      <c r="D18">
        <f t="shared" si="11"/>
        <v>4209.7526777375006</v>
      </c>
      <c r="E18">
        <f t="shared" si="11"/>
        <v>1487.1671472200001</v>
      </c>
      <c r="F18">
        <f t="shared" si="11"/>
        <v>10027.309249092499</v>
      </c>
      <c r="G18">
        <f t="shared" si="11"/>
        <v>4331.6253030299995</v>
      </c>
      <c r="H18">
        <f t="shared" si="11"/>
        <v>2331.0594869249999</v>
      </c>
      <c r="J18" t="s">
        <v>6</v>
      </c>
      <c r="K18">
        <f t="shared" ref="K18:Q18" si="12">AVERAGE(K21:K24)</f>
        <v>1216.0768538124998</v>
      </c>
      <c r="L18">
        <f t="shared" si="12"/>
        <v>1211.3861691375</v>
      </c>
      <c r="M18">
        <f t="shared" si="12"/>
        <v>1925.2562512775</v>
      </c>
      <c r="N18">
        <f t="shared" si="12"/>
        <v>1264.5600770125</v>
      </c>
      <c r="O18">
        <f t="shared" si="12"/>
        <v>2331.4432646650002</v>
      </c>
      <c r="P18">
        <f t="shared" si="12"/>
        <v>3094.2151147099999</v>
      </c>
      <c r="Q18">
        <f t="shared" si="12"/>
        <v>1788.3636329174999</v>
      </c>
      <c r="S18" t="s">
        <v>6</v>
      </c>
      <c r="T18">
        <f t="shared" ref="T18:Z18" si="13">AVERAGE(T21:T24)</f>
        <v>127.54590612749996</v>
      </c>
      <c r="U18">
        <f t="shared" si="13"/>
        <v>144.02130383000008</v>
      </c>
      <c r="V18">
        <f t="shared" si="13"/>
        <v>2284.4964264600003</v>
      </c>
      <c r="W18">
        <f t="shared" si="13"/>
        <v>222.60707020750004</v>
      </c>
      <c r="X18">
        <f t="shared" si="13"/>
        <v>7695.8659844274998</v>
      </c>
      <c r="Y18">
        <f t="shared" si="13"/>
        <v>1237.4101883200001</v>
      </c>
      <c r="Z18">
        <f t="shared" si="13"/>
        <v>542.69585400750009</v>
      </c>
      <c r="AB18" t="s">
        <v>6</v>
      </c>
      <c r="AC18">
        <f t="shared" ref="AC18:AI18" si="14">AVERAGE(AC21:AC24)</f>
        <v>12.921206295492501</v>
      </c>
      <c r="AD18">
        <f t="shared" si="14"/>
        <v>17.896859526650001</v>
      </c>
      <c r="AE18">
        <f t="shared" si="14"/>
        <v>2179.2879877079999</v>
      </c>
      <c r="AF18">
        <f t="shared" si="14"/>
        <v>20.161033988025</v>
      </c>
      <c r="AG18">
        <f t="shared" si="14"/>
        <v>7573.1237204575</v>
      </c>
      <c r="AH18">
        <f t="shared" si="14"/>
        <v>1108.4106562142499</v>
      </c>
      <c r="AI18">
        <f t="shared" si="14"/>
        <v>88.317779183399992</v>
      </c>
      <c r="AK18" t="s">
        <v>6</v>
      </c>
      <c r="AL18">
        <f>AVERAGE(AL21:AL24)</f>
        <v>13.776561439015001</v>
      </c>
      <c r="AM18">
        <f>AVERAGE(AM21:AM24)</f>
        <v>21.127956569197501</v>
      </c>
      <c r="AO18">
        <f>AVERAGE(AO21:AO24)</f>
        <v>58.380078017749995</v>
      </c>
      <c r="AR18">
        <f>AVERAGE(AR21:AR24)</f>
        <v>2409.5385053177502</v>
      </c>
    </row>
    <row r="19" spans="1:44" x14ac:dyDescent="0.2">
      <c r="A19" t="s">
        <v>7</v>
      </c>
      <c r="B19">
        <f t="shared" ref="B19:H19" si="15">_xlfn.STDEV.P(B21:B24)</f>
        <v>4.0259455151458834</v>
      </c>
      <c r="C19">
        <f t="shared" si="15"/>
        <v>12.209473915963541</v>
      </c>
      <c r="D19">
        <f t="shared" si="15"/>
        <v>1576.2977787151106</v>
      </c>
      <c r="E19">
        <f t="shared" si="15"/>
        <v>61.651459319401468</v>
      </c>
      <c r="F19">
        <f t="shared" si="15"/>
        <v>6229.6303394528959</v>
      </c>
      <c r="G19">
        <f t="shared" si="15"/>
        <v>710.40617332203283</v>
      </c>
      <c r="H19">
        <f t="shared" si="15"/>
        <v>153.75705859189762</v>
      </c>
      <c r="J19" t="s">
        <v>7</v>
      </c>
      <c r="K19">
        <f t="shared" ref="K19:Q19" si="16">_xlfn.STDEV.P(K21:K24)</f>
        <v>2.4526346977678104</v>
      </c>
      <c r="L19">
        <f t="shared" si="16"/>
        <v>7.9028375438364895</v>
      </c>
      <c r="M19">
        <f t="shared" si="16"/>
        <v>31.629008821902389</v>
      </c>
      <c r="N19">
        <f t="shared" si="16"/>
        <v>20.841995228746519</v>
      </c>
      <c r="O19">
        <f t="shared" si="16"/>
        <v>38.306919063538928</v>
      </c>
      <c r="P19">
        <f t="shared" si="16"/>
        <v>138.46088687380123</v>
      </c>
      <c r="Q19">
        <f t="shared" si="16"/>
        <v>71.384918453766673</v>
      </c>
      <c r="S19" t="s">
        <v>7</v>
      </c>
      <c r="T19">
        <f t="shared" ref="T19:Z19" si="17">_xlfn.STDEV.P(T21:T24)</f>
        <v>5.2901632702800718</v>
      </c>
      <c r="U19">
        <f t="shared" si="17"/>
        <v>16.931162871998762</v>
      </c>
      <c r="V19">
        <f t="shared" si="17"/>
        <v>1555.6388055644859</v>
      </c>
      <c r="W19">
        <f t="shared" si="17"/>
        <v>43.021244097630778</v>
      </c>
      <c r="X19">
        <f t="shared" si="17"/>
        <v>6214.2089655644522</v>
      </c>
      <c r="Y19">
        <f t="shared" si="17"/>
        <v>795.45419750778194</v>
      </c>
      <c r="Z19">
        <f t="shared" si="17"/>
        <v>123.55531007138792</v>
      </c>
      <c r="AB19" t="s">
        <v>7</v>
      </c>
      <c r="AC19">
        <f t="shared" ref="AC19:AI19" si="18">_xlfn.STDEV.P(AC21:AC24)</f>
        <v>2.3784676023257423</v>
      </c>
      <c r="AD19">
        <f t="shared" si="18"/>
        <v>6.8563026336923318</v>
      </c>
      <c r="AE19">
        <f t="shared" si="18"/>
        <v>1561.0172793694626</v>
      </c>
      <c r="AF19">
        <f t="shared" si="18"/>
        <v>3.6243036679377933</v>
      </c>
      <c r="AG19">
        <f t="shared" si="18"/>
        <v>6214.9362823004085</v>
      </c>
      <c r="AH19">
        <f t="shared" si="18"/>
        <v>789.83271678660947</v>
      </c>
      <c r="AI19">
        <f t="shared" si="18"/>
        <v>4.0259959444986588</v>
      </c>
      <c r="AK19" t="s">
        <v>7</v>
      </c>
      <c r="AL19">
        <f>_xlfn.STDEV.P(AL21:AL24)</f>
        <v>2.9191471336488037</v>
      </c>
      <c r="AM19">
        <f>_xlfn.STDEV.P(AM21:AM24)</f>
        <v>3.5196210923817128</v>
      </c>
      <c r="AO19">
        <f>_xlfn.STDEV.P(AO21:AO24)</f>
        <v>15.500959686416916</v>
      </c>
      <c r="AR19">
        <f>_xlfn.STDEV.P(AR21:AR24)</f>
        <v>100.88058932003152</v>
      </c>
    </row>
    <row r="21" spans="1:44" x14ac:dyDescent="0.2">
      <c r="A21" t="s">
        <v>8</v>
      </c>
      <c r="B21">
        <v>1349.4478180399999</v>
      </c>
      <c r="C21">
        <v>1353.22710514</v>
      </c>
      <c r="D21">
        <v>3212.9312200499999</v>
      </c>
      <c r="E21">
        <v>1541.9577510399999</v>
      </c>
      <c r="F21">
        <v>9454.5136752100007</v>
      </c>
      <c r="G21">
        <v>5271.4056429900002</v>
      </c>
      <c r="H21">
        <v>2588.3010358800002</v>
      </c>
      <c r="J21" t="s">
        <v>8</v>
      </c>
      <c r="K21">
        <v>1217.2639341399999</v>
      </c>
      <c r="L21">
        <v>1218.0212128200001</v>
      </c>
      <c r="M21">
        <v>1931.60344315</v>
      </c>
      <c r="N21">
        <v>1274.8941199799999</v>
      </c>
      <c r="O21">
        <v>2269.4446928500001</v>
      </c>
      <c r="P21">
        <v>3064.8987388599999</v>
      </c>
      <c r="Q21">
        <v>1836.7256598500001</v>
      </c>
      <c r="S21" t="s">
        <v>8</v>
      </c>
      <c r="T21">
        <f t="shared" ref="T21:Z24" si="19">B21-K21</f>
        <v>132.18388389999996</v>
      </c>
      <c r="U21">
        <f t="shared" si="19"/>
        <v>135.20589231999998</v>
      </c>
      <c r="V21">
        <f t="shared" si="19"/>
        <v>1281.3277768999999</v>
      </c>
      <c r="W21">
        <f t="shared" si="19"/>
        <v>267.06363106000003</v>
      </c>
      <c r="X21">
        <f t="shared" si="19"/>
        <v>7185.0689823600005</v>
      </c>
      <c r="Y21">
        <f t="shared" si="19"/>
        <v>2206.5069041300003</v>
      </c>
      <c r="Z21">
        <f t="shared" si="19"/>
        <v>751.57537603000014</v>
      </c>
      <c r="AB21" t="s">
        <v>8</v>
      </c>
      <c r="AC21">
        <v>16.122409105300001</v>
      </c>
      <c r="AD21">
        <v>11.446313142799999</v>
      </c>
      <c r="AE21">
        <v>1157.0327239000001</v>
      </c>
      <c r="AF21">
        <v>25.281161069900001</v>
      </c>
      <c r="AG21">
        <v>7048.7899489399997</v>
      </c>
      <c r="AH21">
        <v>2081.5293469399999</v>
      </c>
      <c r="AI21">
        <v>88.147687911999995</v>
      </c>
      <c r="AK21" t="s">
        <v>8</v>
      </c>
      <c r="AL21">
        <v>9.0460209846499993</v>
      </c>
      <c r="AM21">
        <v>22.565210104030001</v>
      </c>
      <c r="AO21">
        <v>35.508721351699997</v>
      </c>
      <c r="AR21">
        <v>2254.0199455050001</v>
      </c>
    </row>
    <row r="22" spans="1:44" x14ac:dyDescent="0.2">
      <c r="A22" t="s">
        <v>9</v>
      </c>
      <c r="B22">
        <v>1339.5707519099999</v>
      </c>
      <c r="C22">
        <v>1341.04962587</v>
      </c>
      <c r="D22">
        <v>2722.8275799799999</v>
      </c>
      <c r="E22">
        <v>1421.3169798900001</v>
      </c>
      <c r="F22">
        <v>3285.8213501</v>
      </c>
      <c r="G22">
        <v>3521.6567411400001</v>
      </c>
      <c r="H22">
        <v>2293.2775559400002</v>
      </c>
      <c r="J22" t="s">
        <v>9</v>
      </c>
      <c r="K22">
        <v>1217.6062119000001</v>
      </c>
      <c r="L22">
        <v>1205.7764668499999</v>
      </c>
      <c r="M22">
        <v>1915.37578487</v>
      </c>
      <c r="N22">
        <v>1235.5304501099999</v>
      </c>
      <c r="O22">
        <v>2337.3248479399999</v>
      </c>
      <c r="P22">
        <v>3327.7470428900001</v>
      </c>
      <c r="Q22">
        <v>1840.5390479600001</v>
      </c>
      <c r="S22" t="s">
        <v>9</v>
      </c>
      <c r="T22">
        <f t="shared" si="19"/>
        <v>121.96454000999984</v>
      </c>
      <c r="U22">
        <f t="shared" si="19"/>
        <v>135.27315902000009</v>
      </c>
      <c r="V22">
        <f t="shared" si="19"/>
        <v>807.45179510999992</v>
      </c>
      <c r="W22">
        <f t="shared" si="19"/>
        <v>185.78652978000014</v>
      </c>
      <c r="X22">
        <f t="shared" si="19"/>
        <v>948.49650216000009</v>
      </c>
      <c r="Y22">
        <f t="shared" si="19"/>
        <v>193.90969825000002</v>
      </c>
      <c r="Z22">
        <f t="shared" si="19"/>
        <v>452.73850798000012</v>
      </c>
      <c r="AB22" t="s">
        <v>9</v>
      </c>
      <c r="AC22">
        <v>9.48660111427</v>
      </c>
      <c r="AD22">
        <v>15.818073988</v>
      </c>
      <c r="AE22">
        <v>716.89525008199996</v>
      </c>
      <c r="AF22">
        <v>19.6727318764</v>
      </c>
      <c r="AG22">
        <v>825.41800498999999</v>
      </c>
      <c r="AH22">
        <v>63.072893858</v>
      </c>
      <c r="AI22">
        <v>81.868414878799996</v>
      </c>
      <c r="AK22" t="s">
        <v>9</v>
      </c>
      <c r="AL22">
        <v>16.02340412137</v>
      </c>
      <c r="AM22">
        <v>17.215110063520001</v>
      </c>
      <c r="AO22">
        <v>54.514080047599997</v>
      </c>
      <c r="AR22">
        <v>2529.0927404200002</v>
      </c>
    </row>
    <row r="23" spans="1:44" x14ac:dyDescent="0.2">
      <c r="A23" t="s">
        <v>10</v>
      </c>
      <c r="B23">
        <v>1340.19546485</v>
      </c>
      <c r="C23">
        <v>1374.8261759300001</v>
      </c>
      <c r="D23">
        <v>4100.7445750200004</v>
      </c>
      <c r="E23">
        <v>1555.16371202</v>
      </c>
      <c r="F23">
        <v>20115.160566999999</v>
      </c>
      <c r="G23">
        <v>4752.0265419500001</v>
      </c>
      <c r="H23">
        <v>2259.2966470699998</v>
      </c>
      <c r="J23" t="s">
        <v>10</v>
      </c>
      <c r="K23">
        <v>1217.6016931500001</v>
      </c>
      <c r="L23">
        <v>1201.5514509699999</v>
      </c>
      <c r="M23">
        <v>1883.1057829900001</v>
      </c>
      <c r="N23">
        <v>1291.4190218399999</v>
      </c>
      <c r="O23">
        <v>2373.9361979999999</v>
      </c>
      <c r="P23">
        <v>2977.3245530099998</v>
      </c>
      <c r="Q23">
        <v>1809.7474698999999</v>
      </c>
      <c r="S23" t="s">
        <v>10</v>
      </c>
      <c r="T23">
        <f t="shared" si="19"/>
        <v>122.59377169999993</v>
      </c>
      <c r="U23">
        <f t="shared" si="19"/>
        <v>173.27472496000019</v>
      </c>
      <c r="V23">
        <f t="shared" si="19"/>
        <v>2217.6387920300003</v>
      </c>
      <c r="W23">
        <f t="shared" si="19"/>
        <v>263.74469018000013</v>
      </c>
      <c r="X23">
        <f t="shared" si="19"/>
        <v>17741.224369</v>
      </c>
      <c r="Y23">
        <f t="shared" si="19"/>
        <v>1774.7019889400003</v>
      </c>
      <c r="Z23">
        <f t="shared" si="19"/>
        <v>449.54917716999989</v>
      </c>
      <c r="AB23" t="s">
        <v>10</v>
      </c>
      <c r="AC23">
        <v>13.565629959100001</v>
      </c>
      <c r="AD23">
        <v>14.8906970024</v>
      </c>
      <c r="AE23">
        <v>2103.1349129700002</v>
      </c>
      <c r="AF23">
        <v>15.073725938799999</v>
      </c>
      <c r="AG23">
        <v>17622.1768529</v>
      </c>
      <c r="AH23">
        <v>1620.4634981199999</v>
      </c>
      <c r="AI23">
        <v>90.820430040399998</v>
      </c>
      <c r="AK23" t="s">
        <v>10</v>
      </c>
      <c r="AL23">
        <v>16.355382204040001</v>
      </c>
      <c r="AM23">
        <v>26.180892944370001</v>
      </c>
      <c r="AO23">
        <v>77.477238655099995</v>
      </c>
      <c r="AR23">
        <v>2399.3993296610001</v>
      </c>
    </row>
    <row r="24" spans="1:44" x14ac:dyDescent="0.2">
      <c r="A24" t="s">
        <v>11</v>
      </c>
      <c r="B24">
        <v>1345.2770049600001</v>
      </c>
      <c r="C24">
        <v>1352.52698493</v>
      </c>
      <c r="D24">
        <v>6802.5073358999998</v>
      </c>
      <c r="E24">
        <v>1430.2301459299999</v>
      </c>
      <c r="F24">
        <v>7253.7414040599997</v>
      </c>
      <c r="G24">
        <v>3781.4122860399998</v>
      </c>
      <c r="H24">
        <v>2183.3627088100002</v>
      </c>
      <c r="J24" t="s">
        <v>11</v>
      </c>
      <c r="K24">
        <v>1211.83557606</v>
      </c>
      <c r="L24">
        <v>1220.19554591</v>
      </c>
      <c r="M24">
        <v>1970.9399940999999</v>
      </c>
      <c r="N24">
        <v>1256.3967161200001</v>
      </c>
      <c r="O24">
        <v>2345.0673198700001</v>
      </c>
      <c r="P24">
        <v>3006.8901240800001</v>
      </c>
      <c r="Q24">
        <v>1666.44235396</v>
      </c>
      <c r="S24" t="s">
        <v>11</v>
      </c>
      <c r="T24">
        <f t="shared" si="19"/>
        <v>133.44142890000012</v>
      </c>
      <c r="U24">
        <f t="shared" si="19"/>
        <v>132.33143902000006</v>
      </c>
      <c r="V24">
        <f t="shared" si="19"/>
        <v>4831.5673417999997</v>
      </c>
      <c r="W24">
        <f t="shared" si="19"/>
        <v>173.83342980999987</v>
      </c>
      <c r="X24">
        <f t="shared" si="19"/>
        <v>4908.6740841899991</v>
      </c>
      <c r="Y24">
        <f t="shared" si="19"/>
        <v>774.52216195999972</v>
      </c>
      <c r="Z24">
        <f t="shared" si="19"/>
        <v>516.92035485000019</v>
      </c>
      <c r="AB24" t="s">
        <v>11</v>
      </c>
      <c r="AC24">
        <v>12.5101850033</v>
      </c>
      <c r="AD24">
        <v>29.432353973400001</v>
      </c>
      <c r="AE24">
        <v>4740.0890638800001</v>
      </c>
      <c r="AF24">
        <v>20.616517067</v>
      </c>
      <c r="AG24">
        <v>4796.1100749999996</v>
      </c>
      <c r="AH24">
        <v>668.57688593900002</v>
      </c>
      <c r="AI24">
        <v>92.434583902399993</v>
      </c>
      <c r="AK24" t="s">
        <v>11</v>
      </c>
      <c r="AL24">
        <v>13.681438446</v>
      </c>
      <c r="AM24">
        <v>18.550613164870001</v>
      </c>
      <c r="AO24">
        <v>66.020272016600003</v>
      </c>
      <c r="AR24">
        <v>2455.6420056850002</v>
      </c>
    </row>
    <row r="27" spans="1:44" x14ac:dyDescent="0.2">
      <c r="A27" t="s">
        <v>17</v>
      </c>
      <c r="C27" t="s">
        <v>18</v>
      </c>
      <c r="J27" t="s">
        <v>19</v>
      </c>
      <c r="L27" t="s">
        <v>18</v>
      </c>
      <c r="S27" t="s">
        <v>20</v>
      </c>
      <c r="U27" t="s">
        <v>21</v>
      </c>
      <c r="AB27" t="s">
        <v>20</v>
      </c>
      <c r="AD27" t="s">
        <v>18</v>
      </c>
      <c r="AK27" t="s">
        <v>22</v>
      </c>
    </row>
    <row r="29" spans="1:44" x14ac:dyDescent="0.2">
      <c r="A29" t="s">
        <v>5</v>
      </c>
      <c r="B29">
        <v>8</v>
      </c>
      <c r="C29">
        <v>32</v>
      </c>
      <c r="D29">
        <v>128</v>
      </c>
      <c r="E29">
        <v>256</v>
      </c>
      <c r="F29">
        <v>512</v>
      </c>
      <c r="G29">
        <v>1024</v>
      </c>
      <c r="H29">
        <v>2048</v>
      </c>
      <c r="J29" t="s">
        <v>5</v>
      </c>
      <c r="K29">
        <v>8</v>
      </c>
      <c r="L29">
        <v>32</v>
      </c>
      <c r="M29">
        <v>128</v>
      </c>
      <c r="N29">
        <v>256</v>
      </c>
      <c r="O29">
        <v>512</v>
      </c>
      <c r="P29">
        <v>1024</v>
      </c>
      <c r="Q29">
        <v>2048</v>
      </c>
      <c r="S29" t="s">
        <v>5</v>
      </c>
      <c r="T29">
        <v>8</v>
      </c>
      <c r="U29">
        <v>32</v>
      </c>
      <c r="V29">
        <v>128</v>
      </c>
      <c r="W29">
        <v>256</v>
      </c>
      <c r="X29">
        <v>512</v>
      </c>
      <c r="Y29">
        <v>1024</v>
      </c>
      <c r="Z29">
        <v>2048</v>
      </c>
      <c r="AB29" t="s">
        <v>5</v>
      </c>
      <c r="AC29">
        <v>8</v>
      </c>
      <c r="AD29">
        <v>32</v>
      </c>
      <c r="AE29">
        <v>128</v>
      </c>
      <c r="AF29">
        <v>256</v>
      </c>
      <c r="AG29">
        <v>512</v>
      </c>
      <c r="AH29">
        <v>1024</v>
      </c>
      <c r="AI29">
        <v>2048</v>
      </c>
      <c r="AK29" t="s">
        <v>5</v>
      </c>
      <c r="AL29">
        <v>8</v>
      </c>
      <c r="AM29">
        <v>32</v>
      </c>
      <c r="AN29">
        <v>128</v>
      </c>
      <c r="AO29">
        <v>256</v>
      </c>
      <c r="AP29">
        <v>512</v>
      </c>
      <c r="AQ29">
        <v>1024</v>
      </c>
      <c r="AR29">
        <v>2048</v>
      </c>
    </row>
    <row r="31" spans="1:44" x14ac:dyDescent="0.2">
      <c r="A31" t="s">
        <v>6</v>
      </c>
      <c r="B31">
        <f t="shared" ref="B31:H31" si="20">AVERAGE(B34:B37)</f>
        <v>1019.2150266765</v>
      </c>
      <c r="C31">
        <f t="shared" si="20"/>
        <v>1162.7750162465002</v>
      </c>
      <c r="D31">
        <f t="shared" si="20"/>
        <v>7031.8574805200005</v>
      </c>
      <c r="E31">
        <f t="shared" si="20"/>
        <v>1022.47398907</v>
      </c>
      <c r="F31">
        <f t="shared" si="20"/>
        <v>1780.6290789825002</v>
      </c>
      <c r="G31">
        <f t="shared" si="20"/>
        <v>17645.6020465375</v>
      </c>
      <c r="H31">
        <f t="shared" si="20"/>
        <v>10703.97628748</v>
      </c>
      <c r="J31" t="s">
        <v>6</v>
      </c>
      <c r="K31">
        <f t="shared" ref="K31:Q31" si="21">AVERAGE(K34:K37)</f>
        <v>901.43693894124999</v>
      </c>
      <c r="L31">
        <f t="shared" si="21"/>
        <v>903.35992407800006</v>
      </c>
      <c r="M31">
        <f t="shared" si="21"/>
        <v>905.28375571975005</v>
      </c>
      <c r="N31">
        <f t="shared" si="21"/>
        <v>911.0052300095</v>
      </c>
      <c r="O31">
        <f t="shared" si="21"/>
        <v>909.98822098975006</v>
      </c>
      <c r="P31">
        <f t="shared" si="21"/>
        <v>917.41132855425008</v>
      </c>
      <c r="Q31">
        <f t="shared" si="21"/>
        <v>949.99073266999994</v>
      </c>
      <c r="S31" t="s">
        <v>6</v>
      </c>
      <c r="T31">
        <f t="shared" ref="T31:Z31" si="22">AVERAGE(T34:T37)</f>
        <v>117.77808773525004</v>
      </c>
      <c r="U31">
        <f t="shared" si="22"/>
        <v>259.4150921685</v>
      </c>
      <c r="V31">
        <f t="shared" si="22"/>
        <v>6126.5737248002497</v>
      </c>
      <c r="W31">
        <f t="shared" si="22"/>
        <v>111.46875906049999</v>
      </c>
      <c r="X31">
        <f t="shared" si="22"/>
        <v>870.64085799274994</v>
      </c>
      <c r="Y31">
        <f t="shared" si="22"/>
        <v>16728.190717983249</v>
      </c>
      <c r="Z31">
        <f t="shared" si="22"/>
        <v>9753.9855548100004</v>
      </c>
      <c r="AB31" t="s">
        <v>6</v>
      </c>
      <c r="AC31">
        <f t="shared" ref="AC31:AI31" si="23">AVERAGE(AC34:AC37)</f>
        <v>5.8833917379374991</v>
      </c>
      <c r="AD31">
        <f t="shared" si="23"/>
        <v>7.4207723140699997</v>
      </c>
      <c r="AE31">
        <f t="shared" si="23"/>
        <v>6053.6734622614495</v>
      </c>
      <c r="AF31">
        <f t="shared" si="23"/>
        <v>11.206987023365</v>
      </c>
      <c r="AG31">
        <f t="shared" si="23"/>
        <v>792.18774807467503</v>
      </c>
      <c r="AH31">
        <f t="shared" si="23"/>
        <v>12006.137218964299</v>
      </c>
      <c r="AI31">
        <f t="shared" si="23"/>
        <v>41.569712936850003</v>
      </c>
      <c r="AK31" t="s">
        <v>6</v>
      </c>
      <c r="AL31">
        <f t="shared" ref="AL31:AR31" si="24">AVERAGE(AL34:AL37)</f>
        <v>98.887823701019983</v>
      </c>
      <c r="AM31">
        <f t="shared" si="24"/>
        <v>240.380842983695</v>
      </c>
      <c r="AN31">
        <f t="shared" si="24"/>
        <v>39.427557170375003</v>
      </c>
      <c r="AO31">
        <f t="shared" si="24"/>
        <v>93.908548176224997</v>
      </c>
      <c r="AP31">
        <f t="shared" si="24"/>
        <v>48.174330234549998</v>
      </c>
      <c r="AQ31">
        <f t="shared" si="24"/>
        <v>54.543495059000001</v>
      </c>
      <c r="AR31">
        <f t="shared" si="24"/>
        <v>1034.3703559022752</v>
      </c>
    </row>
    <row r="32" spans="1:44" x14ac:dyDescent="0.2">
      <c r="A32" t="s">
        <v>7</v>
      </c>
      <c r="B32">
        <f t="shared" ref="B32:H32" si="25">_xlfn.STDEV.P(B34:B37)</f>
        <v>21.863107613816457</v>
      </c>
      <c r="C32">
        <f t="shared" si="25"/>
        <v>193.75546491220152</v>
      </c>
      <c r="D32">
        <f t="shared" si="25"/>
        <v>6383.3760185485135</v>
      </c>
      <c r="E32">
        <f t="shared" si="25"/>
        <v>11.057839164476862</v>
      </c>
      <c r="F32">
        <f t="shared" si="25"/>
        <v>659.77172602622034</v>
      </c>
      <c r="G32">
        <f t="shared" si="25"/>
        <v>8357.0017550937537</v>
      </c>
      <c r="H32">
        <f t="shared" si="25"/>
        <v>622.09687004841385</v>
      </c>
      <c r="J32" t="s">
        <v>7</v>
      </c>
      <c r="K32">
        <f t="shared" ref="K32:Q32" si="26">_xlfn.STDEV.P(K34:K37)</f>
        <v>0.11143815192325279</v>
      </c>
      <c r="L32">
        <f t="shared" si="26"/>
        <v>0.22979448905687444</v>
      </c>
      <c r="M32">
        <f t="shared" si="26"/>
        <v>1.0908528333074596</v>
      </c>
      <c r="N32">
        <f t="shared" si="26"/>
        <v>0.16820638644878191</v>
      </c>
      <c r="O32">
        <f t="shared" si="26"/>
        <v>0.86373364660478902</v>
      </c>
      <c r="P32">
        <f t="shared" si="26"/>
        <v>2.9439025499627913</v>
      </c>
      <c r="Q32">
        <f t="shared" si="26"/>
        <v>4.3118167796588809</v>
      </c>
      <c r="S32" t="s">
        <v>7</v>
      </c>
      <c r="T32">
        <f t="shared" ref="T32:Z32" si="27">_xlfn.STDEV.P(T34:T37)</f>
        <v>21.825195783913781</v>
      </c>
      <c r="U32">
        <f t="shared" si="27"/>
        <v>193.64345600977541</v>
      </c>
      <c r="V32">
        <f t="shared" si="27"/>
        <v>6383.8055041672733</v>
      </c>
      <c r="W32">
        <f t="shared" si="27"/>
        <v>11.030484940839022</v>
      </c>
      <c r="X32">
        <f t="shared" si="27"/>
        <v>660.04522505036482</v>
      </c>
      <c r="Y32">
        <f t="shared" si="27"/>
        <v>8359.5019360180686</v>
      </c>
      <c r="Z32">
        <f t="shared" si="27"/>
        <v>623.78860125519509</v>
      </c>
      <c r="AB32" t="s">
        <v>7</v>
      </c>
      <c r="AC32">
        <f t="shared" ref="AC32:AI32" si="28">_xlfn.STDEV.P(AC34:AC37)</f>
        <v>0.35313093591188971</v>
      </c>
      <c r="AD32">
        <f t="shared" si="28"/>
        <v>1.9651214163548025</v>
      </c>
      <c r="AE32">
        <f t="shared" si="28"/>
        <v>6391.9680183269165</v>
      </c>
      <c r="AF32">
        <f t="shared" si="28"/>
        <v>1.8928291340794865</v>
      </c>
      <c r="AG32">
        <f t="shared" si="28"/>
        <v>657.71312321275275</v>
      </c>
      <c r="AH32">
        <f t="shared" si="28"/>
        <v>8366.8217040162563</v>
      </c>
      <c r="AI32">
        <f t="shared" si="28"/>
        <v>2.79268360747295</v>
      </c>
      <c r="AK32" t="s">
        <v>7</v>
      </c>
      <c r="AL32">
        <f t="shared" ref="AL32:AR32" si="29">_xlfn.STDEV.P(AL34:AL37)</f>
        <v>21.999329583098906</v>
      </c>
      <c r="AM32">
        <f t="shared" si="29"/>
        <v>195.00233936249393</v>
      </c>
      <c r="AN32">
        <f t="shared" si="29"/>
        <v>4.8073559134471058</v>
      </c>
      <c r="AO32">
        <f t="shared" si="29"/>
        <v>11.833457020558477</v>
      </c>
      <c r="AP32">
        <f t="shared" si="29"/>
        <v>6.4921202615640254</v>
      </c>
      <c r="AQ32">
        <f t="shared" si="29"/>
        <v>5.9777619372035273</v>
      </c>
      <c r="AR32">
        <f t="shared" si="29"/>
        <v>609.45872160852252</v>
      </c>
    </row>
    <row r="34" spans="1:44" x14ac:dyDescent="0.2">
      <c r="A34" t="s">
        <v>8</v>
      </c>
      <c r="B34">
        <v>1020.21847486</v>
      </c>
      <c r="C34">
        <v>995.70735382999999</v>
      </c>
      <c r="D34">
        <v>1068.9020290399999</v>
      </c>
      <c r="E34">
        <v>1007.61050105</v>
      </c>
      <c r="F34">
        <v>1408.5530149900001</v>
      </c>
      <c r="G34">
        <v>5739.4192831500004</v>
      </c>
      <c r="H34">
        <v>9739.9945700200005</v>
      </c>
      <c r="J34" t="s">
        <v>8</v>
      </c>
      <c r="K34">
        <v>901.53311681699995</v>
      </c>
      <c r="L34">
        <v>903.27882909799996</v>
      </c>
      <c r="M34">
        <v>907.14620685600005</v>
      </c>
      <c r="N34">
        <v>911.01542401300003</v>
      </c>
      <c r="O34">
        <v>908.89405202900002</v>
      </c>
      <c r="P34">
        <v>921.55027008100001</v>
      </c>
      <c r="Q34">
        <v>951.32034492499997</v>
      </c>
      <c r="S34" t="s">
        <v>8</v>
      </c>
      <c r="T34">
        <f t="shared" ref="T34:Z37" si="30">B34-K34</f>
        <v>118.68535804300006</v>
      </c>
      <c r="U34">
        <f t="shared" si="30"/>
        <v>92.428524732000028</v>
      </c>
      <c r="V34">
        <f t="shared" si="30"/>
        <v>161.75582218399984</v>
      </c>
      <c r="W34">
        <f t="shared" si="30"/>
        <v>96.59507703700001</v>
      </c>
      <c r="X34">
        <f t="shared" si="30"/>
        <v>499.65896296100004</v>
      </c>
      <c r="Y34">
        <f t="shared" si="30"/>
        <v>4817.8690130690002</v>
      </c>
      <c r="Z34">
        <f t="shared" si="30"/>
        <v>8788.674225095001</v>
      </c>
      <c r="AB34" t="s">
        <v>8</v>
      </c>
      <c r="AC34">
        <v>5.4619100093800004</v>
      </c>
      <c r="AD34">
        <v>9.6487638950299992</v>
      </c>
      <c r="AE34">
        <v>95.730875015300001</v>
      </c>
      <c r="AF34">
        <v>12.0980529785</v>
      </c>
      <c r="AG34">
        <v>424.38480997099998</v>
      </c>
      <c r="AH34">
        <v>97.735509157199999</v>
      </c>
      <c r="AI34">
        <v>46.146548986399999</v>
      </c>
      <c r="AK34" t="s">
        <v>8</v>
      </c>
      <c r="AL34">
        <v>99.583798885370001</v>
      </c>
      <c r="AM34">
        <v>70.623235940919997</v>
      </c>
      <c r="AN34">
        <v>37.981541872000001</v>
      </c>
      <c r="AO34">
        <v>80.511899948099995</v>
      </c>
      <c r="AP34">
        <v>42.176825761800004</v>
      </c>
      <c r="AQ34">
        <v>52.075365781800002</v>
      </c>
      <c r="AR34">
        <v>82.673387527499997</v>
      </c>
    </row>
    <row r="35" spans="1:44" x14ac:dyDescent="0.2">
      <c r="A35" t="s">
        <v>9</v>
      </c>
      <c r="B35">
        <v>991.73621797600003</v>
      </c>
      <c r="C35">
        <v>1186.92613506</v>
      </c>
      <c r="D35">
        <v>1065.91628098</v>
      </c>
      <c r="E35">
        <v>1024.92551613</v>
      </c>
      <c r="F35">
        <v>1838.1210520300001</v>
      </c>
      <c r="G35">
        <v>29352.296446100001</v>
      </c>
      <c r="H35">
        <v>11334.252119999999</v>
      </c>
      <c r="J35" t="s">
        <v>9</v>
      </c>
      <c r="K35">
        <v>901.45405197100001</v>
      </c>
      <c r="L35">
        <v>903.04278206799995</v>
      </c>
      <c r="M35">
        <v>904.369408131</v>
      </c>
      <c r="N35">
        <v>911.237313986</v>
      </c>
      <c r="O35">
        <v>910.89759898199998</v>
      </c>
      <c r="P35">
        <v>914.68232107200004</v>
      </c>
      <c r="Q35">
        <v>951.40347981499997</v>
      </c>
      <c r="S35" t="s">
        <v>9</v>
      </c>
      <c r="T35">
        <f t="shared" si="30"/>
        <v>90.282166005000022</v>
      </c>
      <c r="U35">
        <f t="shared" si="30"/>
        <v>283.88335299200003</v>
      </c>
      <c r="V35">
        <f t="shared" si="30"/>
        <v>161.54687284900001</v>
      </c>
      <c r="W35">
        <f t="shared" si="30"/>
        <v>113.688202144</v>
      </c>
      <c r="X35">
        <f t="shared" si="30"/>
        <v>927.22345304800012</v>
      </c>
      <c r="Y35">
        <f t="shared" si="30"/>
        <v>28437.614125028002</v>
      </c>
      <c r="Z35">
        <f t="shared" si="30"/>
        <v>10382.848640184999</v>
      </c>
      <c r="AB35" t="s">
        <v>9</v>
      </c>
      <c r="AC35">
        <v>6.4266169071199997</v>
      </c>
      <c r="AD35">
        <v>9.1037890911100003</v>
      </c>
      <c r="AE35">
        <v>67.054330110500004</v>
      </c>
      <c r="AF35">
        <v>13.7307200432</v>
      </c>
      <c r="AG35">
        <v>842.08874511700003</v>
      </c>
      <c r="AH35">
        <v>23736.512354900002</v>
      </c>
      <c r="AI35">
        <v>39.061859846099999</v>
      </c>
      <c r="AK35" t="s">
        <v>9</v>
      </c>
      <c r="AL35">
        <v>69.570266008390007</v>
      </c>
      <c r="AM35">
        <v>261.61546802504</v>
      </c>
      <c r="AN35">
        <v>33.2256019115</v>
      </c>
      <c r="AO35">
        <v>88.141054868699996</v>
      </c>
      <c r="AP35">
        <v>58.705394744899998</v>
      </c>
      <c r="AQ35">
        <v>52.729515790900003</v>
      </c>
      <c r="AR35">
        <v>1637.9518008206001</v>
      </c>
    </row>
    <row r="36" spans="1:44" x14ac:dyDescent="0.2">
      <c r="A36" t="s">
        <v>10</v>
      </c>
      <c r="B36">
        <v>1052.5203139800001</v>
      </c>
      <c r="C36">
        <v>1470.3024210900001</v>
      </c>
      <c r="D36">
        <v>16212.7773051</v>
      </c>
      <c r="E36">
        <v>1019.05859804</v>
      </c>
      <c r="F36">
        <v>1057.5895328500001</v>
      </c>
      <c r="G36">
        <v>17228.561082100001</v>
      </c>
      <c r="H36">
        <v>10582.879688000001</v>
      </c>
      <c r="J36" t="s">
        <v>10</v>
      </c>
      <c r="K36">
        <v>901.510126829</v>
      </c>
      <c r="L36">
        <v>903.67033100100002</v>
      </c>
      <c r="M36">
        <v>904.86277794800003</v>
      </c>
      <c r="N36">
        <v>910.76190805399995</v>
      </c>
      <c r="O36">
        <v>910.767236948</v>
      </c>
      <c r="P36">
        <v>918.83872795100001</v>
      </c>
      <c r="Q36">
        <v>954.400688887</v>
      </c>
      <c r="S36" t="s">
        <v>10</v>
      </c>
      <c r="T36">
        <f t="shared" si="30"/>
        <v>151.01018715100008</v>
      </c>
      <c r="U36">
        <f t="shared" si="30"/>
        <v>566.63209008900003</v>
      </c>
      <c r="V36">
        <f t="shared" si="30"/>
        <v>15307.914527152001</v>
      </c>
      <c r="W36">
        <f t="shared" si="30"/>
        <v>108.29668998600005</v>
      </c>
      <c r="X36">
        <f t="shared" si="30"/>
        <v>146.82229590200006</v>
      </c>
      <c r="Y36">
        <f t="shared" si="30"/>
        <v>16309.722354149</v>
      </c>
      <c r="Z36">
        <f t="shared" si="30"/>
        <v>9628.4789991130001</v>
      </c>
      <c r="AB36" t="s">
        <v>10</v>
      </c>
      <c r="AC36">
        <v>5.9190981388099999</v>
      </c>
      <c r="AD36">
        <v>5.4311830997500001</v>
      </c>
      <c r="AE36">
        <v>15247.448909000001</v>
      </c>
      <c r="AF36">
        <v>8.68179917336</v>
      </c>
      <c r="AG36">
        <v>73.059486150699996</v>
      </c>
      <c r="AH36">
        <v>11553.282041799999</v>
      </c>
      <c r="AI36">
        <v>41.488957881899999</v>
      </c>
      <c r="AK36" t="s">
        <v>10</v>
      </c>
      <c r="AL36">
        <v>131.45075106666999</v>
      </c>
      <c r="AM36">
        <v>551.08001804360003</v>
      </c>
      <c r="AN36">
        <v>39.886891841900002</v>
      </c>
      <c r="AO36">
        <v>94.441958904299995</v>
      </c>
      <c r="AP36">
        <v>48.299258709</v>
      </c>
      <c r="AQ36">
        <v>64.570744275999999</v>
      </c>
      <c r="AR36">
        <v>929.92332029329998</v>
      </c>
    </row>
    <row r="37" spans="1:44" x14ac:dyDescent="0.2">
      <c r="A37" t="s">
        <v>11</v>
      </c>
      <c r="B37">
        <v>1012.38509989</v>
      </c>
      <c r="C37">
        <v>998.16415500599999</v>
      </c>
      <c r="D37">
        <v>9779.8343069599996</v>
      </c>
      <c r="E37">
        <v>1038.3013410599999</v>
      </c>
      <c r="F37">
        <v>2818.2527160599998</v>
      </c>
      <c r="G37">
        <v>18262.131374799999</v>
      </c>
      <c r="H37">
        <v>11158.778771900001</v>
      </c>
      <c r="J37" t="s">
        <v>11</v>
      </c>
      <c r="K37">
        <v>901.250460148</v>
      </c>
      <c r="L37">
        <v>903.44775414499998</v>
      </c>
      <c r="M37">
        <v>904.756629944</v>
      </c>
      <c r="N37">
        <v>911.00627398500001</v>
      </c>
      <c r="O37">
        <v>909.39399600000002</v>
      </c>
      <c r="P37">
        <v>914.57399511300002</v>
      </c>
      <c r="Q37">
        <v>942.83841705299994</v>
      </c>
      <c r="S37" t="s">
        <v>11</v>
      </c>
      <c r="T37">
        <f t="shared" si="30"/>
        <v>111.13463974199999</v>
      </c>
      <c r="U37">
        <f t="shared" si="30"/>
        <v>94.716400861000011</v>
      </c>
      <c r="V37">
        <f t="shared" si="30"/>
        <v>8875.0776770159991</v>
      </c>
      <c r="W37">
        <f t="shared" si="30"/>
        <v>127.29506707499991</v>
      </c>
      <c r="X37">
        <f t="shared" si="30"/>
        <v>1908.8587200599998</v>
      </c>
      <c r="Y37">
        <f t="shared" si="30"/>
        <v>17347.557379686998</v>
      </c>
      <c r="Z37">
        <f t="shared" si="30"/>
        <v>10215.940354847</v>
      </c>
      <c r="AB37" t="s">
        <v>11</v>
      </c>
      <c r="AC37">
        <v>5.7259418964400002</v>
      </c>
      <c r="AD37">
        <v>5.49935317039</v>
      </c>
      <c r="AE37">
        <v>8804.4597349199994</v>
      </c>
      <c r="AF37">
        <v>10.3173758984</v>
      </c>
      <c r="AG37">
        <v>1829.2179510599999</v>
      </c>
      <c r="AH37">
        <v>12637.018969999999</v>
      </c>
      <c r="AI37">
        <v>39.581485033</v>
      </c>
      <c r="AK37" t="s">
        <v>11</v>
      </c>
      <c r="AL37">
        <v>94.946478843649999</v>
      </c>
      <c r="AM37">
        <v>78.204649925219996</v>
      </c>
      <c r="AN37">
        <v>46.616193056100002</v>
      </c>
      <c r="AO37">
        <v>112.5392789838</v>
      </c>
      <c r="AP37">
        <v>43.515841722499999</v>
      </c>
      <c r="AQ37">
        <v>48.798354387300002</v>
      </c>
      <c r="AR37">
        <v>1486.9329149677001</v>
      </c>
    </row>
    <row r="41" spans="1:44" x14ac:dyDescent="0.2">
      <c r="A41" t="s">
        <v>23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70:S71"/>
  <sheetViews>
    <sheetView topLeftCell="A67" workbookViewId="0">
      <selection activeCell="AE80" sqref="AE80"/>
    </sheetView>
  </sheetViews>
  <sheetFormatPr defaultColWidth="8.85546875" defaultRowHeight="12.75" x14ac:dyDescent="0.2"/>
  <sheetData>
    <row r="70" spans="16:19" x14ac:dyDescent="0.2">
      <c r="P70" s="1"/>
      <c r="R70" s="1"/>
      <c r="S70" s="1"/>
    </row>
    <row r="71" spans="16:19" x14ac:dyDescent="0.2">
      <c r="P71" s="1"/>
      <c r="R71" s="1"/>
      <c r="S71" s="1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workbookViewId="0">
      <selection activeCell="I39" sqref="I39"/>
    </sheetView>
  </sheetViews>
  <sheetFormatPr defaultColWidth="8.85546875" defaultRowHeight="12.75" x14ac:dyDescent="0.2"/>
  <sheetData>
    <row r="2" spans="1:8" x14ac:dyDescent="0.2">
      <c r="A2" t="s">
        <v>24</v>
      </c>
    </row>
    <row r="4" spans="1:8" x14ac:dyDescent="0.2">
      <c r="B4" t="s">
        <v>18</v>
      </c>
      <c r="D4" t="s">
        <v>25</v>
      </c>
      <c r="F4" t="s">
        <v>1</v>
      </c>
      <c r="H4" t="s">
        <v>26</v>
      </c>
    </row>
    <row r="5" spans="1:8" x14ac:dyDescent="0.2">
      <c r="A5" t="s">
        <v>5</v>
      </c>
      <c r="B5" t="s">
        <v>27</v>
      </c>
      <c r="C5" t="s">
        <v>28</v>
      </c>
      <c r="D5" t="s">
        <v>27</v>
      </c>
      <c r="E5" t="s">
        <v>28</v>
      </c>
      <c r="F5" t="s">
        <v>27</v>
      </c>
      <c r="G5" t="s">
        <v>28</v>
      </c>
      <c r="H5" t="s">
        <v>29</v>
      </c>
    </row>
    <row r="6" spans="1:8" x14ac:dyDescent="0.2">
      <c r="A6">
        <v>8</v>
      </c>
      <c r="B6">
        <v>1019.2150266765</v>
      </c>
      <c r="C6">
        <v>21.863107613816499</v>
      </c>
      <c r="D6">
        <v>1343.6227599399999</v>
      </c>
      <c r="E6">
        <v>389.95321554157999</v>
      </c>
      <c r="F6">
        <v>1939.5044540174999</v>
      </c>
      <c r="G6">
        <v>21.3459437562951</v>
      </c>
      <c r="H6">
        <v>900</v>
      </c>
    </row>
    <row r="7" spans="1:8" x14ac:dyDescent="0.2">
      <c r="A7">
        <v>32</v>
      </c>
      <c r="B7">
        <v>1162.7750162464999</v>
      </c>
      <c r="C7">
        <v>193.755464912202</v>
      </c>
      <c r="D7">
        <v>1355.4074729675001</v>
      </c>
      <c r="E7">
        <v>2.1150456385541001</v>
      </c>
      <c r="F7">
        <v>1922.3329895750001</v>
      </c>
      <c r="G7">
        <v>5.2551485365980799</v>
      </c>
      <c r="H7">
        <v>900</v>
      </c>
    </row>
    <row r="8" spans="1:8" x14ac:dyDescent="0.2">
      <c r="A8">
        <v>256</v>
      </c>
      <c r="B8">
        <v>1022.47398907</v>
      </c>
      <c r="C8">
        <v>11.057839164476899</v>
      </c>
      <c r="D8">
        <v>1487.1671472200001</v>
      </c>
      <c r="E8">
        <v>387.64944318789901</v>
      </c>
      <c r="F8">
        <v>1971.5520235874999</v>
      </c>
      <c r="G8">
        <v>20.6882619440157</v>
      </c>
      <c r="H8">
        <v>900</v>
      </c>
    </row>
    <row r="9" spans="1:8" x14ac:dyDescent="0.2">
      <c r="A9">
        <v>2048</v>
      </c>
      <c r="B9">
        <v>10703.97628748</v>
      </c>
      <c r="C9">
        <v>622.09687004841396</v>
      </c>
      <c r="D9">
        <v>2331.0594869249999</v>
      </c>
      <c r="E9">
        <v>115.494131234116</v>
      </c>
      <c r="F9">
        <v>2835.0577372325001</v>
      </c>
      <c r="G9">
        <v>625.41218160158496</v>
      </c>
      <c r="H9">
        <v>900</v>
      </c>
    </row>
    <row r="12" spans="1:8" x14ac:dyDescent="0.2">
      <c r="A12" t="s">
        <v>30</v>
      </c>
    </row>
    <row r="14" spans="1:8" x14ac:dyDescent="0.2">
      <c r="B14" t="s">
        <v>18</v>
      </c>
      <c r="D14" t="s">
        <v>25</v>
      </c>
      <c r="F14" t="s">
        <v>1</v>
      </c>
    </row>
    <row r="15" spans="1:8" x14ac:dyDescent="0.2">
      <c r="A15" t="s">
        <v>5</v>
      </c>
      <c r="B15" t="s">
        <v>31</v>
      </c>
      <c r="C15" t="s">
        <v>32</v>
      </c>
      <c r="D15" t="s">
        <v>31</v>
      </c>
      <c r="E15" t="s">
        <v>32</v>
      </c>
      <c r="F15" t="s">
        <v>31</v>
      </c>
      <c r="G15" t="s">
        <v>32</v>
      </c>
    </row>
    <row r="16" spans="1:8" x14ac:dyDescent="0.2">
      <c r="A16">
        <v>8</v>
      </c>
      <c r="B16">
        <v>117.77808773525</v>
      </c>
      <c r="C16">
        <v>21.825195783913799</v>
      </c>
      <c r="D16">
        <v>127.54590612749996</v>
      </c>
      <c r="E16">
        <v>5.2901632702800718</v>
      </c>
      <c r="F16">
        <v>134.39133900499999</v>
      </c>
      <c r="G16">
        <v>22.092325359198099</v>
      </c>
    </row>
    <row r="17" spans="1:7" x14ac:dyDescent="0.2">
      <c r="A17">
        <v>32</v>
      </c>
      <c r="B17">
        <v>259.4150921685</v>
      </c>
      <c r="C17">
        <v>193.64345600977501</v>
      </c>
      <c r="D17">
        <v>144.02130383000008</v>
      </c>
      <c r="E17">
        <v>16.931162871998762</v>
      </c>
      <c r="F17">
        <v>117.68353009499999</v>
      </c>
      <c r="G17">
        <v>4.8232656449817197</v>
      </c>
    </row>
    <row r="18" spans="1:7" x14ac:dyDescent="0.2">
      <c r="A18">
        <v>256</v>
      </c>
      <c r="B18">
        <v>111.46875906050001</v>
      </c>
      <c r="C18">
        <v>11.030484940839001</v>
      </c>
      <c r="D18">
        <v>222.60707020750004</v>
      </c>
      <c r="E18">
        <v>43.021244097630778</v>
      </c>
      <c r="F18">
        <v>140.19159406</v>
      </c>
      <c r="G18">
        <v>6.2386943213578503</v>
      </c>
    </row>
    <row r="19" spans="1:7" x14ac:dyDescent="0.2">
      <c r="A19">
        <v>2048</v>
      </c>
      <c r="B19">
        <v>9753.9855548100004</v>
      </c>
      <c r="C19">
        <v>623.78860125519498</v>
      </c>
      <c r="D19">
        <v>542.69585400750009</v>
      </c>
      <c r="E19">
        <v>123.55531007138792</v>
      </c>
      <c r="F19">
        <v>209.6199097075</v>
      </c>
      <c r="G19">
        <v>5.41536815417673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03" workbookViewId="0">
      <selection activeCell="G34" sqref="G34"/>
    </sheetView>
  </sheetViews>
  <sheetFormatPr defaultColWidth="11.42578125"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Timings_AIMES</vt:lpstr>
      <vt:lpstr>Plots</vt:lpstr>
      <vt:lpstr>Plot Data</vt:lpstr>
      <vt:lpstr>AS paper plots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Tai</dc:creator>
  <cp:lastModifiedBy>Ming Tai</cp:lastModifiedBy>
  <cp:revision>0</cp:revision>
  <cp:lastPrinted>2016-05-18T05:12:03Z</cp:lastPrinted>
  <dcterms:created xsi:type="dcterms:W3CDTF">2015-12-07T13:44:21Z</dcterms:created>
  <dcterms:modified xsi:type="dcterms:W3CDTF">2016-05-18T05:12:15Z</dcterms:modified>
  <dc:language>en-US</dc:language>
</cp:coreProperties>
</file>