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/>
  <mc:AlternateContent xmlns:mc="http://schemas.openxmlformats.org/markup-compatibility/2006">
    <mc:Choice Requires="x15">
      <x15ac:absPath xmlns:x15ac="http://schemas.microsoft.com/office/spreadsheetml/2010/11/ac" url="/Users/mturilli/Projects/RADICAL/github/experiments/AIMES-Swift/Swift_Experiments/strategy_1/analysis/"/>
    </mc:Choice>
  </mc:AlternateContent>
  <bookViews>
    <workbookView xWindow="0" yWindow="460" windowWidth="28800" windowHeight="17460" tabRatio="500" activeTab="6"/>
  </bookViews>
  <sheets>
    <sheet name="TTC_stampede" sheetId="1" r:id="rId1"/>
    <sheet name="Tw_stampede" sheetId="6" r:id="rId2"/>
    <sheet name="Te_stampede" sheetId="7" r:id="rId3"/>
    <sheet name="TTC_stampede_gordon" sheetId="2" r:id="rId4"/>
    <sheet name="Tw_stampede_gordon" sheetId="4" r:id="rId5"/>
    <sheet name="Te_stampede_gordon" sheetId="5" r:id="rId6"/>
    <sheet name="plots" sheetId="3" r:id="rId7"/>
    <sheet name="plots single" sheetId="8" r:id="rId8"/>
  </sheets>
  <definedNames>
    <definedName name="Te_Executing_task_stampede" localSheetId="2">Te_stampede!$B$4:$E$7</definedName>
    <definedName name="Te_Executing_task_stampede_gordon" localSheetId="5">Te_stampede_gordon!$B$4:$E$11</definedName>
    <definedName name="TTC_Time_to_completion_stampede" localSheetId="0">TTC_stampede!$B$4:$E$7</definedName>
    <definedName name="TTC_Time_to_completion_stampede_gordon" localSheetId="3">TTC_stampede_gordon!$B$4:$E$11</definedName>
    <definedName name="Tw_Submitting_task_stampede" localSheetId="1">Tw_stampede!$B$4:$E$7</definedName>
    <definedName name="Tw_Submitting_task_stampede_gordon" localSheetId="4">Tw_stampede_gordon!$B$4:$E$11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7" l="1"/>
  <c r="D3" i="7"/>
  <c r="C3" i="7"/>
  <c r="B3" i="7"/>
  <c r="E2" i="7"/>
  <c r="D2" i="7"/>
  <c r="C2" i="7"/>
  <c r="B2" i="7"/>
  <c r="E3" i="6"/>
  <c r="D3" i="6"/>
  <c r="C3" i="6"/>
  <c r="B3" i="6"/>
  <c r="E2" i="6"/>
  <c r="D2" i="6"/>
  <c r="C2" i="6"/>
  <c r="B2" i="6"/>
  <c r="B2" i="1"/>
  <c r="C2" i="1"/>
  <c r="D2" i="1"/>
  <c r="E2" i="1"/>
  <c r="B3" i="1"/>
  <c r="C3" i="1"/>
  <c r="D3" i="1"/>
  <c r="E3" i="1"/>
  <c r="E3" i="5"/>
  <c r="D3" i="5"/>
  <c r="C3" i="5"/>
  <c r="B3" i="5"/>
  <c r="E2" i="5"/>
  <c r="D2" i="5"/>
  <c r="C2" i="5"/>
  <c r="B2" i="5"/>
  <c r="E3" i="4"/>
  <c r="D3" i="4"/>
  <c r="C3" i="4"/>
  <c r="B3" i="4"/>
  <c r="E2" i="4"/>
  <c r="D2" i="4"/>
  <c r="C2" i="4"/>
  <c r="B2" i="4"/>
  <c r="E3" i="2"/>
  <c r="D3" i="2"/>
  <c r="C3" i="2"/>
  <c r="B3" i="2"/>
  <c r="E2" i="2"/>
  <c r="D2" i="2"/>
  <c r="C2" i="2"/>
  <c r="B2" i="2"/>
</calcChain>
</file>

<file path=xl/connections.xml><?xml version="1.0" encoding="utf-8"?>
<connections xmlns="http://schemas.openxmlformats.org/spreadsheetml/2006/main">
  <connection id="1" name="Te-Executing_task-stampede" type="6" refreshedVersion="0" background="1" saveData="1">
    <textPr fileType="mac" codePage="10000" firstRow="2" sourceFile="/Users/mturilli/Projects/RADICAL/github/experiments/AIMES-Swift/Swift_Experiments/strategy_1/analysis/stampede/Te-Executing_task-stampede.csv" tab="0" comma="1">
      <textFields count="4">
        <textField/>
        <textField/>
        <textField/>
        <textField/>
      </textFields>
    </textPr>
  </connection>
  <connection id="2" name="Te-Executing_task-stampede_gordon" type="6" refreshedVersion="0" background="1" saveData="1">
    <textPr fileType="mac" codePage="10000" firstRow="2" sourceFile="/Users/mturilli/Projects/RADICAL/github/experiments/AIMES-Swift/Swift_Experiments/strategy_1/analysis/stampede_gordon/Te-Executing_task-stampede_gordon.csv" tab="0" comma="1">
      <textFields count="4">
        <textField/>
        <textField/>
        <textField/>
        <textField/>
      </textFields>
    </textPr>
  </connection>
  <connection id="3" name="TTC-Time_to_completion-stampede" type="6" refreshedVersion="0" background="1" saveData="1">
    <textPr fileType="mac" codePage="10000" firstRow="2" sourceFile="/Users/mturilli/Projects/RADICAL/github/experiments/AIMES-Swift/Swift_Experiments/strategy_1/analysis/stampede/TTC-Time_to_completion-stampede.csv" tab="0" comma="1">
      <textFields count="4">
        <textField/>
        <textField/>
        <textField/>
        <textField/>
      </textFields>
    </textPr>
  </connection>
  <connection id="4" name="TTC-Time_to_completion-stampede_gordon" type="6" refreshedVersion="0" background="1" saveData="1">
    <textPr fileType="mac" codePage="10000" firstRow="2" sourceFile="/Users/mturilli/Projects/RADICAL/github/experiments/AIMES-Swift/Swift_Experiments/strategy_1/analysis/stampede_gordon/TTC-Time_to_completion-stampede_gordon.csv" tab="0" comma="1">
      <textFields count="4">
        <textField/>
        <textField/>
        <textField/>
        <textField/>
      </textFields>
    </textPr>
  </connection>
  <connection id="5" name="Tw-Submitting_task-stampede" type="6" refreshedVersion="0" background="1" saveData="1">
    <textPr fileType="mac" codePage="10000" firstRow="2" sourceFile="/Users/mturilli/Projects/RADICAL/github/experiments/AIMES-Swift/Swift_Experiments/strategy_1/analysis/stampede/Tw-Submitting_task-stampede.csv" tab="0" comma="1">
      <textFields count="4">
        <textField/>
        <textField/>
        <textField/>
        <textField/>
      </textFields>
    </textPr>
  </connection>
  <connection id="6" name="Tw-Submitting_task-stampede_gordon" type="6" refreshedVersion="0" background="1" saveData="1">
    <textPr fileType="mac" codePage="10000" firstRow="2" sourceFile="/Users/mturilli/Projects/RADICAL/github/experiments/AIMES-Swift/Swift_Experiments/strategy_1/analysis/stampede_gordon/Tw-Submitting_task-stampede_gord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<sst xmlns="http://schemas.openxmlformats.org/spreadsheetml/2006/main" count="60" uniqueCount="10">
  <si>
    <t>AVG</t>
  </si>
  <si>
    <t>RE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</si>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</sst>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3" xfId="0" applyFill="1" applyBorder="1"/>
    <xf numFmtId="0" fontId="0" fillId="3" borderId="4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Time to Completion (TTC) - Swift+Coaster</a:t>
            </a:r>
          </a:p>
          <a:p>
            <a:pPr>
              <a:defRPr/>
            </a:pPr>
            <a:r>
              <a:rPr lang="en-US"/>
              <a:t>Stampede and Gordon</a:t>
            </a:r>
          </a:p>
          <a:p>
            <a:pPr>
              <a:defRPr/>
            </a:pPr>
            <a:r>
              <a:rPr lang="en-US"/>
              <a:t>Includes: Setup, queuing, bootstrapping, stage in, execution, stage out, shutdown times</a:t>
            </a:r>
          </a:p>
          <a:p>
            <a:pPr>
              <a:defRPr/>
            </a:pPr>
            <a:r>
              <a:rPr lang="en-US"/>
              <a:t>Queuing time accounts for</a:t>
            </a:r>
            <a:r>
              <a:rPr lang="en-US" baseline="0"/>
              <a:t> the majority of the timing and of the variation.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TTC_stampede_gordon!$B$3:$E$3</c:f>
                <c:numCache>
                  <c:formatCode>General</c:formatCode>
                  <c:ptCount val="4"/>
                  <c:pt idx="0">
                    <c:v>4381.560080732823</c:v>
                  </c:pt>
                  <c:pt idx="1">
                    <c:v>3340.062873659715</c:v>
                  </c:pt>
                  <c:pt idx="2">
                    <c:v>5121.84024458704</c:v>
                  </c:pt>
                  <c:pt idx="3">
                    <c:v>15765.92753348408</c:v>
                  </c:pt>
                </c:numCache>
              </c:numRef>
            </c:plus>
            <c:minus>
              <c:numRef>
                <c:f>TTC_stampede_gordon!$B$3:$E$3</c:f>
                <c:numCache>
                  <c:formatCode>General</c:formatCode>
                  <c:ptCount val="4"/>
                  <c:pt idx="0">
                    <c:v>4381.560080732823</c:v>
                  </c:pt>
                  <c:pt idx="1">
                    <c:v>3340.062873659715</c:v>
                  </c:pt>
                  <c:pt idx="2">
                    <c:v>5121.84024458704</c:v>
                  </c:pt>
                  <c:pt idx="3">
                    <c:v>15765.92753348408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TTC_stampede_gordon!$B$2:$E$2</c:f>
              <c:numCache>
                <c:formatCode>General</c:formatCode>
                <c:ptCount val="4"/>
                <c:pt idx="0">
                  <c:v>9802.25</c:v>
                </c:pt>
                <c:pt idx="1">
                  <c:v>7954.0</c:v>
                </c:pt>
                <c:pt idx="2">
                  <c:v>10907.75</c:v>
                </c:pt>
                <c:pt idx="3">
                  <c:v>43029.75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208064"/>
        <c:axId val="-2072394448"/>
      </c:lineChart>
      <c:catAx>
        <c:axId val="-207220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2394448"/>
        <c:crosses val="autoZero"/>
        <c:auto val="1"/>
        <c:lblAlgn val="ctr"/>
        <c:lblOffset val="100"/>
        <c:noMultiLvlLbl val="0"/>
      </c:catAx>
      <c:valAx>
        <c:axId val="-2072394448"/>
        <c:scaling>
          <c:orientation val="minMax"/>
          <c:max val="6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220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Waiting Time (Tw) - Swift+Coaster</a:t>
            </a:r>
          </a:p>
          <a:p>
            <a:pPr>
              <a:defRPr/>
            </a:pPr>
            <a:r>
              <a:rPr lang="en-US"/>
              <a:t>Stampede and Gordon</a:t>
            </a:r>
          </a:p>
          <a:p>
            <a:pPr>
              <a:defRPr/>
            </a:pPr>
            <a:r>
              <a:rPr lang="en-US"/>
              <a:t>Includes: setup</a:t>
            </a:r>
            <a:r>
              <a:rPr lang="en-US" baseline="0"/>
              <a:t>, queueing , and bootstrapping times. </a:t>
            </a:r>
          </a:p>
          <a:p>
            <a:pPr>
              <a:defRPr/>
            </a:pPr>
            <a:r>
              <a:rPr lang="en-US" baseline="0"/>
              <a:t>Queuing time accounts for the majority of the timing and of the variation. 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Tw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Tw_stampede_gordon!$B$3:$E$3</c:f>
                <c:numCache>
                  <c:formatCode>General</c:formatCode>
                  <c:ptCount val="4"/>
                  <c:pt idx="0">
                    <c:v>4262.36272898989</c:v>
                  </c:pt>
                  <c:pt idx="1">
                    <c:v>3216.387585197761</c:v>
                  </c:pt>
                  <c:pt idx="2">
                    <c:v>4706.366143510905</c:v>
                  </c:pt>
                  <c:pt idx="3">
                    <c:v>13493.07197892946</c:v>
                  </c:pt>
                </c:numCache>
              </c:numRef>
            </c:plus>
            <c:minus>
              <c:numRef>
                <c:f>Tw_stampede_gordon!$B$3:$E$3</c:f>
                <c:numCache>
                  <c:formatCode>General</c:formatCode>
                  <c:ptCount val="4"/>
                  <c:pt idx="0">
                    <c:v>4262.36272898989</c:v>
                  </c:pt>
                  <c:pt idx="1">
                    <c:v>3216.387585197761</c:v>
                  </c:pt>
                  <c:pt idx="2">
                    <c:v>4706.366143510905</c:v>
                  </c:pt>
                  <c:pt idx="3">
                    <c:v>13493.07197892946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Tw_stampede_gordon!$B$1:$E$1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Tw_stampede_gordon!$B$2:$E$2</c:f>
              <c:numCache>
                <c:formatCode>General</c:formatCode>
                <c:ptCount val="4"/>
                <c:pt idx="0">
                  <c:v>8392.375</c:v>
                </c:pt>
                <c:pt idx="1">
                  <c:v>6557.25</c:v>
                </c:pt>
                <c:pt idx="2">
                  <c:v>8573.25</c:v>
                </c:pt>
                <c:pt idx="3">
                  <c:v>30558.0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3803376"/>
        <c:axId val="-2037290816"/>
      </c:lineChart>
      <c:catAx>
        <c:axId val="-209380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290816"/>
        <c:crosses val="autoZero"/>
        <c:auto val="1"/>
        <c:lblAlgn val="ctr"/>
        <c:lblOffset val="100"/>
        <c:noMultiLvlLbl val="0"/>
      </c:catAx>
      <c:valAx>
        <c:axId val="-2037290816"/>
        <c:scaling>
          <c:orientation val="minMax"/>
          <c:max val="6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80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Execution Time (Te) - Swift+Coaster</a:t>
            </a:r>
          </a:p>
          <a:p>
            <a:pPr>
              <a:defRPr/>
            </a:pPr>
            <a:r>
              <a:rPr lang="en-US"/>
              <a:t>Stampede and Gordon</a:t>
            </a:r>
          </a:p>
          <a:p>
            <a:pPr>
              <a:defRPr/>
            </a:pPr>
            <a:r>
              <a:rPr lang="en-US"/>
              <a:t>Includes: stage</a:t>
            </a:r>
            <a:r>
              <a:rPr lang="en-US" baseline="0"/>
              <a:t> in, executing , and stage out times. </a:t>
            </a:r>
          </a:p>
          <a:p>
            <a:pPr>
              <a:defRPr/>
            </a:pPr>
            <a:r>
              <a:rPr lang="en-US" baseline="0"/>
              <a:t>No staging, very little variation mostly due to log/bootstrap overheads.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Te_stampede_gordon!$B$3:$E$3</c:f>
                <c:numCache>
                  <c:formatCode>General</c:formatCode>
                  <c:ptCount val="4"/>
                  <c:pt idx="0">
                    <c:v>138.1061638740285</c:v>
                  </c:pt>
                  <c:pt idx="1">
                    <c:v>162.1808679486314</c:v>
                  </c:pt>
                  <c:pt idx="2">
                    <c:v>471.2409505572949</c:v>
                  </c:pt>
                  <c:pt idx="3">
                    <c:v>2746.114144178487</c:v>
                  </c:pt>
                </c:numCache>
              </c:numRef>
            </c:plus>
            <c:minus>
              <c:numRef>
                <c:f>Te_stampede_gordon!$B$3:$E$3</c:f>
                <c:numCache>
                  <c:formatCode>General</c:formatCode>
                  <c:ptCount val="4"/>
                  <c:pt idx="0">
                    <c:v>138.1061638740285</c:v>
                  </c:pt>
                  <c:pt idx="1">
                    <c:v>162.1808679486314</c:v>
                  </c:pt>
                  <c:pt idx="2">
                    <c:v>471.2409505572949</c:v>
                  </c:pt>
                  <c:pt idx="3">
                    <c:v>2746.114144178487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Te_stampede_gordon!$B$1:$E$1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Te_stampede_gordon!$B$2:$E$2</c:f>
              <c:numCache>
                <c:formatCode>General</c:formatCode>
                <c:ptCount val="4"/>
                <c:pt idx="0">
                  <c:v>1408.75</c:v>
                </c:pt>
                <c:pt idx="1">
                  <c:v>1395.25</c:v>
                </c:pt>
                <c:pt idx="2">
                  <c:v>2333.375</c:v>
                </c:pt>
                <c:pt idx="3">
                  <c:v>12470.5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7537616"/>
        <c:axId val="-2012380720"/>
      </c:lineChart>
      <c:catAx>
        <c:axId val="-208753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2380720"/>
        <c:crosses val="autoZero"/>
        <c:auto val="1"/>
        <c:lblAlgn val="ctr"/>
        <c:lblOffset val="100"/>
        <c:noMultiLvlLbl val="0"/>
      </c:catAx>
      <c:valAx>
        <c:axId val="-2012380720"/>
        <c:scaling>
          <c:orientation val="minMax"/>
          <c:max val="6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53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Time to Completion (TTC) - Swift+Coaster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Stampede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Includes: Setup, queuing, bootstrapping, stage in, execution, stage out, shutdown times</a:t>
            </a:r>
            <a:endParaRPr lang="en-US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TTC_stampede!$B$3:$E$3</c:f>
                <c:numCache>
                  <c:formatCode>General</c:formatCode>
                  <c:ptCount val="4"/>
                  <c:pt idx="0">
                    <c:v>7.404953297174354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46.5385145157571</c:v>
                  </c:pt>
                </c:numCache>
              </c:numRef>
            </c:plus>
            <c:minus>
              <c:numRef>
                <c:f>TTC_stampede!$B$3:$E$3</c:f>
                <c:numCache>
                  <c:formatCode>General</c:formatCode>
                  <c:ptCount val="4"/>
                  <c:pt idx="0">
                    <c:v>7.404953297174354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46.5385145157571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TTC_stampede!$B$1:$E$1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TTC_stampede!$B$2:$E$2</c:f>
              <c:numCache>
                <c:formatCode>General</c:formatCode>
                <c:ptCount val="4"/>
                <c:pt idx="0">
                  <c:v>999.0</c:v>
                </c:pt>
                <c:pt idx="1">
                  <c:v>1006.5</c:v>
                </c:pt>
                <c:pt idx="2">
                  <c:v>1071.0</c:v>
                </c:pt>
                <c:pt idx="3">
                  <c:v>7926.0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6475088"/>
        <c:axId val="-2036907920"/>
      </c:lineChart>
      <c:catAx>
        <c:axId val="-20364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6907920"/>
        <c:crosses val="autoZero"/>
        <c:auto val="1"/>
        <c:lblAlgn val="ctr"/>
        <c:lblOffset val="100"/>
        <c:noMultiLvlLbl val="0"/>
      </c:catAx>
      <c:valAx>
        <c:axId val="-2036907920"/>
        <c:scaling>
          <c:orientation val="minMax"/>
          <c:max val="1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647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Waiting Time (Tw) - Swift+Coaster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Stampede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Includes: </a:t>
            </a:r>
            <a:r>
              <a:rPr lang="en-US" sz="1400" b="0" i="0" u="none" strike="noStrike" baseline="0">
                <a:effectLst/>
              </a:rPr>
              <a:t>setup, queueing , and bootstrapping times.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>
                <a:effectLst/>
              </a:rPr>
              <a:t>Variation</a:t>
            </a:r>
            <a:r>
              <a:rPr lang="en-US" sz="1400" baseline="0">
                <a:effectLst/>
              </a:rPr>
              <a:t> shows anomalously uniform queuing times. More runs should increase variation.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Tw_stampede!$B$3:$E$3</c:f>
                <c:numCache>
                  <c:formatCode>General</c:formatCode>
                  <c:ptCount val="4"/>
                  <c:pt idx="0">
                    <c:v>7.756717518813397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46.57856266567271</c:v>
                  </c:pt>
                </c:numCache>
              </c:numRef>
            </c:plus>
            <c:minus>
              <c:numRef>
                <c:f>Tw_stampede!$B$3:$E$3</c:f>
                <c:numCache>
                  <c:formatCode>General</c:formatCode>
                  <c:ptCount val="4"/>
                  <c:pt idx="0">
                    <c:v>7.756717518813397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46.57856266567271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TTC_stampede!$B$2:$E$2</c:f>
              <c:numCache>
                <c:formatCode>General</c:formatCode>
                <c:ptCount val="4"/>
                <c:pt idx="0">
                  <c:v>999.0</c:v>
                </c:pt>
                <c:pt idx="1">
                  <c:v>1006.5</c:v>
                </c:pt>
                <c:pt idx="2">
                  <c:v>1071.0</c:v>
                </c:pt>
                <c:pt idx="3">
                  <c:v>7926.0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584432"/>
        <c:axId val="-2032022512"/>
      </c:lineChart>
      <c:catAx>
        <c:axId val="-208958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2022512"/>
        <c:crosses val="autoZero"/>
        <c:auto val="1"/>
        <c:lblAlgn val="ctr"/>
        <c:lblOffset val="100"/>
        <c:noMultiLvlLbl val="0"/>
      </c:catAx>
      <c:valAx>
        <c:axId val="-2032022512"/>
        <c:scaling>
          <c:orientation val="minMax"/>
          <c:max val="1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58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Execution Time (Te) - Swift+Coaster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Stampede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Includes: </a:t>
            </a:r>
            <a:r>
              <a:rPr lang="en-US" sz="1400" b="0" i="0" u="none" strike="noStrike" baseline="0">
                <a:effectLst/>
              </a:rPr>
              <a:t>: stage in, executing , and stage out times.</a:t>
            </a:r>
            <a:endParaRPr lang="en-US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No error bars, equal execution time</a:t>
            </a:r>
            <a:r>
              <a:rPr lang="en-US" sz="1400" baseline="0"/>
              <a:t> as expected on same machine and same n of blocks.</a:t>
            </a:r>
            <a:endParaRPr lang="en-US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Te_stampede!$B$3:$E$3</c:f>
                <c:numCache>
                  <c:formatCode>General</c:formatCode>
                  <c:ptCount val="4"/>
                  <c:pt idx="0">
                    <c:v>0.288675134594813</c:v>
                  </c:pt>
                  <c:pt idx="1">
                    <c:v>2.428133714055577</c:v>
                  </c:pt>
                  <c:pt idx="2">
                    <c:v>16.90414150437697</c:v>
                  </c:pt>
                  <c:pt idx="3">
                    <c:v>171.0979251773674</c:v>
                  </c:pt>
                </c:numCache>
              </c:numRef>
            </c:plus>
            <c:minus>
              <c:numRef>
                <c:f>Te_stampede!$B$3:$E$3</c:f>
                <c:numCache>
                  <c:formatCode>General</c:formatCode>
                  <c:ptCount val="4"/>
                  <c:pt idx="0">
                    <c:v>0.288675134594813</c:v>
                  </c:pt>
                  <c:pt idx="1">
                    <c:v>2.428133714055577</c:v>
                  </c:pt>
                  <c:pt idx="2">
                    <c:v>16.90414150437697</c:v>
                  </c:pt>
                  <c:pt idx="3">
                    <c:v>171.0979251773674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Te_stampede!$B$1:$E$1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Te_stampede!$B$2:$E$2</c:f>
              <c:numCache>
                <c:formatCode>General</c:formatCode>
                <c:ptCount val="4"/>
                <c:pt idx="0">
                  <c:v>900.5</c:v>
                </c:pt>
                <c:pt idx="1">
                  <c:v>903.75</c:v>
                </c:pt>
                <c:pt idx="2">
                  <c:v>975.5</c:v>
                </c:pt>
                <c:pt idx="3">
                  <c:v>7317.0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3719184"/>
        <c:axId val="-2073272256"/>
      </c:lineChart>
      <c:catAx>
        <c:axId val="-207371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272256"/>
        <c:crosses val="autoZero"/>
        <c:auto val="1"/>
        <c:lblAlgn val="ctr"/>
        <c:lblOffset val="100"/>
        <c:noMultiLvlLbl val="0"/>
      </c:catAx>
      <c:valAx>
        <c:axId val="-2073272256"/>
        <c:scaling>
          <c:orientation val="minMax"/>
          <c:max val="1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1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10</xdr:col>
      <xdr:colOff>0</xdr:colOff>
      <xdr:row>49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10</xdr:col>
      <xdr:colOff>0</xdr:colOff>
      <xdr:row>74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10</xdr:col>
      <xdr:colOff>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10</xdr:col>
      <xdr:colOff>0</xdr:colOff>
      <xdr:row>74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TC-Time_to_completion-stamped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w-Submitting_task-stampede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-Executing_task-stampede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TC-Time_to_completion-stampede_gordon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w-Submitting_task-stampede_gordon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-Executing_task-stampede_gordo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2" width="5.1640625" customWidth="1"/>
    <col min="3" max="4" width="5.1640625" bestFit="1" customWidth="1"/>
    <col min="5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999</v>
      </c>
      <c r="C2" s="5">
        <f>AVERAGE(C4:INDEX(C4:C26, MATCH(9.99999999999999E+307,C4:C26)))</f>
        <v>1006.5</v>
      </c>
      <c r="D2" s="5">
        <f>AVERAGE(D4:INDEX(D4:D26, MATCH(9.99999999999999E+307,D4:D26)))</f>
        <v>1071</v>
      </c>
      <c r="E2" s="5">
        <f>AVERAGE(E4:INDEX(E4:E26, MATCH(9.99999999999999E+307,E4:E26)))</f>
        <v>7926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7.4049532971743544</v>
      </c>
      <c r="C3" s="2">
        <f>_xlfn.STDEV.S(C4:INDEX(C4:C26, MATCH(9.99999999999999E+307,C4:C26)))/SQRT(COUNT(C4:INDEX(C4:C26, MATCH(9.99999999999999E+307,C4:C26))))</f>
        <v>3.6855573979159968</v>
      </c>
      <c r="D3" s="2">
        <f>_xlfn.STDEV.S(D4:INDEX(D4:D26, MATCH(9.99999999999999E+307,D4:D26)))/SQRT(COUNT(D4:INDEX(D4:D26, MATCH(9.99999999999999E+307,D4:D26))))</f>
        <v>17.402107152104694</v>
      </c>
      <c r="E3" s="2">
        <f>_xlfn.STDEV.S(E4:INDEX(E4:E26, MATCH(9.99999999999999E+307,E4:E26)))/SQRT(COUNT(E4:INDEX(E4:E26, MATCH(9.99999999999999E+307,E4:E26))))</f>
        <v>46.538514515757093</v>
      </c>
    </row>
    <row r="4" spans="1:5" x14ac:dyDescent="0.2">
      <c r="A4" s="3" t="s">
        <v>2</v>
      </c>
      <c r="B4">
        <v>994</v>
      </c>
      <c r="C4">
        <v>1006</v>
      </c>
      <c r="D4">
        <v>1045</v>
      </c>
      <c r="E4">
        <v>7853</v>
      </c>
    </row>
    <row r="5" spans="1:5" x14ac:dyDescent="0.2">
      <c r="A5" s="3" t="s">
        <v>3</v>
      </c>
      <c r="B5">
        <v>989</v>
      </c>
      <c r="C5">
        <v>998</v>
      </c>
      <c r="D5">
        <v>1037</v>
      </c>
      <c r="E5">
        <v>7885</v>
      </c>
    </row>
    <row r="6" spans="1:5" x14ac:dyDescent="0.2">
      <c r="A6" s="3" t="s">
        <v>4</v>
      </c>
      <c r="B6">
        <v>1021</v>
      </c>
      <c r="C6">
        <v>1016</v>
      </c>
      <c r="D6">
        <v>1102</v>
      </c>
      <c r="E6">
        <v>8062</v>
      </c>
    </row>
    <row r="7" spans="1:5" x14ac:dyDescent="0.2">
      <c r="A7" s="3" t="s">
        <v>5</v>
      </c>
      <c r="B7">
        <v>992</v>
      </c>
      <c r="C7">
        <v>1006</v>
      </c>
      <c r="D7">
        <v>1100</v>
      </c>
      <c r="E7">
        <v>7904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4" width="4.1640625" customWidth="1"/>
    <col min="5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97</v>
      </c>
      <c r="C2" s="5">
        <f>AVERAGE(C4:INDEX(C4:C26, MATCH(9.99999999999999E+307,C4:C26)))</f>
        <v>105.5</v>
      </c>
      <c r="D2" s="5">
        <f>AVERAGE(D4:INDEX(D4:D26, MATCH(9.99999999999999E+307,D4:D26)))</f>
        <v>169</v>
      </c>
      <c r="E2" s="5">
        <f>AVERAGE(E4:INDEX(E4:E26, MATCH(9.99999999999999E+307,E4:E26)))</f>
        <v>7024.75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7.7567175188133968</v>
      </c>
      <c r="C3" s="2">
        <f>_xlfn.STDEV.S(C4:INDEX(C4:C26, MATCH(9.99999999999999E+307,C4:C26)))/SQRT(COUNT(C4:INDEX(C4:C26, MATCH(9.99999999999999E+307,C4:C26))))</f>
        <v>3.6855573979159968</v>
      </c>
      <c r="D3" s="2">
        <f>_xlfn.STDEV.S(D4:INDEX(D4:D26, MATCH(9.99999999999999E+307,D4:D26)))/SQRT(COUNT(D4:INDEX(D4:D26, MATCH(9.99999999999999E+307,D4:D26))))</f>
        <v>17.402107152104694</v>
      </c>
      <c r="E3" s="2">
        <f>_xlfn.STDEV.S(E4:INDEX(E4:E26, MATCH(9.99999999999999E+307,E4:E26)))/SQRT(COUNT(E4:INDEX(E4:E26, MATCH(9.99999999999999E+307,E4:E26))))</f>
        <v>46.578562665672713</v>
      </c>
    </row>
    <row r="4" spans="1:5" x14ac:dyDescent="0.2">
      <c r="A4" s="3" t="s">
        <v>2</v>
      </c>
      <c r="B4">
        <v>91</v>
      </c>
      <c r="C4">
        <v>105</v>
      </c>
      <c r="D4">
        <v>143</v>
      </c>
      <c r="E4">
        <v>6952</v>
      </c>
    </row>
    <row r="5" spans="1:5" x14ac:dyDescent="0.2">
      <c r="A5" s="3" t="s">
        <v>3</v>
      </c>
      <c r="B5">
        <v>86</v>
      </c>
      <c r="C5">
        <v>97</v>
      </c>
      <c r="D5">
        <v>135</v>
      </c>
      <c r="E5">
        <v>6984</v>
      </c>
    </row>
    <row r="6" spans="1:5" x14ac:dyDescent="0.2">
      <c r="A6" s="3" t="s">
        <v>4</v>
      </c>
      <c r="B6">
        <v>120</v>
      </c>
      <c r="C6">
        <v>115</v>
      </c>
      <c r="D6">
        <v>200</v>
      </c>
      <c r="E6">
        <v>7161</v>
      </c>
    </row>
    <row r="7" spans="1:5" x14ac:dyDescent="0.2">
      <c r="A7" s="3" t="s">
        <v>5</v>
      </c>
      <c r="B7">
        <v>91</v>
      </c>
      <c r="C7">
        <v>105</v>
      </c>
      <c r="D7">
        <v>198</v>
      </c>
      <c r="E7">
        <v>7002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3" width="4.1640625" customWidth="1"/>
    <col min="4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900.5</v>
      </c>
      <c r="C2" s="5">
        <f>AVERAGE(C4:INDEX(C4:C26, MATCH(9.99999999999999E+307,C4:C26)))</f>
        <v>903.75</v>
      </c>
      <c r="D2" s="5">
        <f>AVERAGE(D4:INDEX(D4:D26, MATCH(9.99999999999999E+307,D4:D26)))</f>
        <v>975.5</v>
      </c>
      <c r="E2" s="5">
        <f>AVERAGE(E4:INDEX(E4:E26, MATCH(9.99999999999999E+307,E4:E26)))</f>
        <v>7317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0.28867513459481287</v>
      </c>
      <c r="C3" s="2">
        <f>_xlfn.STDEV.S(C4:INDEX(C4:C26, MATCH(9.99999999999999E+307,C4:C26)))/SQRT(COUNT(C4:INDEX(C4:C26, MATCH(9.99999999999999E+307,C4:C26))))</f>
        <v>2.4281337140555777</v>
      </c>
      <c r="D3" s="2">
        <f>_xlfn.STDEV.S(D4:INDEX(D4:D26, MATCH(9.99999999999999E+307,D4:D26)))/SQRT(COUNT(D4:INDEX(D4:D26, MATCH(9.99999999999999E+307,D4:D26))))</f>
        <v>16.904141504376966</v>
      </c>
      <c r="E3" s="2">
        <f>_xlfn.STDEV.S(E4:INDEX(E4:E26, MATCH(9.99999999999999E+307,E4:E26)))/SQRT(COUNT(E4:INDEX(E4:E26, MATCH(9.99999999999999E+307,E4:E26))))</f>
        <v>171.09792517736736</v>
      </c>
    </row>
    <row r="4" spans="1:5" x14ac:dyDescent="0.2">
      <c r="A4" s="3" t="s">
        <v>2</v>
      </c>
      <c r="B4">
        <v>901</v>
      </c>
      <c r="C4">
        <v>902</v>
      </c>
      <c r="D4">
        <v>952</v>
      </c>
      <c r="E4">
        <v>7137</v>
      </c>
    </row>
    <row r="5" spans="1:5" x14ac:dyDescent="0.2">
      <c r="A5" s="3" t="s">
        <v>3</v>
      </c>
      <c r="B5">
        <v>901</v>
      </c>
      <c r="C5">
        <v>901</v>
      </c>
      <c r="D5">
        <v>941</v>
      </c>
      <c r="E5">
        <v>7060</v>
      </c>
    </row>
    <row r="6" spans="1:5" x14ac:dyDescent="0.2">
      <c r="A6" s="3" t="s">
        <v>4</v>
      </c>
      <c r="B6">
        <v>900</v>
      </c>
      <c r="C6">
        <v>901</v>
      </c>
      <c r="D6">
        <v>1003</v>
      </c>
      <c r="E6">
        <v>7816</v>
      </c>
    </row>
    <row r="7" spans="1:5" x14ac:dyDescent="0.2">
      <c r="A7" s="3" t="s">
        <v>5</v>
      </c>
      <c r="B7">
        <v>900</v>
      </c>
      <c r="C7">
        <v>911</v>
      </c>
      <c r="D7">
        <v>1006</v>
      </c>
      <c r="E7">
        <v>7255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2" max="4" width="6.1640625" customWidth="1"/>
    <col min="5" max="5" width="7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9802.25</v>
      </c>
      <c r="C2" s="6">
        <f>AVERAGE(C4:INDEX(C4:C26, MATCH(9.99999999999999E+307,C4:C26)))</f>
        <v>7954</v>
      </c>
      <c r="D2" s="6">
        <f>AVERAGE(D4:INDEX(D4:D26, MATCH(9.99999999999999E+307,D4:D26)))</f>
        <v>10907.75</v>
      </c>
      <c r="E2" s="6">
        <f>AVERAGE(E4:INDEX(E4:E26, MATCH(9.99999999999999E+307,E4:E26)))</f>
        <v>43029.75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4381.5600807328228</v>
      </c>
      <c r="C3" s="2">
        <f>_xlfn.STDEV.S(C4:INDEX(C4:C26, MATCH(9.99999999999999E+307,C4:C26)))/SQRT(COUNT(C4:INDEX(C4:C26, MATCH(9.99999999999999E+307,C4:C26))))</f>
        <v>3340.0628736597155</v>
      </c>
      <c r="D3" s="2">
        <f>_xlfn.STDEV.S(D4:INDEX(D4:D26, MATCH(9.99999999999999E+307,D4:D26)))/SQRT(COUNT(D4:INDEX(D4:D26, MATCH(9.99999999999999E+307,D4:D26))))</f>
        <v>5121.8402445870397</v>
      </c>
      <c r="E3" s="2">
        <f>_xlfn.STDEV.S(E4:INDEX(E4:E26, MATCH(9.99999999999999E+307,E4:E26)))/SQRT(COUNT(E4:INDEX(E4:E26, MATCH(9.99999999999999E+307,E4:E26))))</f>
        <v>15765.927533484079</v>
      </c>
    </row>
    <row r="4" spans="1:5" x14ac:dyDescent="0.2">
      <c r="A4" s="3" t="s">
        <v>2</v>
      </c>
      <c r="B4">
        <v>1119</v>
      </c>
      <c r="C4">
        <v>8373</v>
      </c>
      <c r="D4">
        <v>7972</v>
      </c>
      <c r="E4">
        <v>15348</v>
      </c>
    </row>
    <row r="5" spans="1:5" x14ac:dyDescent="0.2">
      <c r="A5" s="3" t="s">
        <v>3</v>
      </c>
      <c r="B5">
        <v>1224</v>
      </c>
      <c r="C5">
        <v>1041</v>
      </c>
      <c r="D5">
        <v>1158</v>
      </c>
      <c r="E5">
        <v>5619</v>
      </c>
    </row>
    <row r="6" spans="1:5" x14ac:dyDescent="0.2">
      <c r="A6" s="3" t="s">
        <v>4</v>
      </c>
      <c r="B6">
        <v>1034</v>
      </c>
      <c r="C6">
        <v>1020</v>
      </c>
      <c r="D6">
        <v>1127</v>
      </c>
      <c r="E6">
        <v>4869</v>
      </c>
    </row>
    <row r="7" spans="1:5" x14ac:dyDescent="0.2">
      <c r="A7" s="3" t="s">
        <v>5</v>
      </c>
      <c r="B7">
        <v>1054</v>
      </c>
      <c r="C7">
        <v>1006</v>
      </c>
      <c r="D7">
        <v>1138</v>
      </c>
      <c r="E7">
        <v>4802</v>
      </c>
    </row>
    <row r="8" spans="1:5" x14ac:dyDescent="0.2">
      <c r="A8" s="3" t="s">
        <v>6</v>
      </c>
      <c r="B8">
        <v>1650</v>
      </c>
      <c r="C8">
        <v>1027</v>
      </c>
      <c r="D8">
        <v>2123</v>
      </c>
      <c r="E8">
        <v>41107</v>
      </c>
    </row>
    <row r="9" spans="1:5" x14ac:dyDescent="0.2">
      <c r="A9" s="3" t="s">
        <v>7</v>
      </c>
      <c r="B9">
        <v>29871</v>
      </c>
      <c r="C9">
        <v>28128</v>
      </c>
      <c r="D9">
        <v>15061</v>
      </c>
      <c r="E9">
        <v>74328</v>
      </c>
    </row>
    <row r="10" spans="1:5" x14ac:dyDescent="0.2">
      <c r="A10" s="3" t="s">
        <v>8</v>
      </c>
      <c r="B10">
        <v>25824</v>
      </c>
      <c r="C10">
        <v>11645</v>
      </c>
      <c r="D10">
        <v>15195</v>
      </c>
      <c r="E10">
        <v>127092</v>
      </c>
    </row>
    <row r="11" spans="1:5" x14ac:dyDescent="0.2">
      <c r="A11" s="3" t="s">
        <v>9</v>
      </c>
      <c r="B11">
        <v>16642</v>
      </c>
      <c r="C11">
        <v>11392</v>
      </c>
      <c r="D11">
        <v>43488</v>
      </c>
      <c r="E11">
        <v>71073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2" max="4" width="6.1640625" customWidth="1"/>
    <col min="5" max="5" width="7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8392.375</v>
      </c>
      <c r="C2" s="6">
        <f>AVERAGE(C4:INDEX(C4:C26, MATCH(9.99999999999999E+307,C4:C26)))</f>
        <v>6557.25</v>
      </c>
      <c r="D2" s="6">
        <f>AVERAGE(D4:INDEX(D4:D26, MATCH(9.99999999999999E+307,D4:D26)))</f>
        <v>8573.25</v>
      </c>
      <c r="E2" s="6">
        <f>AVERAGE(E4:INDEX(E4:E26, MATCH(9.99999999999999E+307,E4:E26)))</f>
        <v>30558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4262.3627289898895</v>
      </c>
      <c r="C3" s="2">
        <f>_xlfn.STDEV.S(C4:INDEX(C4:C26, MATCH(9.99999999999999E+307,C4:C26)))/SQRT(COUNT(C4:INDEX(C4:C26, MATCH(9.99999999999999E+307,C4:C26))))</f>
        <v>3216.3875851977609</v>
      </c>
      <c r="D3" s="2">
        <f>_xlfn.STDEV.S(D4:INDEX(D4:D26, MATCH(9.99999999999999E+307,D4:D26)))/SQRT(COUNT(D4:INDEX(D4:D26, MATCH(9.99999999999999E+307,D4:D26))))</f>
        <v>4706.3661435109052</v>
      </c>
      <c r="E3" s="2">
        <f>_xlfn.STDEV.S(E4:INDEX(E4:E26, MATCH(9.99999999999999E+307,E4:E26)))/SQRT(COUNT(E4:INDEX(E4:E26, MATCH(9.99999999999999E+307,E4:E26))))</f>
        <v>13493.071978929462</v>
      </c>
    </row>
    <row r="4" spans="1:5" x14ac:dyDescent="0.2">
      <c r="A4" s="3" t="s">
        <v>2</v>
      </c>
      <c r="B4">
        <v>59</v>
      </c>
      <c r="C4">
        <v>6570</v>
      </c>
      <c r="D4">
        <v>5337</v>
      </c>
      <c r="E4">
        <v>1977</v>
      </c>
    </row>
    <row r="5" spans="1:5" x14ac:dyDescent="0.2">
      <c r="A5" s="3" t="s">
        <v>3</v>
      </c>
      <c r="B5">
        <v>51</v>
      </c>
      <c r="C5">
        <v>54</v>
      </c>
      <c r="D5">
        <v>52</v>
      </c>
      <c r="E5">
        <v>36</v>
      </c>
    </row>
    <row r="6" spans="1:5" x14ac:dyDescent="0.2">
      <c r="A6" s="3" t="s">
        <v>4</v>
      </c>
      <c r="B6">
        <v>51</v>
      </c>
      <c r="C6">
        <v>36</v>
      </c>
      <c r="D6">
        <v>59</v>
      </c>
      <c r="E6">
        <v>40</v>
      </c>
    </row>
    <row r="7" spans="1:5" x14ac:dyDescent="0.2">
      <c r="A7" s="3" t="s">
        <v>5</v>
      </c>
      <c r="B7">
        <v>34</v>
      </c>
      <c r="C7">
        <v>35</v>
      </c>
      <c r="D7">
        <v>27</v>
      </c>
      <c r="E7">
        <v>37</v>
      </c>
    </row>
    <row r="8" spans="1:5" x14ac:dyDescent="0.2">
      <c r="A8" s="3" t="s">
        <v>6</v>
      </c>
      <c r="B8">
        <v>105</v>
      </c>
      <c r="C8">
        <v>95</v>
      </c>
      <c r="D8">
        <v>78</v>
      </c>
      <c r="E8">
        <v>31032</v>
      </c>
    </row>
    <row r="9" spans="1:5" x14ac:dyDescent="0.2">
      <c r="A9" s="3" t="s">
        <v>7</v>
      </c>
      <c r="B9">
        <v>28033</v>
      </c>
      <c r="C9">
        <v>26326</v>
      </c>
      <c r="D9">
        <v>11292</v>
      </c>
      <c r="E9">
        <v>49461</v>
      </c>
    </row>
    <row r="10" spans="1:5" x14ac:dyDescent="0.2">
      <c r="A10" s="3" t="s">
        <v>8</v>
      </c>
      <c r="B10">
        <v>23987</v>
      </c>
      <c r="C10">
        <v>9756</v>
      </c>
      <c r="D10">
        <v>12951</v>
      </c>
      <c r="E10">
        <v>104918</v>
      </c>
    </row>
    <row r="11" spans="1:5" x14ac:dyDescent="0.2">
      <c r="A11" s="3" t="s">
        <v>9</v>
      </c>
      <c r="B11">
        <v>14819</v>
      </c>
      <c r="C11">
        <v>9586</v>
      </c>
      <c r="D11">
        <v>38790</v>
      </c>
      <c r="E11">
        <v>56963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2" max="4" width="5.1640625" customWidth="1"/>
    <col min="5" max="5" width="6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1408.75</v>
      </c>
      <c r="C2" s="6">
        <f>AVERAGE(C4:INDEX(C4:C26, MATCH(9.99999999999999E+307,C4:C26)))</f>
        <v>1395.25</v>
      </c>
      <c r="D2" s="6">
        <f>AVERAGE(D4:INDEX(D4:D26, MATCH(9.99999999999999E+307,D4:D26)))</f>
        <v>2333.375</v>
      </c>
      <c r="E2" s="6">
        <f>AVERAGE(E4:INDEX(E4:E26, MATCH(9.99999999999999E+307,E4:E26)))</f>
        <v>12470.5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138.10616387402845</v>
      </c>
      <c r="C3" s="2">
        <f>_xlfn.STDEV.S(C4:INDEX(C4:C26, MATCH(9.99999999999999E+307,C4:C26)))/SQRT(COUNT(C4:INDEX(C4:C26, MATCH(9.99999999999999E+307,C4:C26))))</f>
        <v>162.1808679486314</v>
      </c>
      <c r="D3" s="2">
        <f>_xlfn.STDEV.S(D4:INDEX(D4:D26, MATCH(9.99999999999999E+307,D4:D26)))/SQRT(COUNT(D4:INDEX(D4:D26, MATCH(9.99999999999999E+307,D4:D26))))</f>
        <v>471.24095055729487</v>
      </c>
      <c r="E3" s="2">
        <f>_xlfn.STDEV.S(E4:INDEX(E4:E26, MATCH(9.99999999999999E+307,E4:E26)))/SQRT(COUNT(E4:INDEX(E4:E26, MATCH(9.99999999999999E+307,E4:E26))))</f>
        <v>2746.1141441784866</v>
      </c>
    </row>
    <row r="4" spans="1:5" x14ac:dyDescent="0.2">
      <c r="A4" s="3" t="s">
        <v>2</v>
      </c>
      <c r="B4">
        <v>1058</v>
      </c>
      <c r="C4">
        <v>1802</v>
      </c>
      <c r="D4">
        <v>2633</v>
      </c>
      <c r="E4">
        <v>13370</v>
      </c>
    </row>
    <row r="5" spans="1:5" x14ac:dyDescent="0.2">
      <c r="A5" s="3" t="s">
        <v>3</v>
      </c>
      <c r="B5">
        <v>1172</v>
      </c>
      <c r="C5">
        <v>985</v>
      </c>
      <c r="D5">
        <v>1105</v>
      </c>
      <c r="E5">
        <v>5582</v>
      </c>
    </row>
    <row r="6" spans="1:5" x14ac:dyDescent="0.2">
      <c r="A6" s="3" t="s">
        <v>4</v>
      </c>
      <c r="B6">
        <v>982</v>
      </c>
      <c r="C6">
        <v>983</v>
      </c>
      <c r="D6">
        <v>1067</v>
      </c>
      <c r="E6">
        <v>4827</v>
      </c>
    </row>
    <row r="7" spans="1:5" x14ac:dyDescent="0.2">
      <c r="A7" s="3" t="s">
        <v>5</v>
      </c>
      <c r="B7">
        <v>1019</v>
      </c>
      <c r="C7">
        <v>970</v>
      </c>
      <c r="D7">
        <v>1110</v>
      </c>
      <c r="E7">
        <v>4763</v>
      </c>
    </row>
    <row r="8" spans="1:5" x14ac:dyDescent="0.2">
      <c r="A8" s="3" t="s">
        <v>6</v>
      </c>
      <c r="B8">
        <v>1544</v>
      </c>
      <c r="C8">
        <v>931</v>
      </c>
      <c r="D8">
        <v>2044</v>
      </c>
      <c r="E8">
        <v>10074</v>
      </c>
    </row>
    <row r="9" spans="1:5" x14ac:dyDescent="0.2">
      <c r="A9" s="3" t="s">
        <v>7</v>
      </c>
      <c r="B9">
        <v>1837</v>
      </c>
      <c r="C9">
        <v>1801</v>
      </c>
      <c r="D9">
        <v>3768</v>
      </c>
      <c r="E9">
        <v>24866</v>
      </c>
    </row>
    <row r="10" spans="1:5" x14ac:dyDescent="0.2">
      <c r="A10" s="3" t="s">
        <v>8</v>
      </c>
      <c r="B10">
        <v>1836</v>
      </c>
      <c r="C10">
        <v>1888</v>
      </c>
      <c r="D10">
        <v>2243</v>
      </c>
      <c r="E10">
        <v>22173</v>
      </c>
    </row>
    <row r="11" spans="1:5" x14ac:dyDescent="0.2">
      <c r="A11" s="3" t="s">
        <v>9</v>
      </c>
      <c r="B11">
        <v>1822</v>
      </c>
      <c r="C11">
        <v>1802</v>
      </c>
      <c r="D11">
        <v>4697</v>
      </c>
      <c r="E11">
        <v>14109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1" sqref="A5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1" sqref="A5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TTC_stampede</vt:lpstr>
      <vt:lpstr>Tw_stampede</vt:lpstr>
      <vt:lpstr>Te_stampede</vt:lpstr>
      <vt:lpstr>TTC_stampede_gordon</vt:lpstr>
      <vt:lpstr>Tw_stampede_gordon</vt:lpstr>
      <vt:lpstr>Te_stampede_gordon</vt:lpstr>
      <vt:lpstr>plots</vt:lpstr>
      <vt:lpstr>plots single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2016-02-05T21:55:56Z</dcterms:created>
  <dcterms:modified xsi:type="dcterms:W3CDTF">2016-03-21T18:34:43Z</dcterms:modified>
</cp:coreProperties>
</file>