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<sst xmlns="http://schemas.openxmlformats.org/spreadsheetml/2006/main" count="212" uniqueCount="53">
  <si>
    <t xml:space="preserve">Baseline Run Data</t>
  </si>
  <si>
    <t xml:space="preserve">Model Run Data</t>
  </si>
  <si>
    <t xml:space="preserve">Move_To_OSG Data Only</t>
  </si>
  <si>
    <t xml:space="preserve">Move_To_OSG Data with unmoved runs</t>
  </si>
  <si>
    <t xml:space="preserve">64 Tasks</t>
  </si>
  <si>
    <t xml:space="preserve">Ttq</t>
  </si>
  <si>
    <t xml:space="preserve">Ttx</t>
  </si>
  <si>
    <t xml:space="preserve">wkd_size</t>
  </si>
  <si>
    <t xml:space="preserve">avg</t>
  </si>
  <si>
    <t xml:space="preserve">samp_std</t>
  </si>
  <si>
    <t xml:space="preserve">ci</t>
  </si>
  <si>
    <t xml:space="preserve">TTC</t>
  </si>
  <si>
    <t xml:space="preserve">017469_0000</t>
  </si>
  <si>
    <t xml:space="preserve">017469_0001</t>
  </si>
  <si>
    <t xml:space="preserve">017468_0001</t>
  </si>
  <si>
    <t xml:space="preserve">017469_0002</t>
  </si>
  <si>
    <t xml:space="preserve">128 Tasks</t>
  </si>
  <si>
    <t xml:space="preserve">017475_0004</t>
  </si>
  <si>
    <t xml:space="preserve">017474_0003</t>
  </si>
  <si>
    <t xml:space="preserve">017475_0005</t>
  </si>
  <si>
    <t xml:space="preserve">256 Tasks</t>
  </si>
  <si>
    <t xml:space="preserve">017470_0001</t>
  </si>
  <si>
    <t xml:space="preserve">017472_0001</t>
  </si>
  <si>
    <t xml:space="preserve">017472_0000</t>
  </si>
  <si>
    <t xml:space="preserve">017470_0000</t>
  </si>
  <si>
    <t xml:space="preserve">512 Tasks</t>
  </si>
  <si>
    <t xml:space="preserve">017478_0002</t>
  </si>
  <si>
    <t xml:space="preserve">017479_0000</t>
  </si>
  <si>
    <t xml:space="preserve">017476_0000</t>
  </si>
  <si>
    <t xml:space="preserve">017476_0002</t>
  </si>
  <si>
    <t xml:space="preserve">1024 Tasks</t>
  </si>
  <si>
    <t xml:space="preserve">017465_0001</t>
  </si>
  <si>
    <t xml:space="preserve">017462_0001</t>
  </si>
  <si>
    <t xml:space="preserve">017463_0000</t>
  </si>
  <si>
    <t xml:space="preserve">017464_0004</t>
  </si>
  <si>
    <t xml:space="preserve">017463_0001</t>
  </si>
  <si>
    <t xml:space="preserve">TTC Improvment</t>
  </si>
  <si>
    <t xml:space="preserve">baseline</t>
  </si>
  <si>
    <t xml:space="preserve">model</t>
  </si>
  <si>
    <t xml:space="preserve">% Decrease</t>
  </si>
  <si>
    <t xml:space="preserve">move_to_osg</t>
  </si>
  <si>
    <t xml:space="preserve">TTX Improvement</t>
  </si>
  <si>
    <t xml:space="preserve">TTX Improvment</t>
  </si>
  <si>
    <t xml:space="preserve">TTQ Improvement</t>
  </si>
  <si>
    <t xml:space="preserve">TTQ difference</t>
  </si>
  <si>
    <t xml:space="preserve">% Difference</t>
  </si>
  <si>
    <t xml:space="preserve">TTX Component Improvement</t>
  </si>
  <si>
    <t xml:space="preserve">model reduction</t>
  </si>
  <si>
    <t xml:space="preserve">baseline TTC</t>
  </si>
  <si>
    <t xml:space="preserve">TTQ Component Improvement</t>
  </si>
  <si>
    <t xml:space="preserve">Component Improvement Normalized to Total Improvement</t>
  </si>
  <si>
    <t xml:space="preserve">TTX</t>
  </si>
  <si>
    <t xml:space="preserve">TTQ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</si>
</sst>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350" zoomScaleNormal="350" zoomScalePageLayoutView="100" workbookViewId="0">
      <selection pane="topLeft" activeCell="M64" activeCellId="0" sqref="M64"/>
    </sheetView>
  </sheetViews>
  <sheetFormatPr defaultRowHeight="12.8"/>
  <cols>
    <col collapsed="false" hidden="false" max="1" min="1" style="0" width="11.6071428571429"/>
    <col collapsed="false" hidden="false" max="2" min="2" style="0" width="8.50510204081633"/>
    <col collapsed="false" hidden="false" max="3" min="3" style="0" width="16.469387755102"/>
    <col collapsed="false" hidden="false" max="4" min="4" style="0" width="11.3418367346939"/>
    <col collapsed="false" hidden="false" max="8" min="5" style="0" width="8.50510204081633"/>
    <col collapsed="false" hidden="false" max="9" min="9" style="0" width="10.8010204081633"/>
    <col collapsed="false" hidden="false" max="14" min="10" style="0" width="8.50510204081633"/>
    <col collapsed="false" hidden="false" max="15" min="15" style="0" width="8.23469387755102"/>
    <col collapsed="false" hidden="false" max="17" min="16" style="0" width="8.50510204081633"/>
    <col collapsed="false" hidden="false" max="18" min="18" style="0" width="14.0408163265306"/>
    <col collapsed="false" hidden="false" max="19" min="19" style="0" width="8.50510204081633"/>
    <col collapsed="false" hidden="false" max="20" min="20" style="0" width="17.280612244898"/>
    <col collapsed="false" hidden="false" max="24" min="21" style="0" width="8.50510204081633"/>
    <col collapsed="false" hidden="false" max="25" min="25" style="0" width="32.530612244898"/>
    <col collapsed="false" hidden="false" max="1025" min="26" style="0" width="8.50510204081633"/>
  </cols>
  <sheetData>
    <row r="1" customFormat="false" ht="12.8" hidden="false" customHeight="false" outlineLevel="0" collapsed="false">
      <c r="B1" s="1" t="s">
        <v>0</v>
      </c>
      <c r="K1" s="1" t="s">
        <v>1</v>
      </c>
      <c r="T1" s="0" t="s">
        <v>2</v>
      </c>
      <c r="Y1" s="0" t="s">
        <v>3</v>
      </c>
    </row>
    <row r="3" customFormat="false" ht="12.8" hidden="false" customHeight="false" outlineLevel="0" collapsed="false">
      <c r="B3" s="1" t="s">
        <v>4</v>
      </c>
      <c r="F3" s="1" t="s">
        <v>5</v>
      </c>
      <c r="K3" s="1" t="s">
        <v>4</v>
      </c>
      <c r="O3" s="1" t="s">
        <v>5</v>
      </c>
      <c r="U3" s="1" t="s">
        <v>4</v>
      </c>
      <c r="Z3" s="1" t="s">
        <v>4</v>
      </c>
      <c r="AD3" s="1" t="s">
        <v>5</v>
      </c>
    </row>
    <row r="4" customFormat="false" ht="12.8" hidden="false" customHeight="false" outlineLevel="0" collapsed="false">
      <c r="B4" s="1" t="s">
        <v>5</v>
      </c>
      <c r="C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K4" s="1" t="s">
        <v>5</v>
      </c>
      <c r="L4" s="1" t="s">
        <v>6</v>
      </c>
      <c r="M4" s="1" t="s">
        <v>11</v>
      </c>
      <c r="O4" s="1" t="s">
        <v>7</v>
      </c>
      <c r="P4" s="1" t="s">
        <v>8</v>
      </c>
      <c r="Q4" s="1" t="s">
        <v>9</v>
      </c>
      <c r="R4" s="1" t="s">
        <v>10</v>
      </c>
      <c r="U4" s="1" t="s">
        <v>5</v>
      </c>
      <c r="V4" s="1" t="s">
        <v>6</v>
      </c>
      <c r="W4" s="1" t="s">
        <v>11</v>
      </c>
      <c r="Z4" s="1" t="s">
        <v>5</v>
      </c>
      <c r="AA4" s="1" t="s">
        <v>6</v>
      </c>
      <c r="AB4" s="1" t="s">
        <v>11</v>
      </c>
      <c r="AD4" s="1" t="s">
        <v>7</v>
      </c>
      <c r="AE4" s="1" t="s">
        <v>8</v>
      </c>
      <c r="AF4" s="1" t="s">
        <v>9</v>
      </c>
      <c r="AG4" s="1" t="s">
        <v>10</v>
      </c>
    </row>
    <row r="5" customFormat="false" ht="12.8" hidden="false" customHeight="false" outlineLevel="0" collapsed="false">
      <c r="A5" s="0" t="s">
        <v>12</v>
      </c>
      <c r="B5" s="0" t="n">
        <v>120.23390007019</v>
      </c>
      <c r="C5" s="0" t="n">
        <v>16366.5959000587</v>
      </c>
      <c r="D5" s="1" t="n">
        <f aca="false">SUM(B5:C5)</f>
        <v>16486.8298001289</v>
      </c>
      <c r="F5" s="1" t="n">
        <v>64</v>
      </c>
      <c r="G5" s="1" t="n">
        <v>4953.31690007448</v>
      </c>
      <c r="H5" s="1" t="n">
        <v>8510.31655860287</v>
      </c>
      <c r="I5" s="1" t="n">
        <v>10961.2877274805</v>
      </c>
      <c r="K5" s="1" t="n">
        <v>51.9494998455</v>
      </c>
      <c r="L5" s="1" t="n">
        <v>5402.16729999</v>
      </c>
      <c r="M5" s="1" t="n">
        <v>5454.1167998355</v>
      </c>
      <c r="O5" s="1" t="n">
        <v>64</v>
      </c>
      <c r="P5" s="1" t="n">
        <v>53.66235005855</v>
      </c>
      <c r="Q5" s="1" t="n">
        <v>2.27231237714721</v>
      </c>
      <c r="R5" s="1" t="n">
        <v>2.9267383417656</v>
      </c>
      <c r="T5" s="0" t="s">
        <v>13</v>
      </c>
      <c r="U5" s="0" t="n">
        <v>71.5845999717712</v>
      </c>
      <c r="V5" s="0" t="n">
        <v>12459.4100000858</v>
      </c>
      <c r="W5" s="0" t="n">
        <f aca="false">SUM(U5:V5)</f>
        <v>12530.9946000576</v>
      </c>
      <c r="Y5" s="0" t="s">
        <v>12</v>
      </c>
      <c r="Z5" s="0" t="n">
        <v>120.23390007019</v>
      </c>
      <c r="AA5" s="0" t="n">
        <v>16366.5959000587</v>
      </c>
      <c r="AB5" s="0" t="n">
        <f aca="false">SUM(Z5:AA5)</f>
        <v>16486.8298001289</v>
      </c>
      <c r="AD5" s="0" t="n">
        <v>64</v>
      </c>
      <c r="AE5" s="0" t="n">
        <v>4483.68510007858</v>
      </c>
      <c r="AF5" s="0" t="n">
        <v>8797.10370976676</v>
      </c>
      <c r="AG5" s="0" t="n">
        <v>11330.6695781796</v>
      </c>
    </row>
    <row r="6" customFormat="false" ht="12.8" hidden="false" customHeight="false" outlineLevel="0" collapsed="false">
      <c r="A6" s="0" t="s">
        <v>14</v>
      </c>
      <c r="B6" s="0" t="n">
        <v>17679.2873001099</v>
      </c>
      <c r="C6" s="0" t="n">
        <v>10731.5757000446</v>
      </c>
      <c r="D6" s="1" t="n">
        <f aca="false">SUM(B6:C6)</f>
        <v>28410.8630001545</v>
      </c>
      <c r="F6" s="1" t="n">
        <v>128</v>
      </c>
      <c r="G6" s="0" t="n">
        <v>80.1718333562215</v>
      </c>
      <c r="H6" s="0" t="n">
        <v>10.1921968746346</v>
      </c>
      <c r="I6" s="0" t="n">
        <v>15.1583885613094</v>
      </c>
      <c r="K6" s="1" t="n">
        <v>53.8981001377</v>
      </c>
      <c r="L6" s="1" t="n">
        <v>4956.73790002</v>
      </c>
      <c r="M6" s="1" t="n">
        <v>5010.6360001577</v>
      </c>
      <c r="O6" s="1" t="n">
        <v>128</v>
      </c>
      <c r="P6" s="1" t="n">
        <v>74.69660002</v>
      </c>
      <c r="Q6" s="1" t="n">
        <v>41.3412267250798</v>
      </c>
      <c r="R6" s="1" t="n">
        <v>53.2475000219028</v>
      </c>
      <c r="T6" s="0" t="s">
        <v>15</v>
      </c>
      <c r="U6" s="0" t="n">
        <v>63.6346001625061</v>
      </c>
      <c r="V6" s="0" t="n">
        <v>13038.0012998581</v>
      </c>
      <c r="W6" s="0" t="n">
        <f aca="false">SUM(U6:V6)</f>
        <v>13101.6359000206</v>
      </c>
      <c r="Y6" s="0" t="s">
        <v>14</v>
      </c>
      <c r="Z6" s="0" t="n">
        <v>17679.2873001099</v>
      </c>
      <c r="AA6" s="0" t="n">
        <v>10731.5757000446</v>
      </c>
      <c r="AB6" s="0" t="n">
        <f aca="false">SUM(Z6:AA6)</f>
        <v>28410.8630001545</v>
      </c>
      <c r="AD6" s="0" t="n">
        <v>128</v>
      </c>
      <c r="AE6" s="0" t="n">
        <v>80.1718333562215</v>
      </c>
      <c r="AF6" s="0" t="n">
        <v>10.1921968746346</v>
      </c>
      <c r="AG6" s="0" t="n">
        <v>15.1583885613094</v>
      </c>
    </row>
    <row r="7" customFormat="false" ht="12.8" hidden="false" customHeight="false" outlineLevel="0" collapsed="false">
      <c r="A7" s="0" t="s">
        <v>13</v>
      </c>
      <c r="B7" s="0" t="n">
        <v>1646.64429998398</v>
      </c>
      <c r="C7" s="0" t="n">
        <v>17580.1719999313</v>
      </c>
      <c r="D7" s="1" t="n">
        <f aca="false">SUM(B7:C7)</f>
        <v>19226.8162999153</v>
      </c>
      <c r="F7" s="1" t="n">
        <v>256</v>
      </c>
      <c r="G7" s="1" t="n">
        <v>4475.94002503157</v>
      </c>
      <c r="H7" s="1" t="n">
        <v>8364.69144384757</v>
      </c>
      <c r="I7" s="1" t="n">
        <v>10773.7225796757</v>
      </c>
      <c r="K7" s="1" t="n">
        <v>52.0124001503</v>
      </c>
      <c r="L7" s="1" t="n">
        <v>5457.2276001</v>
      </c>
      <c r="M7" s="1" t="n">
        <v>5509.2400002503</v>
      </c>
      <c r="O7" s="1" t="n">
        <v>256</v>
      </c>
      <c r="P7" s="1" t="n">
        <v>99.99565005295</v>
      </c>
      <c r="Q7" s="1" t="n">
        <v>51.0583151411498</v>
      </c>
      <c r="R7" s="1" t="n">
        <v>65.7631099018009</v>
      </c>
      <c r="Y7" s="0" t="s">
        <v>13</v>
      </c>
      <c r="Z7" s="0" t="n">
        <v>71.5845999717712</v>
      </c>
      <c r="AA7" s="0" t="n">
        <v>12459.4100000858</v>
      </c>
      <c r="AB7" s="1" t="n">
        <f aca="false">SUM(Z7:AA7)</f>
        <v>12530.9946000576</v>
      </c>
      <c r="AD7" s="0" t="n">
        <v>256</v>
      </c>
      <c r="AE7" s="0" t="n">
        <v>104.403575003147</v>
      </c>
      <c r="AF7" s="0" t="n">
        <v>51.5330740138933</v>
      </c>
      <c r="AG7" s="0" t="n">
        <v>66.3745993298946</v>
      </c>
    </row>
    <row r="8" customFormat="false" ht="12.8" hidden="false" customHeight="false" outlineLevel="0" collapsed="false">
      <c r="A8" s="0" t="s">
        <v>15</v>
      </c>
      <c r="B8" s="0" t="n">
        <v>367.102100133896</v>
      </c>
      <c r="C8" s="0" t="n">
        <v>18084.6949999332</v>
      </c>
      <c r="D8" s="1" t="n">
        <f aca="false">SUM(B8:C8)</f>
        <v>18451.7971000671</v>
      </c>
      <c r="F8" s="1" t="n">
        <v>512</v>
      </c>
      <c r="G8" s="0" t="n">
        <v>33545.1716500521</v>
      </c>
      <c r="H8" s="0" t="n">
        <v>33449.6795020382</v>
      </c>
      <c r="I8" s="0" t="n">
        <v>43083.1871986253</v>
      </c>
      <c r="K8" s="1" t="n">
        <v>56.7894001007</v>
      </c>
      <c r="L8" s="1" t="n">
        <v>4925.69729996</v>
      </c>
      <c r="M8" s="1" t="n">
        <v>4982.4867000607</v>
      </c>
      <c r="O8" s="1" t="n">
        <v>512</v>
      </c>
      <c r="P8" s="1" t="n">
        <v>2857.14002507772</v>
      </c>
      <c r="Q8" s="1" t="n">
        <v>2474.59950749662</v>
      </c>
      <c r="R8" s="1" t="n">
        <v>3187.28416565564</v>
      </c>
      <c r="Y8" s="0" t="s">
        <v>15</v>
      </c>
      <c r="Z8" s="0" t="n">
        <v>63.6346001625061</v>
      </c>
      <c r="AA8" s="0" t="n">
        <v>13038.0012998581</v>
      </c>
      <c r="AB8" s="1" t="n">
        <f aca="false">SUM(Z8:AA8)</f>
        <v>13101.6359000206</v>
      </c>
      <c r="AD8" s="0" t="n">
        <v>512</v>
      </c>
      <c r="AE8" s="0" t="n">
        <v>83.7241750359535</v>
      </c>
      <c r="AF8" s="0" t="n">
        <v>4.80819027326199</v>
      </c>
      <c r="AG8" s="0" t="n">
        <v>6.19294907196144</v>
      </c>
    </row>
    <row r="9" customFormat="false" ht="12.8" hidden="false" customHeight="false" outlineLevel="0" collapsed="false">
      <c r="F9" s="1" t="n">
        <v>1024</v>
      </c>
      <c r="G9" s="1" t="n">
        <v>11996.0056999207</v>
      </c>
      <c r="H9" s="1" t="n">
        <v>16311.3293242869</v>
      </c>
      <c r="I9" s="1" t="n">
        <v>18791.0138520674</v>
      </c>
      <c r="O9" s="1" t="n">
        <v>1024</v>
      </c>
      <c r="P9" s="1" t="n">
        <v>2036.9561200144</v>
      </c>
      <c r="Q9" s="1" t="n">
        <v>3518.16567424893</v>
      </c>
      <c r="R9" s="1" t="n">
        <v>4053.00503744014</v>
      </c>
      <c r="AD9" s="0" t="n">
        <v>1024</v>
      </c>
      <c r="AE9" s="0" t="n">
        <v>233.313259935379</v>
      </c>
      <c r="AF9" s="0" t="n">
        <v>187.552873024128</v>
      </c>
      <c r="AG9" s="0" t="n">
        <v>216.06507752522</v>
      </c>
    </row>
    <row r="10" customFormat="false" ht="12.8" hidden="false" customHeight="false" outlineLevel="0" collapsed="false">
      <c r="B10" s="1" t="s">
        <v>16</v>
      </c>
      <c r="K10" s="1" t="s">
        <v>16</v>
      </c>
      <c r="U10" s="1" t="s">
        <v>16</v>
      </c>
      <c r="Z10" s="1" t="s">
        <v>16</v>
      </c>
    </row>
    <row r="11" customFormat="false" ht="12.8" hidden="false" customHeight="false" outlineLevel="0" collapsed="false">
      <c r="B11" s="1" t="s">
        <v>5</v>
      </c>
      <c r="C11" s="1" t="s">
        <v>6</v>
      </c>
      <c r="K11" s="1" t="s">
        <v>5</v>
      </c>
      <c r="L11" s="1" t="s">
        <v>6</v>
      </c>
      <c r="U11" s="1" t="s">
        <v>5</v>
      </c>
      <c r="V11" s="1" t="s">
        <v>6</v>
      </c>
      <c r="Z11" s="1" t="s">
        <v>5</v>
      </c>
      <c r="AA11" s="1" t="s">
        <v>6</v>
      </c>
    </row>
    <row r="12" customFormat="false" ht="12.8" hidden="false" customHeight="false" outlineLevel="0" collapsed="false">
      <c r="A12" s="0" t="s">
        <v>17</v>
      </c>
      <c r="B12" s="0" t="n">
        <v>82.239599943161</v>
      </c>
      <c r="C12" s="0" t="n">
        <v>18016.2885000706</v>
      </c>
      <c r="D12" s="0" t="n">
        <f aca="false">SUM(B12:C12)</f>
        <v>18098.5281000138</v>
      </c>
      <c r="F12" s="1" t="s">
        <v>6</v>
      </c>
      <c r="K12" s="1" t="n">
        <v>135.42930007</v>
      </c>
      <c r="L12" s="1" t="n">
        <v>4902.67379999</v>
      </c>
      <c r="M12" s="1" t="n">
        <v>5038.10310006</v>
      </c>
      <c r="O12" s="1" t="s">
        <v>6</v>
      </c>
      <c r="Y12" s="0" t="s">
        <v>17</v>
      </c>
      <c r="Z12" s="0" t="n">
        <v>82.239599943161</v>
      </c>
      <c r="AA12" s="0" t="n">
        <v>18016.2885000706</v>
      </c>
      <c r="AB12" s="0" t="n">
        <f aca="false">SUM(Z12:AA12)</f>
        <v>18098.5281000138</v>
      </c>
      <c r="AD12" s="1" t="s">
        <v>6</v>
      </c>
    </row>
    <row r="13" customFormat="false" ht="12.8" hidden="false" customHeight="false" outlineLevel="0" collapsed="false">
      <c r="A13" s="0" t="s">
        <v>18</v>
      </c>
      <c r="B13" s="0" t="n">
        <v>69.1043000221252</v>
      </c>
      <c r="C13" s="0" t="n">
        <v>12024.0765001774</v>
      </c>
      <c r="D13" s="0" t="n">
        <f aca="false">SUM(B13:C13)</f>
        <v>12093.1808001995</v>
      </c>
      <c r="F13" s="1" t="s">
        <v>7</v>
      </c>
      <c r="G13" s="1" t="s">
        <v>8</v>
      </c>
      <c r="H13" s="1" t="s">
        <v>9</v>
      </c>
      <c r="I13" s="1" t="s">
        <v>10</v>
      </c>
      <c r="K13" s="1" t="n">
        <v>59.3619999886</v>
      </c>
      <c r="L13" s="1" t="n">
        <v>4952.73070002</v>
      </c>
      <c r="M13" s="1" t="n">
        <v>5012.0927000086</v>
      </c>
      <c r="O13" s="1" t="s">
        <v>7</v>
      </c>
      <c r="P13" s="1" t="s">
        <v>8</v>
      </c>
      <c r="Q13" s="1" t="s">
        <v>9</v>
      </c>
      <c r="R13" s="1" t="s">
        <v>10</v>
      </c>
      <c r="Y13" s="0" t="s">
        <v>18</v>
      </c>
      <c r="Z13" s="0" t="n">
        <v>69.1043000221252</v>
      </c>
      <c r="AA13" s="0" t="n">
        <v>12024.0765001774</v>
      </c>
      <c r="AB13" s="0" t="n">
        <f aca="false">SUM(Z13:AA13)</f>
        <v>12093.1808001995</v>
      </c>
      <c r="AD13" s="1" t="s">
        <v>7</v>
      </c>
      <c r="AE13" s="1" t="s">
        <v>8</v>
      </c>
      <c r="AF13" s="1" t="s">
        <v>9</v>
      </c>
      <c r="AG13" s="1" t="s">
        <v>10</v>
      </c>
    </row>
    <row r="14" customFormat="false" ht="12.8" hidden="false" customHeight="false" outlineLevel="0" collapsed="false">
      <c r="A14" s="0" t="s">
        <v>19</v>
      </c>
      <c r="B14" s="0" t="n">
        <v>89.1716001033783</v>
      </c>
      <c r="C14" s="0" t="n">
        <v>15490.4350998402</v>
      </c>
      <c r="D14" s="0" t="n">
        <f aca="false">SUM(B14:C14)</f>
        <v>15579.6066999436</v>
      </c>
      <c r="F14" s="1" t="n">
        <v>64</v>
      </c>
      <c r="G14" s="1" t="n">
        <v>15690.759649992</v>
      </c>
      <c r="H14" s="1" t="n">
        <v>3383.83734706233</v>
      </c>
      <c r="I14" s="1" t="n">
        <v>4358.38250301628</v>
      </c>
      <c r="K14" s="1" t="n">
        <v>42.6919999123</v>
      </c>
      <c r="L14" s="1" t="n">
        <v>4917.69390011</v>
      </c>
      <c r="M14" s="1" t="n">
        <v>4960.3859000223</v>
      </c>
      <c r="O14" s="1" t="n">
        <v>64</v>
      </c>
      <c r="P14" s="1" t="n">
        <v>5185.4575250175</v>
      </c>
      <c r="Q14" s="1" t="n">
        <v>283.202013681576</v>
      </c>
      <c r="R14" s="1" t="n">
        <v>364.76419362187</v>
      </c>
      <c r="Y14" s="0" t="s">
        <v>19</v>
      </c>
      <c r="Z14" s="0" t="n">
        <v>89.1716001033783</v>
      </c>
      <c r="AA14" s="0" t="n">
        <v>15490.4350998402</v>
      </c>
      <c r="AB14" s="0" t="n">
        <f aca="false">SUM(Z14:AA14)</f>
        <v>15579.6066999436</v>
      </c>
      <c r="AD14" s="0" t="n">
        <v>64</v>
      </c>
      <c r="AE14" s="0" t="n">
        <v>13148.8957250118</v>
      </c>
      <c r="AF14" s="0" t="n">
        <v>2358.2987270496</v>
      </c>
      <c r="AG14" s="0" t="n">
        <v>3037.48876043988</v>
      </c>
    </row>
    <row r="15" customFormat="false" ht="12.8" hidden="false" customHeight="false" outlineLevel="0" collapsed="false">
      <c r="F15" s="1" t="n">
        <v>128</v>
      </c>
      <c r="G15" s="0" t="n">
        <v>15176.933366696</v>
      </c>
      <c r="H15" s="0" t="n">
        <v>3008.3822339306</v>
      </c>
      <c r="I15" s="0" t="n">
        <v>4474.22939369927</v>
      </c>
      <c r="K15" s="1" t="n">
        <v>61.3031001091</v>
      </c>
      <c r="L15" s="1" t="n">
        <v>4910.68610001</v>
      </c>
      <c r="M15" s="1" t="n">
        <v>4971.9892001191</v>
      </c>
      <c r="O15" s="1" t="n">
        <v>128</v>
      </c>
      <c r="P15" s="1" t="n">
        <v>4920.9461250325</v>
      </c>
      <c r="Q15" s="1" t="n">
        <v>22.0603879537029</v>
      </c>
      <c r="R15" s="1" t="n">
        <v>28.4137796843694</v>
      </c>
      <c r="AD15" s="0" t="n">
        <v>128</v>
      </c>
      <c r="AE15" s="0" t="n">
        <v>15176.933366696</v>
      </c>
      <c r="AF15" s="0" t="n">
        <v>3008.3822339306</v>
      </c>
      <c r="AG15" s="0" t="n">
        <v>4474.22939369927</v>
      </c>
    </row>
    <row r="16" customFormat="false" ht="12.8" hidden="false" customHeight="false" outlineLevel="0" collapsed="false">
      <c r="B16" s="1" t="s">
        <v>20</v>
      </c>
      <c r="F16" s="1" t="n">
        <v>256</v>
      </c>
      <c r="G16" s="1" t="n">
        <v>21033.9146000147</v>
      </c>
      <c r="H16" s="1" t="n">
        <v>3470.30360272433</v>
      </c>
      <c r="I16" s="1" t="n">
        <v>4469.75104030894</v>
      </c>
      <c r="O16" s="1" t="n">
        <v>256</v>
      </c>
      <c r="P16" s="1" t="n">
        <v>4953.4418749225</v>
      </c>
      <c r="Q16" s="1" t="n">
        <v>10.0873254075809</v>
      </c>
      <c r="R16" s="1" t="n">
        <v>12.9924751249642</v>
      </c>
      <c r="AD16" s="0" t="n">
        <v>256</v>
      </c>
      <c r="AE16" s="0" t="n">
        <v>16809.507700026</v>
      </c>
      <c r="AF16" s="0" t="n">
        <v>1725.22184412014</v>
      </c>
      <c r="AG16" s="0" t="n">
        <v>2222.08573522674</v>
      </c>
    </row>
    <row r="17" customFormat="false" ht="12.8" hidden="false" customHeight="false" outlineLevel="0" collapsed="false">
      <c r="B17" s="1" t="s">
        <v>5</v>
      </c>
      <c r="C17" s="1" t="s">
        <v>6</v>
      </c>
      <c r="F17" s="1" t="n">
        <v>512</v>
      </c>
      <c r="G17" s="0" t="n">
        <v>17645.5749499798</v>
      </c>
      <c r="H17" s="0" t="n">
        <v>8041.4839553643</v>
      </c>
      <c r="I17" s="0" t="n">
        <v>10357.4313345092</v>
      </c>
      <c r="K17" s="1" t="s">
        <v>20</v>
      </c>
      <c r="O17" s="1" t="n">
        <v>512</v>
      </c>
      <c r="P17" s="1" t="n">
        <v>4953.1960500475</v>
      </c>
      <c r="Q17" s="1" t="n">
        <v>40.4574834917238</v>
      </c>
      <c r="R17" s="1" t="n">
        <v>52.1092387373403</v>
      </c>
      <c r="U17" s="1" t="s">
        <v>20</v>
      </c>
      <c r="Z17" s="1" t="s">
        <v>20</v>
      </c>
      <c r="AD17" s="0" t="n">
        <v>512</v>
      </c>
      <c r="AE17" s="0" t="n">
        <v>13540.0363000035</v>
      </c>
      <c r="AF17" s="0" t="n">
        <v>5341.70021305598</v>
      </c>
      <c r="AG17" s="0" t="n">
        <v>6880.1098744161</v>
      </c>
    </row>
    <row r="18" customFormat="false" ht="12.8" hidden="false" customHeight="false" outlineLevel="0" collapsed="false">
      <c r="A18" s="0" t="s">
        <v>21</v>
      </c>
      <c r="B18" s="0" t="n">
        <v>62.7869000434876</v>
      </c>
      <c r="C18" s="0" t="n">
        <v>17836.0785999298</v>
      </c>
      <c r="D18" s="1" t="n">
        <f aca="false">SUM(B18:C18)</f>
        <v>17898.8654999733</v>
      </c>
      <c r="F18" s="1" t="n">
        <v>1024</v>
      </c>
      <c r="G18" s="1" t="n">
        <v>22510.6323200226</v>
      </c>
      <c r="H18" s="1" t="n">
        <v>5551.90996928341</v>
      </c>
      <c r="I18" s="1" t="n">
        <v>6395.92365920165</v>
      </c>
      <c r="K18" s="1" t="s">
        <v>5</v>
      </c>
      <c r="L18" s="1" t="s">
        <v>6</v>
      </c>
      <c r="O18" s="1" t="n">
        <v>1024</v>
      </c>
      <c r="P18" s="1" t="n">
        <v>4952.07082</v>
      </c>
      <c r="Q18" s="1" t="n">
        <v>28.033103125505</v>
      </c>
      <c r="R18" s="1" t="n">
        <v>32.2947577524206</v>
      </c>
      <c r="U18" s="1" t="s">
        <v>5</v>
      </c>
      <c r="V18" s="1" t="s">
        <v>6</v>
      </c>
      <c r="Z18" s="1" t="s">
        <v>5</v>
      </c>
      <c r="AA18" s="1" t="s">
        <v>6</v>
      </c>
      <c r="AD18" s="0" t="n">
        <v>1024</v>
      </c>
      <c r="AE18" s="0" t="n">
        <v>20362.4249200344</v>
      </c>
      <c r="AF18" s="0" t="n">
        <v>6039.88255866687</v>
      </c>
      <c r="AG18" s="0" t="n">
        <v>6958.07892590212</v>
      </c>
    </row>
    <row r="19" customFormat="false" ht="12.8" hidden="false" customHeight="false" outlineLevel="0" collapsed="false">
      <c r="A19" s="0" t="s">
        <v>22</v>
      </c>
      <c r="B19" s="0" t="n">
        <v>17014.2755000591</v>
      </c>
      <c r="C19" s="0" t="n">
        <v>25549.2245001793</v>
      </c>
      <c r="D19" s="1" t="n">
        <f aca="false">SUM(B19:C19)</f>
        <v>42563.5000002384</v>
      </c>
      <c r="K19" s="1" t="n">
        <v>80.7846000195</v>
      </c>
      <c r="L19" s="1" t="n">
        <v>4951.73049998</v>
      </c>
      <c r="M19" s="1" t="n">
        <v>5032.5150999995</v>
      </c>
      <c r="T19" s="0" t="s">
        <v>23</v>
      </c>
      <c r="U19" s="0" t="n">
        <v>89.9932000637054</v>
      </c>
      <c r="V19" s="0" t="n">
        <v>18510.8094000816</v>
      </c>
      <c r="W19" s="0" t="n">
        <f aca="false">SUM(U19:V19)</f>
        <v>18600.8026001453</v>
      </c>
      <c r="Y19" s="0" t="s">
        <v>21</v>
      </c>
      <c r="Z19" s="0" t="n">
        <v>62.7869000434876</v>
      </c>
      <c r="AA19" s="0" t="n">
        <v>17836.0785999298</v>
      </c>
      <c r="AB19" s="0" t="n">
        <f aca="false">SUM(Z19:AA19)</f>
        <v>17898.8654999733</v>
      </c>
    </row>
    <row r="20" customFormat="false" ht="12.8" hidden="false" customHeight="false" outlineLevel="0" collapsed="false">
      <c r="A20" s="0" t="s">
        <v>24</v>
      </c>
      <c r="B20" s="0" t="n">
        <v>736.704499959946</v>
      </c>
      <c r="C20" s="0" t="n">
        <v>21899.4765000343</v>
      </c>
      <c r="D20" s="1" t="n">
        <f aca="false">SUM(B20:C20)</f>
        <v>22636.1809999943</v>
      </c>
      <c r="K20" s="1" t="n">
        <v>162.758700132</v>
      </c>
      <c r="L20" s="1" t="n">
        <v>4958.57500005</v>
      </c>
      <c r="M20" s="1" t="n">
        <v>5121.333700182</v>
      </c>
      <c r="O20" s="1" t="s">
        <v>11</v>
      </c>
      <c r="T20" s="0" t="s">
        <v>22</v>
      </c>
      <c r="U20" s="0" t="n">
        <v>85.2056000232697</v>
      </c>
      <c r="V20" s="0" t="n">
        <v>14651.7667999268</v>
      </c>
      <c r="W20" s="0" t="n">
        <f aca="false">SUM(U20:V20)</f>
        <v>14736.9723999501</v>
      </c>
      <c r="Y20" s="0" t="s">
        <v>22</v>
      </c>
      <c r="Z20" s="0" t="n">
        <v>85.2056000232697</v>
      </c>
      <c r="AA20" s="0" t="n">
        <v>14651.7667999268</v>
      </c>
      <c r="AB20" s="0" t="n">
        <f aca="false">SUM(Z20:AA20)</f>
        <v>14736.9723999501</v>
      </c>
      <c r="AD20" s="1" t="s">
        <v>11</v>
      </c>
    </row>
    <row r="21" customFormat="false" ht="12.8" hidden="false" customHeight="false" outlineLevel="0" collapsed="false">
      <c r="A21" s="0" t="s">
        <v>23</v>
      </c>
      <c r="B21" s="0" t="n">
        <v>89.9932000637054</v>
      </c>
      <c r="C21" s="0" t="n">
        <v>18850.8787999153</v>
      </c>
      <c r="D21" s="1" t="n">
        <f aca="false">SUM(B21:C21)</f>
        <v>18940.871999979</v>
      </c>
      <c r="F21" s="1" t="s">
        <v>11</v>
      </c>
      <c r="K21" s="1" t="n">
        <v>79.6398000717</v>
      </c>
      <c r="L21" s="1" t="n">
        <v>4919.70069981</v>
      </c>
      <c r="M21" s="1" t="n">
        <v>4999.3404998817</v>
      </c>
      <c r="O21" s="1" t="s">
        <v>7</v>
      </c>
      <c r="P21" s="1" t="s">
        <v>8</v>
      </c>
      <c r="Q21" s="1" t="s">
        <v>9</v>
      </c>
      <c r="R21" s="1" t="s">
        <v>10</v>
      </c>
      <c r="T21" s="0" t="s">
        <v>24</v>
      </c>
      <c r="U21" s="0" t="n">
        <v>179.628599882126</v>
      </c>
      <c r="V21" s="0" t="n">
        <v>16239.3760001659</v>
      </c>
      <c r="W21" s="0" t="n">
        <f aca="false">SUM(U21:V21)</f>
        <v>16419.004600048</v>
      </c>
      <c r="Y21" s="0" t="s">
        <v>24</v>
      </c>
      <c r="Z21" s="0" t="n">
        <v>179.628599882126</v>
      </c>
      <c r="AA21" s="0" t="n">
        <v>16239.3760001659</v>
      </c>
      <c r="AB21" s="0" t="n">
        <f aca="false">SUM(Z21:AA21)</f>
        <v>16419.004600048</v>
      </c>
      <c r="AD21" s="1" t="s">
        <v>7</v>
      </c>
      <c r="AE21" s="1" t="s">
        <v>8</v>
      </c>
      <c r="AF21" s="1" t="s">
        <v>9</v>
      </c>
      <c r="AG21" s="1" t="s">
        <v>10</v>
      </c>
    </row>
    <row r="22" customFormat="false" ht="12.8" hidden="false" customHeight="false" outlineLevel="0" collapsed="false">
      <c r="F22" s="1" t="s">
        <v>7</v>
      </c>
      <c r="G22" s="1" t="s">
        <v>8</v>
      </c>
      <c r="H22" s="1" t="s">
        <v>9</v>
      </c>
      <c r="I22" s="1" t="s">
        <v>10</v>
      </c>
      <c r="K22" s="1" t="n">
        <v>76.7994999886</v>
      </c>
      <c r="L22" s="1" t="n">
        <v>4983.76129985</v>
      </c>
      <c r="M22" s="1" t="n">
        <v>5060.5607998386</v>
      </c>
      <c r="O22" s="1" t="n">
        <v>64</v>
      </c>
      <c r="P22" s="1" t="n">
        <v>5239.11987507605</v>
      </c>
      <c r="Q22" s="1" t="n">
        <v>281.219977536173</v>
      </c>
      <c r="R22" s="1" t="n">
        <v>362.211331066591</v>
      </c>
      <c r="Y22" s="0" t="s">
        <v>23</v>
      </c>
      <c r="Z22" s="0" t="n">
        <v>89.9932000637054</v>
      </c>
      <c r="AA22" s="0" t="n">
        <v>18510.8094000816</v>
      </c>
      <c r="AB22" s="1" t="n">
        <f aca="false">SUM(Z22:AA22)</f>
        <v>18600.8026001453</v>
      </c>
      <c r="AD22" s="0" t="n">
        <v>64</v>
      </c>
      <c r="AE22" s="0" t="n">
        <v>17632.5808250904</v>
      </c>
      <c r="AF22" s="0" t="n">
        <v>7394.58711901178</v>
      </c>
      <c r="AG22" s="0" t="n">
        <v>9524.22820928717</v>
      </c>
    </row>
    <row r="23" customFormat="false" ht="12.8" hidden="false" customHeight="false" outlineLevel="0" collapsed="false">
      <c r="B23" s="1" t="s">
        <v>25</v>
      </c>
      <c r="F23" s="1" t="n">
        <v>64</v>
      </c>
      <c r="G23" s="1" t="n">
        <v>20644.0765500665</v>
      </c>
      <c r="H23" s="1" t="n">
        <v>5304.72707763824</v>
      </c>
      <c r="I23" s="1" t="n">
        <v>6832.48847599805</v>
      </c>
      <c r="O23" s="1" t="n">
        <v>128</v>
      </c>
      <c r="P23" s="1" t="n">
        <v>4995.6427250525</v>
      </c>
      <c r="Q23" s="1" t="n">
        <v>35.9444853202773</v>
      </c>
      <c r="R23" s="1" t="n">
        <v>46.2964970925172</v>
      </c>
      <c r="AD23" s="0" t="n">
        <v>128</v>
      </c>
      <c r="AE23" s="0" t="n">
        <v>15257.1052000523</v>
      </c>
      <c r="AF23" s="0" t="n">
        <v>3015.63500127595</v>
      </c>
      <c r="AG23" s="0" t="n">
        <v>4485.01610307291</v>
      </c>
    </row>
    <row r="24" customFormat="false" ht="12.8" hidden="false" customHeight="false" outlineLevel="0" collapsed="false">
      <c r="B24" s="1" t="s">
        <v>5</v>
      </c>
      <c r="C24" s="1" t="s">
        <v>6</v>
      </c>
      <c r="D24" s="0" t="s">
        <v>11</v>
      </c>
      <c r="F24" s="1" t="n">
        <v>128</v>
      </c>
      <c r="G24" s="0" t="n">
        <v>15257.1052000523</v>
      </c>
      <c r="H24" s="0" t="n">
        <v>3015.63500127595</v>
      </c>
      <c r="I24" s="0" t="n">
        <v>4485.01610307291</v>
      </c>
      <c r="K24" s="1" t="s">
        <v>25</v>
      </c>
      <c r="O24" s="1" t="n">
        <v>256</v>
      </c>
      <c r="P24" s="1" t="n">
        <v>5053.43752497545</v>
      </c>
      <c r="Q24" s="1" t="n">
        <v>51.7199756487524</v>
      </c>
      <c r="R24" s="1" t="n">
        <v>66.6153286355931</v>
      </c>
      <c r="U24" s="1" t="s">
        <v>25</v>
      </c>
      <c r="Z24" s="1" t="s">
        <v>25</v>
      </c>
      <c r="AD24" s="0" t="n">
        <v>256</v>
      </c>
      <c r="AE24" s="0" t="n">
        <v>16913.9112750292</v>
      </c>
      <c r="AF24" s="0" t="n">
        <v>1712.67166057004</v>
      </c>
      <c r="AG24" s="0" t="n">
        <v>2205.92109881421</v>
      </c>
    </row>
    <row r="25" customFormat="false" ht="12.8" hidden="false" customHeight="false" outlineLevel="0" collapsed="false">
      <c r="A25" s="0" t="s">
        <v>26</v>
      </c>
      <c r="B25" s="0" t="n">
        <v>16250.747300148</v>
      </c>
      <c r="C25" s="0" t="n">
        <v>22189.9449999332</v>
      </c>
      <c r="D25" s="0" t="n">
        <f aca="false">SUM(B25:C25)</f>
        <v>38440.6923000812</v>
      </c>
      <c r="F25" s="1" t="n">
        <v>256</v>
      </c>
      <c r="G25" s="1" t="n">
        <v>25509.8546250462</v>
      </c>
      <c r="H25" s="1" t="n">
        <v>11549.3651900086</v>
      </c>
      <c r="I25" s="1" t="n">
        <v>14875.5823647311</v>
      </c>
      <c r="K25" s="1" t="s">
        <v>5</v>
      </c>
      <c r="L25" s="1" t="s">
        <v>6</v>
      </c>
      <c r="O25" s="1" t="n">
        <v>512</v>
      </c>
      <c r="P25" s="1" t="n">
        <v>7810.33607512523</v>
      </c>
      <c r="Q25" s="1" t="n">
        <v>2438.99226561913</v>
      </c>
      <c r="R25" s="1" t="n">
        <v>3141.42203811743</v>
      </c>
      <c r="U25" s="1" t="s">
        <v>5</v>
      </c>
      <c r="V25" s="1" t="s">
        <v>6</v>
      </c>
      <c r="Z25" s="1" t="s">
        <v>5</v>
      </c>
      <c r="AA25" s="1" t="s">
        <v>6</v>
      </c>
      <c r="AD25" s="0" t="n">
        <v>512</v>
      </c>
      <c r="AE25" s="0" t="n">
        <v>13623.7604750395</v>
      </c>
      <c r="AF25" s="0" t="n">
        <v>5341.79301226694</v>
      </c>
      <c r="AG25" s="0" t="n">
        <v>6880.22939979982</v>
      </c>
    </row>
    <row r="26" customFormat="false" ht="12.8" hidden="false" customHeight="false" outlineLevel="0" collapsed="false">
      <c r="A26" s="0" t="s">
        <v>27</v>
      </c>
      <c r="B26" s="0" t="n">
        <v>76946.8786001205</v>
      </c>
      <c r="C26" s="0" t="n">
        <v>20312.830799818</v>
      </c>
      <c r="D26" s="0" t="n">
        <f aca="false">SUM(B26:C26)</f>
        <v>97259.7093999385</v>
      </c>
      <c r="F26" s="1" t="n">
        <v>512</v>
      </c>
      <c r="G26" s="0" t="n">
        <v>51190.7466000319</v>
      </c>
      <c r="H26" s="0" t="n">
        <v>38716.1573820139</v>
      </c>
      <c r="I26" s="0" t="n">
        <v>49866.4107080339</v>
      </c>
      <c r="K26" s="1" t="n">
        <v>5056.9052</v>
      </c>
      <c r="L26" s="1" t="n">
        <v>4927.67530012</v>
      </c>
      <c r="M26" s="1" t="n">
        <v>9984.58050012</v>
      </c>
      <c r="O26" s="1" t="n">
        <v>1024</v>
      </c>
      <c r="P26" s="1" t="n">
        <v>6989.0269400144</v>
      </c>
      <c r="Q26" s="1" t="n">
        <v>3516.13075796751</v>
      </c>
      <c r="R26" s="1" t="n">
        <v>4050.66076866402</v>
      </c>
      <c r="T26" s="0" t="s">
        <v>27</v>
      </c>
      <c r="U26" s="0" t="n">
        <v>89.2968001365662</v>
      </c>
      <c r="V26" s="0" t="n">
        <v>14778.8492000103</v>
      </c>
      <c r="W26" s="0" t="n">
        <f aca="false">SUM(U26:V26)</f>
        <v>14868.1460001469</v>
      </c>
      <c r="Y26" s="0" t="s">
        <v>26</v>
      </c>
      <c r="Z26" s="0" t="n">
        <v>85.1349999904633</v>
      </c>
      <c r="AA26" s="0" t="n">
        <v>17032.929199934</v>
      </c>
      <c r="AB26" s="0" t="n">
        <f aca="false">SUM(Z26:AA26)</f>
        <v>17118.0641999245</v>
      </c>
      <c r="AD26" s="0" t="n">
        <v>1024</v>
      </c>
      <c r="AE26" s="0" t="n">
        <v>20595.7381799698</v>
      </c>
      <c r="AF26" s="0" t="n">
        <v>6002.40475964109</v>
      </c>
      <c r="AG26" s="0" t="n">
        <v>6914.90366859247</v>
      </c>
    </row>
    <row r="27" customFormat="false" ht="12.8" hidden="false" customHeight="false" outlineLevel="0" collapsed="false">
      <c r="A27" s="0" t="s">
        <v>28</v>
      </c>
      <c r="B27" s="0" t="n">
        <v>40900.3861999512</v>
      </c>
      <c r="C27" s="0" t="n">
        <v>22413.1444001198</v>
      </c>
      <c r="D27" s="0" t="n">
        <f aca="false">SUM(B27:C27)</f>
        <v>63313.530600071</v>
      </c>
      <c r="F27" s="1" t="n">
        <v>1024</v>
      </c>
      <c r="G27" s="1" t="n">
        <v>34506.6380199432</v>
      </c>
      <c r="H27" s="1" t="n">
        <v>17750.9735101846</v>
      </c>
      <c r="I27" s="1" t="n">
        <v>20449.5159460061</v>
      </c>
      <c r="K27" s="1" t="n">
        <v>1442.48850012</v>
      </c>
      <c r="L27" s="1" t="n">
        <v>4947.36460018</v>
      </c>
      <c r="M27" s="1" t="n">
        <v>6389.8531003</v>
      </c>
      <c r="T27" s="0" t="s">
        <v>28</v>
      </c>
      <c r="U27" s="0" t="n">
        <v>77.7904000282288</v>
      </c>
      <c r="V27" s="0" t="n">
        <v>16681.9872000217</v>
      </c>
      <c r="W27" s="0" t="n">
        <f aca="false">SUM(U27:V27)</f>
        <v>16759.7776000499</v>
      </c>
      <c r="Y27" s="0" t="s">
        <v>27</v>
      </c>
      <c r="Z27" s="0" t="n">
        <v>89.2968001365662</v>
      </c>
      <c r="AA27" s="0" t="n">
        <v>14778.8492000103</v>
      </c>
      <c r="AB27" s="0" t="n">
        <f aca="false">SUM(Z27:AA27)</f>
        <v>14868.1460001469</v>
      </c>
    </row>
    <row r="28" customFormat="false" ht="12.8" hidden="false" customHeight="false" outlineLevel="0" collapsed="false">
      <c r="A28" s="0" t="s">
        <v>29</v>
      </c>
      <c r="B28" s="0" t="n">
        <v>82.6744999885559</v>
      </c>
      <c r="C28" s="0" t="n">
        <v>5666.37960004807</v>
      </c>
      <c r="D28" s="0" t="n">
        <f aca="false">SUM(B28:C28)</f>
        <v>5749.05410003663</v>
      </c>
      <c r="K28" s="1" t="n">
        <v>95.7733001709</v>
      </c>
      <c r="L28" s="1" t="n">
        <v>5012.07879996</v>
      </c>
      <c r="M28" s="1" t="n">
        <v>5107.8521001309</v>
      </c>
      <c r="T28" s="0" t="s">
        <v>26</v>
      </c>
      <c r="U28" s="0" t="n">
        <v>85.1349999904633</v>
      </c>
      <c r="V28" s="0" t="n">
        <v>17032.929199934</v>
      </c>
      <c r="W28" s="0" t="n">
        <f aca="false">SUM(U28:V28)</f>
        <v>17118.0641999245</v>
      </c>
      <c r="Y28" s="0" t="s">
        <v>28</v>
      </c>
      <c r="Z28" s="0" t="n">
        <v>77.7904000282288</v>
      </c>
      <c r="AA28" s="0" t="n">
        <v>16681.9872000217</v>
      </c>
      <c r="AB28" s="0" t="n">
        <f aca="false">SUM(Z28:AA28)</f>
        <v>16759.7776000499</v>
      </c>
    </row>
    <row r="29" customFormat="false" ht="12.8" hidden="false" customHeight="false" outlineLevel="0" collapsed="false">
      <c r="K29" s="1" t="n">
        <v>4833.39310002</v>
      </c>
      <c r="L29" s="1" t="n">
        <v>4925.66549993</v>
      </c>
      <c r="M29" s="1" t="n">
        <v>9759.05859995</v>
      </c>
      <c r="Y29" s="0" t="s">
        <v>29</v>
      </c>
      <c r="Z29" s="0" t="n">
        <v>82.6744999885559</v>
      </c>
      <c r="AA29" s="0" t="n">
        <v>5666.37960004807</v>
      </c>
      <c r="AB29" s="0" t="n">
        <f aca="false">SUM(Z29:AA29)</f>
        <v>5749.05410003663</v>
      </c>
    </row>
    <row r="30" customFormat="false" ht="12.8" hidden="false" customHeight="false" outlineLevel="0" collapsed="false">
      <c r="B30" s="1" t="s">
        <v>30</v>
      </c>
    </row>
    <row r="31" customFormat="false" ht="12.8" hidden="false" customHeight="false" outlineLevel="0" collapsed="false">
      <c r="B31" s="1" t="s">
        <v>5</v>
      </c>
      <c r="C31" s="1" t="s">
        <v>6</v>
      </c>
      <c r="K31" s="1" t="s">
        <v>30</v>
      </c>
      <c r="U31" s="1" t="s">
        <v>30</v>
      </c>
      <c r="Z31" s="1" t="s">
        <v>30</v>
      </c>
    </row>
    <row r="32" customFormat="false" ht="12.8" hidden="false" customHeight="false" outlineLevel="0" collapsed="false">
      <c r="A32" s="0" t="s">
        <v>31</v>
      </c>
      <c r="B32" s="0" t="n">
        <v>25831.6791000366</v>
      </c>
      <c r="C32" s="0" t="n">
        <v>22299.1391999721</v>
      </c>
      <c r="D32" s="1" t="n">
        <f aca="false">SUM(B32:C32)</f>
        <v>48130.8183000088</v>
      </c>
      <c r="K32" s="1" t="s">
        <v>5</v>
      </c>
      <c r="L32" s="1" t="s">
        <v>6</v>
      </c>
      <c r="U32" s="1" t="s">
        <v>5</v>
      </c>
      <c r="V32" s="1" t="s">
        <v>6</v>
      </c>
      <c r="Z32" s="1" t="s">
        <v>5</v>
      </c>
      <c r="AA32" s="1" t="s">
        <v>6</v>
      </c>
    </row>
    <row r="33" customFormat="false" ht="12.8" hidden="false" customHeight="false" outlineLevel="0" collapsed="false">
      <c r="A33" s="0" t="s">
        <v>32</v>
      </c>
      <c r="B33" s="0" t="n">
        <v>82.1747000217438</v>
      </c>
      <c r="C33" s="0" t="n">
        <v>16714.2697999477</v>
      </c>
      <c r="D33" s="1" t="n">
        <f aca="false">SUM(B33:C33)</f>
        <v>16796.4444999695</v>
      </c>
      <c r="K33" s="1" t="n">
        <v>946.554699898</v>
      </c>
      <c r="L33" s="1" t="n">
        <v>4930.64180017</v>
      </c>
      <c r="M33" s="1" t="n">
        <v>5877.196500068</v>
      </c>
      <c r="T33" s="0" t="s">
        <v>33</v>
      </c>
      <c r="U33" s="0" t="n">
        <v>96.161899805069</v>
      </c>
      <c r="V33" s="0" t="n">
        <v>18292.3735001087</v>
      </c>
      <c r="W33" s="0" t="n">
        <f aca="false">SUM(U33:V33)</f>
        <v>18388.5353999138</v>
      </c>
      <c r="Y33" s="0" t="s">
        <v>31</v>
      </c>
      <c r="Z33" s="0" t="n">
        <v>331.473099946976</v>
      </c>
      <c r="AA33" s="0" t="n">
        <v>17068.2235000134</v>
      </c>
      <c r="AB33" s="0" t="n">
        <f aca="false">SUM(Z33:AA33)</f>
        <v>17399.6965999604</v>
      </c>
    </row>
    <row r="34" customFormat="false" ht="12.8" hidden="false" customHeight="false" outlineLevel="0" collapsed="false">
      <c r="A34" s="0" t="s">
        <v>34</v>
      </c>
      <c r="B34" s="0" t="n">
        <v>517.244499921799</v>
      </c>
      <c r="C34" s="0" t="n">
        <v>18669.3118000031</v>
      </c>
      <c r="D34" s="1" t="n">
        <f aca="false">SUM(B34:C34)</f>
        <v>19186.5562999249</v>
      </c>
      <c r="K34" s="1" t="n">
        <v>8302.75699997</v>
      </c>
      <c r="L34" s="1" t="n">
        <v>4951.67499995</v>
      </c>
      <c r="M34" s="1" t="n">
        <v>13254.43199992</v>
      </c>
      <c r="T34" s="0" t="s">
        <v>31</v>
      </c>
      <c r="U34" s="0" t="n">
        <v>331.473099946976</v>
      </c>
      <c r="V34" s="0" t="n">
        <v>17068.2235000134</v>
      </c>
      <c r="W34" s="0" t="n">
        <f aca="false">SUM(U34:V34)</f>
        <v>17399.6965999604</v>
      </c>
      <c r="Y34" s="0" t="s">
        <v>32</v>
      </c>
      <c r="Z34" s="0" t="n">
        <v>82.1747000217438</v>
      </c>
      <c r="AA34" s="0" t="n">
        <v>16714.2697999477</v>
      </c>
      <c r="AB34" s="0" t="n">
        <f aca="false">SUM(Z34:AA34)</f>
        <v>16796.4444999694</v>
      </c>
    </row>
    <row r="35" customFormat="false" ht="12.8" hidden="false" customHeight="false" outlineLevel="0" collapsed="false">
      <c r="A35" s="0" t="s">
        <v>35</v>
      </c>
      <c r="B35" s="0" t="n">
        <v>139.512099981308</v>
      </c>
      <c r="C35" s="0" t="n">
        <v>31067.9460000992</v>
      </c>
      <c r="D35" s="1" t="n">
        <f aca="false">SUM(B35:C35)</f>
        <v>31207.4581000805</v>
      </c>
      <c r="K35" s="1" t="n">
        <v>608.960400105</v>
      </c>
      <c r="L35" s="1" t="n">
        <v>4929.65359998</v>
      </c>
      <c r="M35" s="1" t="n">
        <v>5538.614000085</v>
      </c>
      <c r="Y35" s="0" t="s">
        <v>34</v>
      </c>
      <c r="Z35" s="0" t="n">
        <v>517.244499921799</v>
      </c>
      <c r="AA35" s="0" t="n">
        <v>18669.3118000031</v>
      </c>
      <c r="AB35" s="1" t="n">
        <f aca="false">SUM(Z35:AA35)</f>
        <v>19186.5562999249</v>
      </c>
    </row>
    <row r="36" customFormat="false" ht="12.8" hidden="false" customHeight="false" outlineLevel="0" collapsed="false">
      <c r="A36" s="0" t="s">
        <v>33</v>
      </c>
      <c r="B36" s="0" t="n">
        <v>33409.4180996418</v>
      </c>
      <c r="C36" s="0" t="n">
        <v>23802.4948000908</v>
      </c>
      <c r="D36" s="1" t="n">
        <f aca="false">SUM(B36:C36)</f>
        <v>57211.9128997326</v>
      </c>
      <c r="K36" s="1" t="n">
        <v>167.36220026</v>
      </c>
      <c r="L36" s="1" t="n">
        <v>4949.66790009</v>
      </c>
      <c r="M36" s="1" t="n">
        <v>5117.03010035</v>
      </c>
      <c r="Y36" s="0" t="s">
        <v>35</v>
      </c>
      <c r="Z36" s="0" t="n">
        <v>139.512099981308</v>
      </c>
      <c r="AA36" s="0" t="n">
        <v>31067.9460000992</v>
      </c>
      <c r="AB36" s="1" t="n">
        <f aca="false">SUM(Z36:AA36)</f>
        <v>31207.4581000805</v>
      </c>
    </row>
    <row r="37" customFormat="false" ht="12.8" hidden="false" customHeight="false" outlineLevel="0" collapsed="false">
      <c r="K37" s="1" t="n">
        <v>159.146299839</v>
      </c>
      <c r="L37" s="1" t="n">
        <v>4998.71579981</v>
      </c>
      <c r="M37" s="1" t="n">
        <v>5157.862099649</v>
      </c>
      <c r="Y37" s="0" t="s">
        <v>33</v>
      </c>
      <c r="Z37" s="0" t="n">
        <v>96.161899805069</v>
      </c>
      <c r="AA37" s="0" t="n">
        <v>18292.3735001087</v>
      </c>
      <c r="AB37" s="1" t="n">
        <f aca="false">SUM(Z37:AA37)</f>
        <v>18388.5353999138</v>
      </c>
    </row>
    <row r="42" customFormat="false" ht="12.8" hidden="false" customHeight="false" outlineLevel="0" collapsed="false">
      <c r="B42" s="0" t="s">
        <v>36</v>
      </c>
      <c r="G42" s="0" t="s">
        <v>36</v>
      </c>
    </row>
    <row r="43" customFormat="false" ht="12.8" hidden="false" customHeight="false" outlineLevel="0" collapsed="false">
      <c r="B43" s="1" t="s">
        <v>7</v>
      </c>
      <c r="C43" s="0" t="s">
        <v>37</v>
      </c>
      <c r="D43" s="0" t="s">
        <v>38</v>
      </c>
      <c r="E43" s="0" t="s">
        <v>39</v>
      </c>
      <c r="G43" s="1" t="s">
        <v>7</v>
      </c>
      <c r="H43" s="0" t="s">
        <v>37</v>
      </c>
      <c r="I43" s="0" t="s">
        <v>40</v>
      </c>
      <c r="J43" s="0" t="s">
        <v>39</v>
      </c>
    </row>
    <row r="44" customFormat="false" ht="12.8" hidden="false" customHeight="false" outlineLevel="0" collapsed="false">
      <c r="B44" s="1" t="n">
        <v>64</v>
      </c>
      <c r="C44" s="1" t="n">
        <v>20644.0765500665</v>
      </c>
      <c r="D44" s="1" t="n">
        <v>5239.11987507605</v>
      </c>
      <c r="E44" s="0" t="n">
        <f aca="false">ABS(C44-D44)/C44*100</f>
        <v>74.6216796746998</v>
      </c>
      <c r="G44" s="1" t="n">
        <v>64</v>
      </c>
      <c r="H44" s="1" t="n">
        <v>20644.0765500665</v>
      </c>
      <c r="I44" s="0" t="n">
        <v>17632.5808250904</v>
      </c>
      <c r="J44" s="0" t="n">
        <f aca="false">ABS(H44-I44)/H44*100</f>
        <v>14.5876988862764</v>
      </c>
    </row>
    <row r="45" customFormat="false" ht="12.8" hidden="false" customHeight="false" outlineLevel="0" collapsed="false">
      <c r="B45" s="1" t="n">
        <v>128</v>
      </c>
      <c r="C45" s="0" t="n">
        <v>15257.1052000523</v>
      </c>
      <c r="D45" s="1" t="n">
        <v>4995.6427250525</v>
      </c>
      <c r="E45" s="0" t="n">
        <f aca="false">ABS(C45-D45)/C45*100</f>
        <v>67.2569425225214</v>
      </c>
      <c r="G45" s="1" t="n">
        <v>128</v>
      </c>
      <c r="H45" s="0" t="n">
        <v>15257.1052000523</v>
      </c>
      <c r="I45" s="0" t="n">
        <v>15257.1052000523</v>
      </c>
      <c r="J45" s="0" t="n">
        <f aca="false">ABS(H45-I45)/H45*100</f>
        <v>0</v>
      </c>
    </row>
    <row r="46" customFormat="false" ht="12.8" hidden="false" customHeight="false" outlineLevel="0" collapsed="false">
      <c r="B46" s="1" t="n">
        <v>256</v>
      </c>
      <c r="C46" s="1" t="n">
        <v>25509.8546250462</v>
      </c>
      <c r="D46" s="1" t="n">
        <v>5053.43752497545</v>
      </c>
      <c r="E46" s="0" t="n">
        <f aca="false">ABS(C46-D46)/C46*100</f>
        <v>80.1902535343582</v>
      </c>
      <c r="G46" s="1" t="n">
        <v>256</v>
      </c>
      <c r="H46" s="1" t="n">
        <v>25509.8546250462</v>
      </c>
      <c r="I46" s="0" t="n">
        <v>16913.9112750292</v>
      </c>
      <c r="J46" s="0" t="n">
        <f aca="false">ABS(H46-I46)/H46*100</f>
        <v>33.6965595310657</v>
      </c>
    </row>
    <row r="47" customFormat="false" ht="12.8" hidden="false" customHeight="false" outlineLevel="0" collapsed="false">
      <c r="B47" s="1" t="n">
        <v>512</v>
      </c>
      <c r="C47" s="0" t="n">
        <v>51190.7466000319</v>
      </c>
      <c r="D47" s="1" t="n">
        <v>7810.33607512523</v>
      </c>
      <c r="E47" s="0" t="n">
        <f aca="false">ABS(C47-D47)/C47*100</f>
        <v>84.7426798906653</v>
      </c>
      <c r="G47" s="1" t="n">
        <v>512</v>
      </c>
      <c r="H47" s="0" t="n">
        <v>51190.7466000319</v>
      </c>
      <c r="I47" s="0" t="n">
        <v>13623.7604750395</v>
      </c>
      <c r="J47" s="0" t="n">
        <f aca="false">ABS(H47-I47)/H47*100</f>
        <v>73.3862829126407</v>
      </c>
    </row>
    <row r="48" customFormat="false" ht="12.8" hidden="false" customHeight="false" outlineLevel="0" collapsed="false">
      <c r="B48" s="1" t="n">
        <v>1024</v>
      </c>
      <c r="C48" s="1" t="n">
        <v>34506.6380199432</v>
      </c>
      <c r="D48" s="1" t="n">
        <v>6989.0269400144</v>
      </c>
      <c r="E48" s="0" t="n">
        <f aca="false">ABS(C48-D48)/C48*100</f>
        <v>79.7458479264915</v>
      </c>
      <c r="G48" s="1" t="n">
        <v>1024</v>
      </c>
      <c r="H48" s="1" t="n">
        <v>34506.6380199432</v>
      </c>
      <c r="I48" s="0" t="n">
        <v>20595.7381799698</v>
      </c>
      <c r="J48" s="0" t="n">
        <f aca="false">ABS(H48-I48)/H48*100</f>
        <v>40.3136922001313</v>
      </c>
    </row>
    <row r="51" customFormat="false" ht="12.8" hidden="false" customHeight="false" outlineLevel="0" collapsed="false">
      <c r="B51" s="0" t="s">
        <v>41</v>
      </c>
      <c r="G51" s="0" t="s">
        <v>42</v>
      </c>
    </row>
    <row r="52" customFormat="false" ht="12.8" hidden="false" customHeight="false" outlineLevel="0" collapsed="false">
      <c r="B52" s="1" t="s">
        <v>7</v>
      </c>
      <c r="C52" s="0" t="s">
        <v>37</v>
      </c>
      <c r="D52" s="0" t="s">
        <v>38</v>
      </c>
      <c r="E52" s="0" t="s">
        <v>39</v>
      </c>
      <c r="G52" s="1" t="s">
        <v>7</v>
      </c>
      <c r="H52" s="0" t="s">
        <v>37</v>
      </c>
      <c r="I52" s="0" t="s">
        <v>40</v>
      </c>
      <c r="J52" s="0" t="s">
        <v>39</v>
      </c>
    </row>
    <row r="53" customFormat="false" ht="12.8" hidden="false" customHeight="false" outlineLevel="0" collapsed="false">
      <c r="B53" s="1" t="n">
        <v>64</v>
      </c>
      <c r="C53" s="1" t="n">
        <v>15690.759649992</v>
      </c>
      <c r="D53" s="1" t="n">
        <v>5185.4575250175</v>
      </c>
      <c r="E53" s="0" t="n">
        <f aca="false">ABS(C53-D53)/C53*100</f>
        <v>66.9521575711591</v>
      </c>
      <c r="G53" s="1" t="n">
        <v>64</v>
      </c>
      <c r="H53" s="1" t="n">
        <v>15690.759649992</v>
      </c>
      <c r="I53" s="0" t="n">
        <v>13148.8957250118</v>
      </c>
      <c r="J53" s="0" t="n">
        <f aca="false">ABS(H53-I53)/H53*100</f>
        <v>16.19975056454</v>
      </c>
    </row>
    <row r="54" customFormat="false" ht="12.8" hidden="false" customHeight="false" outlineLevel="0" collapsed="false">
      <c r="B54" s="1" t="n">
        <v>128</v>
      </c>
      <c r="C54" s="0" t="n">
        <v>15176.933366696</v>
      </c>
      <c r="D54" s="1" t="n">
        <v>4920.9461250325</v>
      </c>
      <c r="E54" s="0" t="n">
        <f aca="false">ABS(C54-D54)/C54*100</f>
        <v>67.5761498971134</v>
      </c>
      <c r="G54" s="1" t="n">
        <v>128</v>
      </c>
      <c r="H54" s="0" t="n">
        <v>15176.933366696</v>
      </c>
      <c r="I54" s="0" t="n">
        <v>15176.933366696</v>
      </c>
      <c r="J54" s="0" t="n">
        <f aca="false">ABS(H54-I54)/H54*100</f>
        <v>0</v>
      </c>
    </row>
    <row r="55" customFormat="false" ht="12.8" hidden="false" customHeight="false" outlineLevel="0" collapsed="false">
      <c r="B55" s="1" t="n">
        <v>256</v>
      </c>
      <c r="C55" s="1" t="n">
        <v>21033.9146000147</v>
      </c>
      <c r="D55" s="1" t="n">
        <v>4953.4418749225</v>
      </c>
      <c r="E55" s="0" t="n">
        <f aca="false">ABS(C55-D55)/C55*100</f>
        <v>76.4502140038211</v>
      </c>
      <c r="G55" s="1" t="n">
        <v>256</v>
      </c>
      <c r="H55" s="1" t="n">
        <v>21033.9146000147</v>
      </c>
      <c r="I55" s="0" t="n">
        <v>16809.507700026</v>
      </c>
      <c r="J55" s="0" t="n">
        <f aca="false">ABS(H55-I55)/H55*100</f>
        <v>20.0837883975518</v>
      </c>
    </row>
    <row r="56" customFormat="false" ht="12.8" hidden="false" customHeight="false" outlineLevel="0" collapsed="false">
      <c r="B56" s="1" t="n">
        <v>512</v>
      </c>
      <c r="C56" s="0" t="n">
        <v>17645.5749499798</v>
      </c>
      <c r="D56" s="1" t="n">
        <v>4953.1960500475</v>
      </c>
      <c r="E56" s="0" t="n">
        <f aca="false">ABS(C56-D56)/C56*100</f>
        <v>71.9295287113715</v>
      </c>
      <c r="G56" s="1" t="n">
        <v>512</v>
      </c>
      <c r="H56" s="0" t="n">
        <v>17645.5749499798</v>
      </c>
      <c r="I56" s="0" t="n">
        <v>13540.0363000035</v>
      </c>
      <c r="J56" s="0" t="n">
        <f aca="false">ABS(H56-I56)/H56*100</f>
        <v>23.2666754221063</v>
      </c>
    </row>
    <row r="57" customFormat="false" ht="12.8" hidden="false" customHeight="false" outlineLevel="0" collapsed="false">
      <c r="B57" s="1" t="n">
        <v>1024</v>
      </c>
      <c r="C57" s="1" t="n">
        <v>22510.6323200226</v>
      </c>
      <c r="D57" s="1" t="n">
        <v>4952.07082</v>
      </c>
      <c r="E57" s="0" t="n">
        <f aca="false">ABS(C57-D57)/C57*100</f>
        <v>78.0011918385995</v>
      </c>
      <c r="G57" s="1" t="n">
        <v>1024</v>
      </c>
      <c r="H57" s="1" t="n">
        <v>22510.6323200226</v>
      </c>
      <c r="I57" s="0" t="n">
        <v>20362.4249200344</v>
      </c>
      <c r="J57" s="0" t="n">
        <f aca="false">ABS(H57-I57)/H57*100</f>
        <v>9.54307888578247</v>
      </c>
    </row>
    <row r="60" customFormat="false" ht="12.8" hidden="false" customHeight="false" outlineLevel="0" collapsed="false">
      <c r="B60" s="0" t="s">
        <v>43</v>
      </c>
      <c r="G60" s="0" t="s">
        <v>43</v>
      </c>
      <c r="L60" s="0" t="s">
        <v>44</v>
      </c>
    </row>
    <row r="61" customFormat="false" ht="12.8" hidden="false" customHeight="false" outlineLevel="0" collapsed="false">
      <c r="B61" s="0" t="s">
        <v>7</v>
      </c>
      <c r="C61" s="0" t="s">
        <v>37</v>
      </c>
      <c r="D61" s="0" t="s">
        <v>38</v>
      </c>
      <c r="E61" s="0" t="s">
        <v>39</v>
      </c>
      <c r="G61" s="1" t="s">
        <v>7</v>
      </c>
      <c r="H61" s="0" t="s">
        <v>37</v>
      </c>
      <c r="I61" s="0" t="s">
        <v>40</v>
      </c>
      <c r="J61" s="0" t="s">
        <v>39</v>
      </c>
      <c r="L61" s="1" t="s">
        <v>7</v>
      </c>
      <c r="M61" s="0" t="s">
        <v>38</v>
      </c>
      <c r="N61" s="0" t="s">
        <v>40</v>
      </c>
      <c r="O61" s="0" t="s">
        <v>45</v>
      </c>
    </row>
    <row r="62" customFormat="false" ht="12.8" hidden="false" customHeight="false" outlineLevel="0" collapsed="false">
      <c r="B62" s="1" t="n">
        <v>64</v>
      </c>
      <c r="C62" s="1" t="n">
        <v>4953.31690007448</v>
      </c>
      <c r="D62" s="1" t="n">
        <v>53.66235005855</v>
      </c>
      <c r="E62" s="0" t="n">
        <f aca="false">ABS(C62-D62)/C62*100</f>
        <v>98.9166380600897</v>
      </c>
      <c r="G62" s="1" t="n">
        <v>64</v>
      </c>
      <c r="H62" s="1" t="n">
        <v>4953.31690007448</v>
      </c>
      <c r="I62" s="0" t="n">
        <v>4483.68510007858</v>
      </c>
      <c r="J62" s="0" t="n">
        <f aca="false">ABS(H62-I62)/H62*100</f>
        <v>9.48115796889229</v>
      </c>
      <c r="L62" s="1" t="n">
        <v>64</v>
      </c>
      <c r="M62" s="1" t="n">
        <v>53.66235005855</v>
      </c>
      <c r="N62" s="0" t="n">
        <v>4483.68510007858</v>
      </c>
      <c r="O62" s="0" t="n">
        <f aca="false">ABS(M62-N62)/M62*100</f>
        <v>8255.3647859002</v>
      </c>
    </row>
    <row r="63" customFormat="false" ht="12.8" hidden="false" customHeight="false" outlineLevel="0" collapsed="false">
      <c r="B63" s="1" t="n">
        <v>128</v>
      </c>
      <c r="C63" s="0" t="n">
        <v>80.1718333562215</v>
      </c>
      <c r="D63" s="1" t="n">
        <v>74.69660002</v>
      </c>
      <c r="E63" s="0" t="n">
        <f aca="false">ABS(C63-D63)/C63*100</f>
        <v>6.82937274478157</v>
      </c>
      <c r="G63" s="1" t="n">
        <v>128</v>
      </c>
      <c r="H63" s="0" t="n">
        <v>80.1718333562215</v>
      </c>
      <c r="I63" s="0" t="n">
        <v>80.1718333562215</v>
      </c>
      <c r="J63" s="0" t="n">
        <f aca="false">ABS(H63-I63)/H63*100</f>
        <v>0</v>
      </c>
      <c r="L63" s="1" t="n">
        <v>128</v>
      </c>
      <c r="M63" s="1" t="n">
        <v>74.69660002</v>
      </c>
      <c r="N63" s="0" t="n">
        <v>80.1718333562215</v>
      </c>
      <c r="O63" s="0" t="n">
        <f aca="false">ABS(M63-N63)/M63*100</f>
        <v>7.32996325770584</v>
      </c>
    </row>
    <row r="64" customFormat="false" ht="12.8" hidden="false" customHeight="false" outlineLevel="0" collapsed="false">
      <c r="B64" s="1" t="n">
        <v>256</v>
      </c>
      <c r="C64" s="1" t="n">
        <v>4475.94002503157</v>
      </c>
      <c r="D64" s="1" t="n">
        <v>99.99565005295</v>
      </c>
      <c r="E64" s="0" t="n">
        <f aca="false">ABS(C64-D64)/C64*100</f>
        <v>97.7659296260958</v>
      </c>
      <c r="G64" s="1" t="n">
        <v>256</v>
      </c>
      <c r="H64" s="1" t="n">
        <v>4475.94002503157</v>
      </c>
      <c r="I64" s="0" t="n">
        <v>104.403575003147</v>
      </c>
      <c r="J64" s="0" t="n">
        <f aca="false">ABS(H64-I64)/H64*100</f>
        <v>97.667449196833</v>
      </c>
      <c r="L64" s="1" t="n">
        <v>256</v>
      </c>
      <c r="M64" s="1" t="n">
        <v>99.99565005295</v>
      </c>
      <c r="N64" s="0" t="n">
        <v>104.403575003147</v>
      </c>
      <c r="O64" s="0" t="n">
        <f aca="false">ABS(M64-N64)/M64*100</f>
        <v>4.40811670093939</v>
      </c>
    </row>
    <row r="65" customFormat="false" ht="12.8" hidden="false" customHeight="false" outlineLevel="0" collapsed="false">
      <c r="B65" s="1" t="n">
        <v>512</v>
      </c>
      <c r="C65" s="0" t="n">
        <v>33545.1716500521</v>
      </c>
      <c r="D65" s="1" t="n">
        <v>2857.14002507772</v>
      </c>
      <c r="E65" s="0" t="n">
        <f aca="false">ABS(C65-D65)/C65*100</f>
        <v>91.4827085850572</v>
      </c>
      <c r="G65" s="1" t="n">
        <v>512</v>
      </c>
      <c r="H65" s="0" t="n">
        <v>33545.1716500521</v>
      </c>
      <c r="I65" s="0" t="n">
        <v>83.7241750359535</v>
      </c>
      <c r="J65" s="0" t="n">
        <f aca="false">ABS(H65-I65)/H65*100</f>
        <v>99.7504136335644</v>
      </c>
      <c r="L65" s="1" t="n">
        <v>512</v>
      </c>
      <c r="M65" s="1" t="n">
        <v>2857.14002507772</v>
      </c>
      <c r="N65" s="0" t="n">
        <v>83.7241750359535</v>
      </c>
      <c r="O65" s="0" t="n">
        <f aca="false">ABS(M65-N65)/M65*100</f>
        <v>97.0696509691129</v>
      </c>
    </row>
    <row r="66" customFormat="false" ht="12.8" hidden="false" customHeight="false" outlineLevel="0" collapsed="false">
      <c r="B66" s="1" t="n">
        <v>1024</v>
      </c>
      <c r="C66" s="1" t="n">
        <v>11996.0056999207</v>
      </c>
      <c r="D66" s="1" t="n">
        <v>2036.9561200144</v>
      </c>
      <c r="E66" s="0" t="n">
        <f aca="false">ABS(C66-D66)/C66*100</f>
        <v>83.019713636616</v>
      </c>
      <c r="G66" s="1" t="n">
        <v>1024</v>
      </c>
      <c r="H66" s="1" t="n">
        <v>11996.0056999207</v>
      </c>
      <c r="I66" s="0" t="n">
        <v>233.313259935379</v>
      </c>
      <c r="J66" s="0" t="n">
        <f aca="false">ABS(H66-I66)/H66*100</f>
        <v>98.0550754495146</v>
      </c>
      <c r="L66" s="1" t="n">
        <v>1024</v>
      </c>
      <c r="M66" s="1" t="n">
        <v>2036.9561200144</v>
      </c>
      <c r="N66" s="0" t="n">
        <v>233.313259935379</v>
      </c>
      <c r="O66" s="0" t="n">
        <f aca="false">ABS(M66-N66)/M66*100</f>
        <v>88.5459849800923</v>
      </c>
    </row>
    <row r="68" customFormat="false" ht="12.8" hidden="false" customHeight="false" outlineLevel="0" collapsed="false">
      <c r="B68" s="0" t="s">
        <v>46</v>
      </c>
    </row>
    <row r="69" customFormat="false" ht="12.8" hidden="false" customHeight="false" outlineLevel="0" collapsed="false">
      <c r="B69" s="1" t="s">
        <v>7</v>
      </c>
      <c r="C69" s="0" t="s">
        <v>47</v>
      </c>
      <c r="D69" s="0" t="s">
        <v>48</v>
      </c>
      <c r="E69" s="0" t="s">
        <v>39</v>
      </c>
    </row>
    <row r="70" customFormat="false" ht="12.8" hidden="false" customHeight="false" outlineLevel="0" collapsed="false">
      <c r="B70" s="1" t="n">
        <v>64</v>
      </c>
      <c r="C70" s="0" t="n">
        <f aca="false">C53-D53</f>
        <v>10505.3021249745</v>
      </c>
      <c r="D70" s="1" t="n">
        <v>20644.0765500665</v>
      </c>
      <c r="E70" s="0" t="n">
        <f aca="false">ABS(C70)/D70*100</f>
        <v>50.887730916405</v>
      </c>
    </row>
    <row r="71" customFormat="false" ht="12.8" hidden="false" customHeight="false" outlineLevel="0" collapsed="false">
      <c r="B71" s="1" t="n">
        <v>128</v>
      </c>
      <c r="C71" s="0" t="n">
        <f aca="false">C54-D54</f>
        <v>10255.9872416635</v>
      </c>
      <c r="D71" s="0" t="n">
        <v>15257.1052000523</v>
      </c>
      <c r="E71" s="0" t="n">
        <f aca="false">ABS(C71)/D71*100</f>
        <v>67.2210560731294</v>
      </c>
    </row>
    <row r="72" customFormat="false" ht="12.8" hidden="false" customHeight="false" outlineLevel="0" collapsed="false">
      <c r="B72" s="1" t="n">
        <v>256</v>
      </c>
      <c r="C72" s="0" t="n">
        <f aca="false">C55-D55</f>
        <v>16080.4727250922</v>
      </c>
      <c r="D72" s="1" t="n">
        <v>25509.8546250462</v>
      </c>
      <c r="E72" s="0" t="n">
        <f aca="false">ABS(C72)/D72*100</f>
        <v>63.0363165978375</v>
      </c>
    </row>
    <row r="73" customFormat="false" ht="12.8" hidden="false" customHeight="false" outlineLevel="0" collapsed="false">
      <c r="B73" s="1" t="n">
        <v>512</v>
      </c>
      <c r="C73" s="0" t="n">
        <f aca="false">C56-D56</f>
        <v>12692.3788999323</v>
      </c>
      <c r="D73" s="0" t="n">
        <v>51190.7466000319</v>
      </c>
      <c r="E73" s="0" t="n">
        <f aca="false">ABS(C73)/D73*100</f>
        <v>24.794283621416</v>
      </c>
    </row>
    <row r="74" customFormat="false" ht="12.8" hidden="false" customHeight="false" outlineLevel="0" collapsed="false">
      <c r="B74" s="1" t="n">
        <v>1024</v>
      </c>
      <c r="C74" s="0" t="n">
        <f aca="false">C57-D57</f>
        <v>17558.5615000226</v>
      </c>
      <c r="D74" s="1" t="n">
        <v>34506.6380199432</v>
      </c>
      <c r="E74" s="0" t="n">
        <f aca="false">ABS(C74)/D74*100</f>
        <v>50.884590639849</v>
      </c>
    </row>
    <row r="76" customFormat="false" ht="12.8" hidden="false" customHeight="false" outlineLevel="0" collapsed="false">
      <c r="B76" s="0" t="s">
        <v>49</v>
      </c>
    </row>
    <row r="77" customFormat="false" ht="12.8" hidden="false" customHeight="false" outlineLevel="0" collapsed="false">
      <c r="B77" s="1" t="s">
        <v>7</v>
      </c>
      <c r="C77" s="0" t="s">
        <v>47</v>
      </c>
      <c r="D77" s="0" t="s">
        <v>48</v>
      </c>
      <c r="E77" s="0" t="s">
        <v>39</v>
      </c>
    </row>
    <row r="78" customFormat="false" ht="12.8" hidden="false" customHeight="false" outlineLevel="0" collapsed="false">
      <c r="B78" s="1" t="n">
        <v>64</v>
      </c>
      <c r="C78" s="0" t="n">
        <f aca="false">C62-D62</f>
        <v>4899.65455001593</v>
      </c>
      <c r="D78" s="1" t="n">
        <v>20644.0765500665</v>
      </c>
      <c r="E78" s="0" t="n">
        <f aca="false">ABS(C78/D78)*100</f>
        <v>23.7339487582948</v>
      </c>
    </row>
    <row r="79" customFormat="false" ht="12.8" hidden="false" customHeight="false" outlineLevel="0" collapsed="false">
      <c r="B79" s="1" t="n">
        <v>128</v>
      </c>
      <c r="C79" s="0" t="n">
        <f aca="false">C63-D63</f>
        <v>5.47523333622149</v>
      </c>
      <c r="D79" s="0" t="n">
        <v>15257.1052000523</v>
      </c>
      <c r="E79" s="0" t="n">
        <f aca="false">ABS(C79/D79)*100</f>
        <v>0.0358864493914791</v>
      </c>
    </row>
    <row r="80" customFormat="false" ht="12.8" hidden="false" customHeight="false" outlineLevel="0" collapsed="false">
      <c r="B80" s="1" t="n">
        <v>256</v>
      </c>
      <c r="C80" s="0" t="n">
        <f aca="false">C64-D64</f>
        <v>4375.94437497862</v>
      </c>
      <c r="D80" s="1" t="n">
        <v>25509.8546250462</v>
      </c>
      <c r="E80" s="0" t="n">
        <f aca="false">ABS(C80/D80)*100</f>
        <v>17.153936936521</v>
      </c>
    </row>
    <row r="81" customFormat="false" ht="12.8" hidden="false" customHeight="false" outlineLevel="0" collapsed="false">
      <c r="B81" s="1" t="n">
        <v>512</v>
      </c>
      <c r="C81" s="0" t="n">
        <f aca="false">C65-D65</f>
        <v>30688.0316249744</v>
      </c>
      <c r="D81" s="0" t="n">
        <v>51190.7466000319</v>
      </c>
      <c r="E81" s="0" t="n">
        <f aca="false">ABS(C81/D81)*100</f>
        <v>59.9483962692493</v>
      </c>
    </row>
    <row r="82" customFormat="false" ht="12.8" hidden="false" customHeight="false" outlineLevel="0" collapsed="false">
      <c r="B82" s="1" t="n">
        <v>1024</v>
      </c>
      <c r="C82" s="0" t="n">
        <f aca="false">C66-D66</f>
        <v>9959.0495799063</v>
      </c>
      <c r="D82" s="1" t="n">
        <v>34506.6380199432</v>
      </c>
      <c r="E82" s="0" t="n">
        <f aca="false">ABS(C82/D82)*100</f>
        <v>28.8612572866428</v>
      </c>
    </row>
    <row r="84" customFormat="false" ht="12.8" hidden="false" customHeight="false" outlineLevel="0" collapsed="false">
      <c r="B84" s="0" t="s">
        <v>50</v>
      </c>
    </row>
    <row r="85" customFormat="false" ht="12.8" hidden="false" customHeight="false" outlineLevel="0" collapsed="false">
      <c r="B85" s="0" t="s">
        <v>7</v>
      </c>
      <c r="C85" s="0" t="s">
        <v>51</v>
      </c>
      <c r="D85" s="0" t="s">
        <v>52</v>
      </c>
    </row>
    <row r="86" customFormat="false" ht="12.8" hidden="false" customHeight="false" outlineLevel="0" collapsed="false">
      <c r="B86" s="1" t="n">
        <v>64</v>
      </c>
      <c r="C86" s="0" t="n">
        <f aca="false">E70/SUM(E70+E78)*100</f>
        <v>68.1942984106511</v>
      </c>
      <c r="D86" s="0" t="n">
        <f aca="false">E78/SUM(E70+E78)*100</f>
        <v>31.8057015893488</v>
      </c>
    </row>
    <row r="87" customFormat="false" ht="12.8" hidden="false" customHeight="false" outlineLevel="0" collapsed="false">
      <c r="B87" s="1" t="n">
        <v>128</v>
      </c>
      <c r="C87" s="0" t="n">
        <f aca="false">E71/SUM(E71+E79)*100</f>
        <v>99.9466427582856</v>
      </c>
      <c r="D87" s="0" t="n">
        <f aca="false">E79/SUM(E71+E79)*100</f>
        <v>0.0533572417144335</v>
      </c>
    </row>
    <row r="88" customFormat="false" ht="12.8" hidden="false" customHeight="false" outlineLevel="0" collapsed="false">
      <c r="B88" s="1" t="n">
        <v>256</v>
      </c>
      <c r="C88" s="0" t="n">
        <f aca="false">E72/SUM(E72+E80)*100</f>
        <v>78.6084515505726</v>
      </c>
      <c r="D88" s="0" t="n">
        <f aca="false">E80/SUM(E72+E80)*100</f>
        <v>21.3915484494274</v>
      </c>
    </row>
    <row r="89" customFormat="false" ht="12.8" hidden="false" customHeight="false" outlineLevel="0" collapsed="false">
      <c r="B89" s="1" t="n">
        <v>512</v>
      </c>
      <c r="C89" s="0" t="n">
        <f aca="false">E73/SUM(E73+E81)*100</f>
        <v>29.2583190116308</v>
      </c>
      <c r="D89" s="0" t="n">
        <f aca="false">E81/SUM(E73+E81)*100</f>
        <v>70.7416809883692</v>
      </c>
    </row>
    <row r="90" customFormat="false" ht="12.8" hidden="false" customHeight="false" outlineLevel="0" collapsed="false">
      <c r="B90" s="1" t="n">
        <v>1024</v>
      </c>
      <c r="C90" s="0" t="n">
        <f aca="false">E74/SUM(E74+E82)*100</f>
        <v>63.8084514277827</v>
      </c>
      <c r="D90" s="0" t="n">
        <f aca="false">E82/SUM(E74+E82)*100</f>
        <v>36.1915485722173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2017-11-04T17:39:37Z</dcterms:created>
  <dc:creator/>
  <dc:description/>
  <dc:language>en-US</dc:language>
  <cp:lastModifiedBy/>
  <dcterms:modified xsi:type="dcterms:W3CDTF">2018-05-26T16:03:25Z</dcterms:modified>
  <cp:revision>17</cp:revision>
  <dc:subject/>
  <dc:title/>
</cp:coreProperties>
</file>