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A063640B-EFF5-463E-A034-6F332E2FAF24}" xr6:coauthVersionLast="47" xr6:coauthVersionMax="47" xr10:uidLastSave="{00000000-0000-0000-0000-000000000000}"/>
  <bookViews>
    <workbookView xWindow="38280" yWindow="-120" windowWidth="19440" windowHeight="148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Sheet2!$J$57:$Q$82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N30" i="2"/>
  <c r="P2" i="2"/>
  <c r="O2" i="2"/>
  <c r="N2" i="2"/>
  <c r="M2" i="2"/>
  <c r="L2" i="2"/>
  <c r="L8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51" i="2"/>
  <c r="L50" i="2"/>
  <c r="Q54" i="2"/>
  <c r="P54" i="2"/>
  <c r="O54" i="2"/>
  <c r="N54" i="2"/>
  <c r="M54" i="2"/>
  <c r="L54" i="2"/>
  <c r="K54" i="2"/>
  <c r="Q53" i="2"/>
  <c r="P53" i="2"/>
  <c r="O53" i="2"/>
  <c r="N53" i="2"/>
  <c r="M53" i="2"/>
  <c r="L53" i="2"/>
  <c r="K53" i="2"/>
  <c r="Q52" i="2"/>
  <c r="P52" i="2"/>
  <c r="O52" i="2"/>
  <c r="N52" i="2"/>
  <c r="M52" i="2"/>
  <c r="L52" i="2"/>
  <c r="K52" i="2"/>
  <c r="P51" i="2"/>
  <c r="O51" i="2"/>
  <c r="N51" i="2"/>
  <c r="M51" i="2"/>
  <c r="L51" i="2"/>
  <c r="K51" i="2"/>
  <c r="Q50" i="2"/>
  <c r="P50" i="2"/>
  <c r="O50" i="2"/>
  <c r="N50" i="2"/>
  <c r="M50" i="2"/>
  <c r="K50" i="2"/>
  <c r="Q49" i="2"/>
  <c r="P49" i="2"/>
  <c r="O49" i="2"/>
  <c r="N49" i="2"/>
  <c r="M49" i="2"/>
  <c r="L49" i="2"/>
  <c r="K49" i="2"/>
  <c r="Q48" i="2"/>
  <c r="P48" i="2"/>
  <c r="O48" i="2"/>
  <c r="N48" i="2"/>
  <c r="M48" i="2"/>
  <c r="L48" i="2"/>
  <c r="K48" i="2"/>
  <c r="Q47" i="2"/>
  <c r="P47" i="2"/>
  <c r="O47" i="2"/>
  <c r="N47" i="2"/>
  <c r="M47" i="2"/>
  <c r="L47" i="2"/>
  <c r="K47" i="2"/>
  <c r="Q46" i="2"/>
  <c r="P46" i="2"/>
  <c r="O46" i="2"/>
  <c r="N46" i="2"/>
  <c r="M46" i="2"/>
  <c r="L46" i="2"/>
  <c r="K46" i="2"/>
  <c r="Q45" i="2"/>
  <c r="P45" i="2"/>
  <c r="O45" i="2"/>
  <c r="N45" i="2"/>
  <c r="M45" i="2"/>
  <c r="L45" i="2"/>
  <c r="K45" i="2"/>
  <c r="Q44" i="2"/>
  <c r="P44" i="2"/>
  <c r="O44" i="2"/>
  <c r="N44" i="2"/>
  <c r="M44" i="2"/>
  <c r="L44" i="2"/>
  <c r="K44" i="2"/>
  <c r="Q43" i="2"/>
  <c r="P43" i="2"/>
  <c r="O43" i="2"/>
  <c r="N43" i="2"/>
  <c r="M43" i="2"/>
  <c r="L43" i="2"/>
  <c r="K43" i="2"/>
  <c r="Q42" i="2"/>
  <c r="P42" i="2"/>
  <c r="O42" i="2"/>
  <c r="N42" i="2"/>
  <c r="M42" i="2"/>
  <c r="L42" i="2"/>
  <c r="K42" i="2"/>
  <c r="Q41" i="2"/>
  <c r="P41" i="2"/>
  <c r="O41" i="2"/>
  <c r="N41" i="2"/>
  <c r="M41" i="2"/>
  <c r="L41" i="2"/>
  <c r="K41" i="2"/>
  <c r="Q40" i="2"/>
  <c r="P40" i="2"/>
  <c r="O40" i="2"/>
  <c r="N40" i="2"/>
  <c r="M40" i="2"/>
  <c r="L40" i="2"/>
  <c r="K40" i="2"/>
  <c r="Q39" i="2"/>
  <c r="P39" i="2"/>
  <c r="O39" i="2"/>
  <c r="N39" i="2"/>
  <c r="M39" i="2"/>
  <c r="L39" i="2"/>
  <c r="K39" i="2"/>
  <c r="Q38" i="2"/>
  <c r="P38" i="2"/>
  <c r="O38" i="2"/>
  <c r="N38" i="2"/>
  <c r="M38" i="2"/>
  <c r="L38" i="2"/>
  <c r="K38" i="2"/>
  <c r="Q37" i="2"/>
  <c r="P37" i="2"/>
  <c r="O37" i="2"/>
  <c r="N37" i="2"/>
  <c r="M37" i="2"/>
  <c r="L37" i="2"/>
  <c r="K37" i="2"/>
  <c r="Q36" i="2"/>
  <c r="P36" i="2"/>
  <c r="O36" i="2"/>
  <c r="N36" i="2"/>
  <c r="M36" i="2"/>
  <c r="L36" i="2"/>
  <c r="K36" i="2"/>
  <c r="Q35" i="2"/>
  <c r="P35" i="2"/>
  <c r="O35" i="2"/>
  <c r="N35" i="2"/>
  <c r="M35" i="2"/>
  <c r="L35" i="2"/>
  <c r="K35" i="2"/>
  <c r="Q34" i="2"/>
  <c r="P34" i="2"/>
  <c r="O34" i="2"/>
  <c r="N34" i="2"/>
  <c r="M34" i="2"/>
  <c r="L34" i="2"/>
  <c r="K34" i="2"/>
  <c r="Q33" i="2"/>
  <c r="P33" i="2"/>
  <c r="O33" i="2"/>
  <c r="N33" i="2"/>
  <c r="M33" i="2"/>
  <c r="L33" i="2"/>
  <c r="K33" i="2"/>
  <c r="Q32" i="2"/>
  <c r="P32" i="2"/>
  <c r="O32" i="2"/>
  <c r="N32" i="2"/>
  <c r="M32" i="2"/>
  <c r="L32" i="2"/>
  <c r="K32" i="2"/>
  <c r="Q31" i="2"/>
  <c r="P31" i="2"/>
  <c r="O31" i="2"/>
  <c r="N31" i="2"/>
  <c r="M31" i="2"/>
  <c r="L31" i="2"/>
  <c r="K31" i="2"/>
  <c r="Q30" i="2"/>
  <c r="P30" i="2"/>
  <c r="O30" i="2"/>
  <c r="M30" i="2"/>
  <c r="K30" i="2"/>
  <c r="Q29" i="2"/>
  <c r="P29" i="2"/>
  <c r="O29" i="2"/>
  <c r="N29" i="2"/>
  <c r="M29" i="2"/>
  <c r="L29" i="2"/>
  <c r="K29" i="2"/>
  <c r="J29" i="2"/>
  <c r="Q2" i="2"/>
  <c r="N3" i="2"/>
  <c r="O3" i="2"/>
  <c r="L3" i="2"/>
  <c r="P3" i="2"/>
  <c r="Q3" i="2"/>
  <c r="N4" i="2"/>
  <c r="O4" i="2"/>
  <c r="L4" i="2"/>
  <c r="P4" i="2"/>
  <c r="Q4" i="2"/>
  <c r="N5" i="2"/>
  <c r="O5" i="2"/>
  <c r="L5" i="2"/>
  <c r="P5" i="2"/>
  <c r="Q5" i="2"/>
  <c r="N6" i="2"/>
  <c r="O6" i="2"/>
  <c r="L6" i="2"/>
  <c r="P6" i="2"/>
  <c r="Q6" i="2"/>
  <c r="N7" i="2"/>
  <c r="O7" i="2"/>
  <c r="L7" i="2"/>
  <c r="P7" i="2"/>
  <c r="Q7" i="2"/>
  <c r="N8" i="2"/>
  <c r="O8" i="2"/>
  <c r="L8" i="2"/>
  <c r="P8" i="2"/>
  <c r="Q8" i="2"/>
  <c r="N9" i="2"/>
  <c r="O9" i="2"/>
  <c r="L9" i="2"/>
  <c r="P9" i="2"/>
  <c r="Q9" i="2"/>
  <c r="N10" i="2"/>
  <c r="O10" i="2"/>
  <c r="L10" i="2"/>
  <c r="P10" i="2"/>
  <c r="Q10" i="2"/>
  <c r="N11" i="2"/>
  <c r="O11" i="2"/>
  <c r="L11" i="2"/>
  <c r="P11" i="2"/>
  <c r="Q11" i="2"/>
  <c r="N12" i="2"/>
  <c r="O12" i="2"/>
  <c r="L12" i="2"/>
  <c r="P12" i="2"/>
  <c r="Q12" i="2"/>
  <c r="N13" i="2"/>
  <c r="O13" i="2"/>
  <c r="L13" i="2"/>
  <c r="P13" i="2"/>
  <c r="Q13" i="2"/>
  <c r="N14" i="2"/>
  <c r="O14" i="2"/>
  <c r="L14" i="2"/>
  <c r="P14" i="2"/>
  <c r="Q14" i="2"/>
  <c r="N15" i="2"/>
  <c r="O15" i="2"/>
  <c r="L15" i="2"/>
  <c r="P15" i="2"/>
  <c r="Q15" i="2"/>
  <c r="N16" i="2"/>
  <c r="O16" i="2"/>
  <c r="L16" i="2"/>
  <c r="P16" i="2"/>
  <c r="Q16" i="2"/>
  <c r="N17" i="2"/>
  <c r="O17" i="2"/>
  <c r="L17" i="2"/>
  <c r="P17" i="2"/>
  <c r="Q17" i="2"/>
  <c r="N18" i="2"/>
  <c r="O18" i="2"/>
  <c r="L18" i="2"/>
  <c r="P18" i="2"/>
  <c r="Q18" i="2"/>
  <c r="N19" i="2"/>
  <c r="O19" i="2"/>
  <c r="L19" i="2"/>
  <c r="P19" i="2"/>
  <c r="Q19" i="2"/>
  <c r="N20" i="2"/>
  <c r="O20" i="2"/>
  <c r="L20" i="2"/>
  <c r="P20" i="2"/>
  <c r="Q20" i="2"/>
  <c r="N21" i="2"/>
  <c r="O21" i="2"/>
  <c r="L21" i="2"/>
  <c r="P21" i="2"/>
  <c r="Q21" i="2"/>
  <c r="N22" i="2"/>
  <c r="O22" i="2"/>
  <c r="L22" i="2"/>
  <c r="P22" i="2"/>
  <c r="Q22" i="2"/>
  <c r="N23" i="2"/>
  <c r="O23" i="2"/>
  <c r="L23" i="2"/>
  <c r="P23" i="2"/>
  <c r="Q23" i="2"/>
  <c r="N24" i="2"/>
  <c r="O24" i="2"/>
  <c r="L24" i="2"/>
  <c r="P24" i="2"/>
  <c r="Q24" i="2"/>
  <c r="N25" i="2"/>
  <c r="O25" i="2"/>
  <c r="L25" i="2"/>
  <c r="P25" i="2"/>
  <c r="Q25" i="2"/>
  <c r="N26" i="2"/>
  <c r="O26" i="2"/>
  <c r="L26" i="2"/>
  <c r="S2" i="2" s="1"/>
  <c r="P26" i="2"/>
  <c r="Q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M1" i="2"/>
  <c r="N1" i="2"/>
  <c r="O1" i="2"/>
  <c r="L1" i="2"/>
  <c r="P1" i="2"/>
  <c r="Q1" i="2"/>
  <c r="K1" i="2"/>
  <c r="S20" i="2" l="1"/>
  <c r="S24" i="2"/>
  <c r="S23" i="2"/>
  <c r="S14" i="2"/>
  <c r="S25" i="2"/>
  <c r="S18" i="2"/>
  <c r="S21" i="2"/>
  <c r="S17" i="2"/>
  <c r="S4" i="2"/>
  <c r="S7" i="2"/>
  <c r="S26" i="2"/>
  <c r="S10" i="2"/>
  <c r="S13" i="2"/>
  <c r="S16" i="2"/>
  <c r="S19" i="2"/>
  <c r="S3" i="2"/>
  <c r="S22" i="2"/>
  <c r="S6" i="2"/>
  <c r="S12" i="2"/>
  <c r="S9" i="2"/>
  <c r="S15" i="2"/>
  <c r="S5" i="2"/>
  <c r="S11" i="2"/>
  <c r="S8" i="2"/>
</calcChain>
</file>

<file path=xl/sharedStrings.xml><?xml version="1.0" encoding="utf-8"?>
<sst xmlns="http://schemas.openxmlformats.org/spreadsheetml/2006/main" count="225" uniqueCount="18">
  <si>
    <t>Emotion</t>
  </si>
  <si>
    <t>Precision</t>
  </si>
  <si>
    <t>Recall</t>
  </si>
  <si>
    <t>F1-Score</t>
  </si>
  <si>
    <t>Accuracy</t>
  </si>
  <si>
    <t>FPR</t>
  </si>
  <si>
    <t>FNR</t>
  </si>
  <si>
    <t>Model</t>
  </si>
  <si>
    <t>Злість</t>
  </si>
  <si>
    <t>Модель_1</t>
  </si>
  <si>
    <t>Страх</t>
  </si>
  <si>
    <t>Радість</t>
  </si>
  <si>
    <t>Нейтр.</t>
  </si>
  <si>
    <t>Сум</t>
  </si>
  <si>
    <t>Модель_2</t>
  </si>
  <si>
    <t>Модель_3</t>
  </si>
  <si>
    <t>Модель_4</t>
  </si>
  <si>
    <t>Модель_5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</si>
</sst>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F2" sqref="F2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 t="s">
        <v>8</v>
      </c>
      <c r="C2">
        <v>0.65</v>
      </c>
      <c r="D2">
        <v>0.59090909090909094</v>
      </c>
      <c r="E2">
        <v>0.61904761904761907</v>
      </c>
      <c r="F2">
        <v>0.65454545454545454</v>
      </c>
      <c r="G2">
        <v>7.9545454545454544E-2</v>
      </c>
      <c r="H2">
        <v>0.40909090909090912</v>
      </c>
      <c r="I2" t="s">
        <v>9</v>
      </c>
    </row>
    <row r="3" spans="1:9" x14ac:dyDescent="0.35">
      <c r="A3" s="1">
        <v>1</v>
      </c>
      <c r="B3" t="s">
        <v>10</v>
      </c>
      <c r="C3">
        <v>0.60869565217391308</v>
      </c>
      <c r="D3">
        <v>0.63636363636363635</v>
      </c>
      <c r="E3">
        <v>0.62222222222222234</v>
      </c>
      <c r="F3">
        <v>0.65454545454545454</v>
      </c>
      <c r="G3">
        <v>0.10227272727272731</v>
      </c>
      <c r="H3">
        <v>0.36363636363636359</v>
      </c>
      <c r="I3" t="s">
        <v>9</v>
      </c>
    </row>
    <row r="4" spans="1:9" x14ac:dyDescent="0.35">
      <c r="A4" s="1">
        <v>2</v>
      </c>
      <c r="B4" t="s">
        <v>11</v>
      </c>
      <c r="C4">
        <v>0.83333333333333337</v>
      </c>
      <c r="D4">
        <v>0.90909090909090906</v>
      </c>
      <c r="E4">
        <v>0.86956521739130432</v>
      </c>
      <c r="F4">
        <v>0.65454545454545454</v>
      </c>
      <c r="G4">
        <v>4.5454545454545463E-2</v>
      </c>
      <c r="H4">
        <v>9.0909090909090912E-2</v>
      </c>
      <c r="I4" t="s">
        <v>9</v>
      </c>
    </row>
    <row r="5" spans="1:9" x14ac:dyDescent="0.35">
      <c r="A5" s="1">
        <v>3</v>
      </c>
      <c r="B5" t="s">
        <v>12</v>
      </c>
      <c r="C5">
        <v>0.56521739130434778</v>
      </c>
      <c r="D5">
        <v>0.59090909090909094</v>
      </c>
      <c r="E5">
        <v>0.57777777777777783</v>
      </c>
      <c r="F5">
        <v>0.65454545454545454</v>
      </c>
      <c r="G5">
        <v>0.1136363636363636</v>
      </c>
      <c r="H5">
        <v>0.40909090909090912</v>
      </c>
      <c r="I5" t="s">
        <v>9</v>
      </c>
    </row>
    <row r="6" spans="1:9" x14ac:dyDescent="0.35">
      <c r="A6" s="1">
        <v>4</v>
      </c>
      <c r="B6" t="s">
        <v>13</v>
      </c>
      <c r="C6">
        <v>0.6</v>
      </c>
      <c r="D6">
        <v>0.54545454545454541</v>
      </c>
      <c r="E6">
        <v>0.57142857142857129</v>
      </c>
      <c r="F6">
        <v>0.65454545454545454</v>
      </c>
      <c r="G6">
        <v>9.0909090909090912E-2</v>
      </c>
      <c r="H6">
        <v>0.45454545454545447</v>
      </c>
      <c r="I6" t="s">
        <v>9</v>
      </c>
    </row>
    <row r="7" spans="1:9" x14ac:dyDescent="0.35">
      <c r="A7" s="1">
        <v>5</v>
      </c>
      <c r="B7" t="s">
        <v>8</v>
      </c>
      <c r="C7">
        <v>0.68421052631578949</v>
      </c>
      <c r="D7">
        <v>0.59090909090909094</v>
      </c>
      <c r="E7">
        <v>0.63414634146341475</v>
      </c>
      <c r="F7">
        <v>0.70909090909090911</v>
      </c>
      <c r="G7">
        <v>6.8181818181818177E-2</v>
      </c>
      <c r="H7">
        <v>0.40909090909090912</v>
      </c>
      <c r="I7" t="s">
        <v>14</v>
      </c>
    </row>
    <row r="8" spans="1:9" x14ac:dyDescent="0.35">
      <c r="A8" s="1">
        <v>6</v>
      </c>
      <c r="B8" t="s">
        <v>10</v>
      </c>
      <c r="C8">
        <v>0.72727272727272729</v>
      </c>
      <c r="D8">
        <v>0.72727272727272729</v>
      </c>
      <c r="E8">
        <v>0.72727272727272729</v>
      </c>
      <c r="F8">
        <v>0.70909090909090911</v>
      </c>
      <c r="G8">
        <v>6.8181818181818177E-2</v>
      </c>
      <c r="H8">
        <v>0.27272727272727271</v>
      </c>
      <c r="I8" t="s">
        <v>14</v>
      </c>
    </row>
    <row r="9" spans="1:9" x14ac:dyDescent="0.35">
      <c r="A9" s="1">
        <v>7</v>
      </c>
      <c r="B9" t="s">
        <v>11</v>
      </c>
      <c r="C9">
        <v>0.90909090909090906</v>
      </c>
      <c r="D9">
        <v>0.90909090909090906</v>
      </c>
      <c r="E9">
        <v>0.90909090909090906</v>
      </c>
      <c r="F9">
        <v>0.70909090909090911</v>
      </c>
      <c r="G9">
        <v>2.2727272727272731E-2</v>
      </c>
      <c r="H9">
        <v>9.0909090909090912E-2</v>
      </c>
      <c r="I9" t="s">
        <v>14</v>
      </c>
    </row>
    <row r="10" spans="1:9" x14ac:dyDescent="0.35">
      <c r="A10" s="1">
        <v>8</v>
      </c>
      <c r="B10" t="s">
        <v>12</v>
      </c>
      <c r="C10">
        <v>0.5714285714285714</v>
      </c>
      <c r="D10">
        <v>0.72727272727272729</v>
      </c>
      <c r="E10">
        <v>0.64</v>
      </c>
      <c r="F10">
        <v>0.70909090909090911</v>
      </c>
      <c r="G10">
        <v>0.13636363636363641</v>
      </c>
      <c r="H10">
        <v>0.27272727272727271</v>
      </c>
      <c r="I10" t="s">
        <v>14</v>
      </c>
    </row>
    <row r="11" spans="1:9" x14ac:dyDescent="0.35">
      <c r="A11" s="1">
        <v>9</v>
      </c>
      <c r="B11" t="s">
        <v>13</v>
      </c>
      <c r="C11">
        <v>0.68421052631578949</v>
      </c>
      <c r="D11">
        <v>0.59090909090909094</v>
      </c>
      <c r="E11">
        <v>0.63414634146341475</v>
      </c>
      <c r="F11">
        <v>0.70909090909090911</v>
      </c>
      <c r="G11">
        <v>6.8181818181818177E-2</v>
      </c>
      <c r="H11">
        <v>0.40909090909090912</v>
      </c>
      <c r="I11" t="s">
        <v>14</v>
      </c>
    </row>
    <row r="12" spans="1:9" x14ac:dyDescent="0.35">
      <c r="A12" s="1">
        <v>10</v>
      </c>
      <c r="B12" t="s">
        <v>8</v>
      </c>
      <c r="C12">
        <v>0.75</v>
      </c>
      <c r="D12">
        <v>0.68181818181818177</v>
      </c>
      <c r="E12">
        <v>0.7142857142857143</v>
      </c>
      <c r="F12">
        <v>0.72727272727272729</v>
      </c>
      <c r="G12">
        <v>5.6818181818181823E-2</v>
      </c>
      <c r="H12">
        <v>0.31818181818181818</v>
      </c>
      <c r="I12" t="s">
        <v>15</v>
      </c>
    </row>
    <row r="13" spans="1:9" x14ac:dyDescent="0.35">
      <c r="A13" s="1">
        <v>11</v>
      </c>
      <c r="B13" t="s">
        <v>10</v>
      </c>
      <c r="C13">
        <v>0.70833333333333337</v>
      </c>
      <c r="D13">
        <v>0.77272727272727271</v>
      </c>
      <c r="E13">
        <v>0.73913043478260876</v>
      </c>
      <c r="F13">
        <v>0.72727272727272729</v>
      </c>
      <c r="G13">
        <v>7.9545454545454544E-2</v>
      </c>
      <c r="H13">
        <v>0.22727272727272729</v>
      </c>
      <c r="I13" t="s">
        <v>15</v>
      </c>
    </row>
    <row r="14" spans="1:9" x14ac:dyDescent="0.35">
      <c r="A14" s="1">
        <v>12</v>
      </c>
      <c r="B14" t="s">
        <v>11</v>
      </c>
      <c r="C14">
        <v>0.875</v>
      </c>
      <c r="D14">
        <v>0.95454545454545459</v>
      </c>
      <c r="E14">
        <v>0.91304347826086951</v>
      </c>
      <c r="F14">
        <v>0.72727272727272729</v>
      </c>
      <c r="G14">
        <v>3.4090909090909088E-2</v>
      </c>
      <c r="H14">
        <v>4.5454545454545463E-2</v>
      </c>
      <c r="I14" t="s">
        <v>15</v>
      </c>
    </row>
    <row r="15" spans="1:9" x14ac:dyDescent="0.35">
      <c r="A15" s="1">
        <v>13</v>
      </c>
      <c r="B15" t="s">
        <v>12</v>
      </c>
      <c r="C15">
        <v>0.59090909090909094</v>
      </c>
      <c r="D15">
        <v>0.59090909090909094</v>
      </c>
      <c r="E15">
        <v>0.59090909090909094</v>
      </c>
      <c r="F15">
        <v>0.72727272727272729</v>
      </c>
      <c r="G15">
        <v>0.10227272727272731</v>
      </c>
      <c r="H15">
        <v>0.40909090909090912</v>
      </c>
      <c r="I15" t="s">
        <v>15</v>
      </c>
    </row>
    <row r="16" spans="1:9" x14ac:dyDescent="0.35">
      <c r="A16" s="1">
        <v>14</v>
      </c>
      <c r="B16" t="s">
        <v>13</v>
      </c>
      <c r="C16">
        <v>0.7</v>
      </c>
      <c r="D16">
        <v>0.63636363636363635</v>
      </c>
      <c r="E16">
        <v>0.66666666666666663</v>
      </c>
      <c r="F16">
        <v>0.72727272727272729</v>
      </c>
      <c r="G16">
        <v>6.8181818181818177E-2</v>
      </c>
      <c r="H16">
        <v>0.36363636363636359</v>
      </c>
      <c r="I16" t="s">
        <v>15</v>
      </c>
    </row>
    <row r="17" spans="1:9" x14ac:dyDescent="0.35">
      <c r="A17" s="1">
        <v>15</v>
      </c>
      <c r="B17" t="s">
        <v>8</v>
      </c>
      <c r="C17">
        <v>0.7142857142857143</v>
      </c>
      <c r="D17">
        <v>0.68181818181818177</v>
      </c>
      <c r="E17">
        <v>0.69767441860465118</v>
      </c>
      <c r="F17">
        <v>0.73636363636363633</v>
      </c>
      <c r="G17">
        <v>6.8181818181818177E-2</v>
      </c>
      <c r="H17">
        <v>0.31818181818181818</v>
      </c>
      <c r="I17" t="s">
        <v>16</v>
      </c>
    </row>
    <row r="18" spans="1:9" x14ac:dyDescent="0.35">
      <c r="A18" s="1">
        <v>16</v>
      </c>
      <c r="B18" t="s">
        <v>10</v>
      </c>
      <c r="C18">
        <v>0.77272727272727271</v>
      </c>
      <c r="D18">
        <v>0.77272727272727271</v>
      </c>
      <c r="E18">
        <v>0.77272727272727271</v>
      </c>
      <c r="F18">
        <v>0.73636363636363633</v>
      </c>
      <c r="G18">
        <v>5.6818181818181823E-2</v>
      </c>
      <c r="H18">
        <v>0.22727272727272729</v>
      </c>
      <c r="I18" t="s">
        <v>16</v>
      </c>
    </row>
    <row r="19" spans="1:9" x14ac:dyDescent="0.35">
      <c r="A19" s="1">
        <v>17</v>
      </c>
      <c r="B19" t="s">
        <v>11</v>
      </c>
      <c r="C19">
        <v>1</v>
      </c>
      <c r="D19">
        <v>0.86363636363636365</v>
      </c>
      <c r="E19">
        <v>0.92682926829268286</v>
      </c>
      <c r="F19">
        <v>0.73636363636363633</v>
      </c>
      <c r="G19">
        <v>0</v>
      </c>
      <c r="H19">
        <v>0.13636363636363641</v>
      </c>
      <c r="I19" t="s">
        <v>16</v>
      </c>
    </row>
    <row r="20" spans="1:9" x14ac:dyDescent="0.35">
      <c r="A20" s="1">
        <v>18</v>
      </c>
      <c r="B20" t="s">
        <v>12</v>
      </c>
      <c r="C20">
        <v>0.65217391304347827</v>
      </c>
      <c r="D20">
        <v>0.68181818181818177</v>
      </c>
      <c r="E20">
        <v>0.66666666666666663</v>
      </c>
      <c r="F20">
        <v>0.73636363636363633</v>
      </c>
      <c r="G20">
        <v>9.0909090909090912E-2</v>
      </c>
      <c r="H20">
        <v>0.31818181818181818</v>
      </c>
      <c r="I20" t="s">
        <v>16</v>
      </c>
    </row>
    <row r="21" spans="1:9" x14ac:dyDescent="0.35">
      <c r="A21" s="1">
        <v>19</v>
      </c>
      <c r="B21" t="s">
        <v>13</v>
      </c>
      <c r="C21">
        <v>0.6</v>
      </c>
      <c r="D21">
        <v>0.68181818181818177</v>
      </c>
      <c r="E21">
        <v>0.63829787234042556</v>
      </c>
      <c r="F21">
        <v>0.73636363636363633</v>
      </c>
      <c r="G21">
        <v>0.1136363636363636</v>
      </c>
      <c r="H21">
        <v>0.31818181818181818</v>
      </c>
      <c r="I21" t="s">
        <v>16</v>
      </c>
    </row>
    <row r="22" spans="1:9" x14ac:dyDescent="0.35">
      <c r="A22" s="1">
        <v>20</v>
      </c>
      <c r="B22" t="s">
        <v>8</v>
      </c>
      <c r="C22">
        <v>0.7</v>
      </c>
      <c r="D22">
        <v>0.63636363636363635</v>
      </c>
      <c r="E22">
        <v>0.66666666666666663</v>
      </c>
      <c r="F22">
        <v>0.74545454545454548</v>
      </c>
      <c r="G22">
        <v>6.8181818181818177E-2</v>
      </c>
      <c r="H22">
        <v>0.36363636363636359</v>
      </c>
      <c r="I22" t="s">
        <v>17</v>
      </c>
    </row>
    <row r="23" spans="1:9" x14ac:dyDescent="0.35">
      <c r="A23" s="1">
        <v>21</v>
      </c>
      <c r="B23" t="s">
        <v>10</v>
      </c>
      <c r="C23">
        <v>0.78260869565217395</v>
      </c>
      <c r="D23">
        <v>0.81818181818181823</v>
      </c>
      <c r="E23">
        <v>0.8</v>
      </c>
      <c r="F23">
        <v>0.74545454545454548</v>
      </c>
      <c r="G23">
        <v>5.6818181818181823E-2</v>
      </c>
      <c r="H23">
        <v>0.1818181818181818</v>
      </c>
      <c r="I23" t="s">
        <v>17</v>
      </c>
    </row>
    <row r="24" spans="1:9" x14ac:dyDescent="0.35">
      <c r="A24" s="1">
        <v>22</v>
      </c>
      <c r="B24" t="s">
        <v>11</v>
      </c>
      <c r="C24">
        <v>0.90909090909090906</v>
      </c>
      <c r="D24">
        <v>0.90909090909090906</v>
      </c>
      <c r="E24">
        <v>0.90909090909090906</v>
      </c>
      <c r="F24">
        <v>0.74545454545454548</v>
      </c>
      <c r="G24">
        <v>2.2727272727272731E-2</v>
      </c>
      <c r="H24">
        <v>9.0909090909090912E-2</v>
      </c>
      <c r="I24" t="s">
        <v>17</v>
      </c>
    </row>
    <row r="25" spans="1:9" x14ac:dyDescent="0.35">
      <c r="A25" s="1">
        <v>23</v>
      </c>
      <c r="B25" t="s">
        <v>12</v>
      </c>
      <c r="C25">
        <v>0.625</v>
      </c>
      <c r="D25">
        <v>0.68181818181818177</v>
      </c>
      <c r="E25">
        <v>0.65217391304347827</v>
      </c>
      <c r="F25">
        <v>0.74545454545454548</v>
      </c>
      <c r="G25">
        <v>0.10227272727272731</v>
      </c>
      <c r="H25">
        <v>0.31818181818181818</v>
      </c>
      <c r="I25" t="s">
        <v>17</v>
      </c>
    </row>
    <row r="26" spans="1:9" x14ac:dyDescent="0.35">
      <c r="A26" s="1">
        <v>24</v>
      </c>
      <c r="B26" t="s">
        <v>13</v>
      </c>
      <c r="C26">
        <v>0.7142857142857143</v>
      </c>
      <c r="D26">
        <v>0.68181818181818177</v>
      </c>
      <c r="E26">
        <v>0.69767441860465118</v>
      </c>
      <c r="F26">
        <v>0.74545454545454548</v>
      </c>
      <c r="G26">
        <v>6.8181818181818177E-2</v>
      </c>
      <c r="H26">
        <v>0.31818181818181818</v>
      </c>
      <c r="I26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E20C-D371-40B3-9903-EE7F5A3A870A}">
  <dimension ref="A1:S108"/>
  <sheetViews>
    <sheetView tabSelected="1" topLeftCell="A56" zoomScale="70" zoomScaleNormal="70" workbookViewId="0">
      <selection activeCell="L76" sqref="L76"/>
    </sheetView>
  </sheetViews>
  <sheetFormatPr defaultColWidth="8.90625" defaultRowHeight="18" x14ac:dyDescent="0.4"/>
  <cols>
    <col min="1" max="7" width="8.90625" style="2"/>
    <col min="9" max="9" width="8.90625" style="2"/>
    <col min="10" max="10" width="19.54296875" style="2" customWidth="1"/>
    <col min="11" max="11" width="8.90625" style="2"/>
    <col min="12" max="12" width="9" style="2" bestFit="1" customWidth="1"/>
    <col min="13" max="14" width="10.1796875" style="2" bestFit="1" customWidth="1"/>
    <col min="15" max="15" width="9" style="2" bestFit="1" customWidth="1"/>
    <col min="16" max="17" width="9" style="2" customWidth="1"/>
    <col min="18" max="18" width="8.7265625" customWidth="1"/>
    <col min="19" max="16384" width="8.90625" style="2"/>
  </cols>
  <sheetData>
    <row r="1" spans="1:19" x14ac:dyDescent="0.4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5" t="s">
        <v>7</v>
      </c>
      <c r="K1" s="5" t="str">
        <f>B1</f>
        <v>Emotion</v>
      </c>
      <c r="L1" s="5" t="str">
        <f>F1</f>
        <v>Accuracy</v>
      </c>
      <c r="M1" s="5" t="str">
        <f t="shared" ref="M1:O1" si="0">C1</f>
        <v>Precision</v>
      </c>
      <c r="N1" s="5" t="str">
        <f t="shared" si="0"/>
        <v>Recall</v>
      </c>
      <c r="O1" s="5" t="str">
        <f t="shared" si="0"/>
        <v>F1-Score</v>
      </c>
      <c r="P1" s="5" t="str">
        <f>G1</f>
        <v>FPR</v>
      </c>
      <c r="Q1" s="5" t="str">
        <f>H1</f>
        <v>FNR</v>
      </c>
      <c r="R1" s="2"/>
    </row>
    <row r="2" spans="1:19" x14ac:dyDescent="0.4">
      <c r="A2" s="2" t="s">
        <v>9</v>
      </c>
      <c r="B2" s="2" t="s">
        <v>8</v>
      </c>
      <c r="C2" s="2">
        <v>0.65</v>
      </c>
      <c r="D2" s="2">
        <v>0.59090909090909094</v>
      </c>
      <c r="E2" s="2">
        <v>0.61904761904761907</v>
      </c>
      <c r="F2" s="2">
        <v>0.65454545454545454</v>
      </c>
      <c r="G2" s="2">
        <v>7.9545454545454544E-2</v>
      </c>
      <c r="H2" s="2">
        <v>0.40909090909090912</v>
      </c>
      <c r="J2" s="5" t="s">
        <v>9</v>
      </c>
      <c r="K2" s="5" t="str">
        <f t="shared" ref="K2:K26" si="1">B2</f>
        <v>Злість</v>
      </c>
      <c r="L2" s="4">
        <f>F2*100</f>
        <v>65.454545454545453</v>
      </c>
      <c r="M2" s="4">
        <f>C2*100</f>
        <v>65</v>
      </c>
      <c r="N2" s="4">
        <f>D2*100</f>
        <v>59.090909090909093</v>
      </c>
      <c r="O2" s="4">
        <f>E2*100</f>
        <v>61.904761904761905</v>
      </c>
      <c r="P2" s="4">
        <f>G2*100</f>
        <v>7.9545454545454541</v>
      </c>
      <c r="Q2" s="4">
        <f t="shared" ref="Q2:Q17" si="2">H2*100</f>
        <v>40.909090909090914</v>
      </c>
      <c r="R2" s="2"/>
      <c r="S2" s="3">
        <f t="shared" ref="S2:S26" si="3">$L$26-L2</f>
        <v>9.0909090909090935</v>
      </c>
    </row>
    <row r="3" spans="1:19" x14ac:dyDescent="0.4">
      <c r="A3" s="2" t="s">
        <v>9</v>
      </c>
      <c r="B3" s="2" t="s">
        <v>10</v>
      </c>
      <c r="C3" s="2">
        <v>0.60869565217391308</v>
      </c>
      <c r="D3" s="2">
        <v>0.63636363636363635</v>
      </c>
      <c r="E3" s="2">
        <v>0.62222222222222234</v>
      </c>
      <c r="F3" s="2">
        <v>0.65454545454545454</v>
      </c>
      <c r="G3" s="2">
        <v>0.10227272727272731</v>
      </c>
      <c r="H3" s="2">
        <v>0.36363636363636359</v>
      </c>
      <c r="J3" s="5" t="s">
        <v>9</v>
      </c>
      <c r="K3" s="5" t="str">
        <f t="shared" si="1"/>
        <v>Страх</v>
      </c>
      <c r="L3" s="4">
        <f t="shared" ref="L2:L26" si="4">F3*100</f>
        <v>65.454545454545453</v>
      </c>
      <c r="M3" s="4">
        <f t="shared" ref="M3:M26" si="5">C3*100</f>
        <v>60.869565217391312</v>
      </c>
      <c r="N3" s="4">
        <f t="shared" ref="N2:O17" si="6">D3*100</f>
        <v>63.636363636363633</v>
      </c>
      <c r="O3" s="4">
        <f t="shared" si="6"/>
        <v>62.222222222222236</v>
      </c>
      <c r="P3" s="4">
        <f t="shared" ref="P2:P17" si="7">G3*100</f>
        <v>10.22727272727273</v>
      </c>
      <c r="Q3" s="4">
        <f t="shared" si="2"/>
        <v>36.36363636363636</v>
      </c>
      <c r="R3" s="2"/>
      <c r="S3" s="3">
        <f t="shared" si="3"/>
        <v>9.0909090909090935</v>
      </c>
    </row>
    <row r="4" spans="1:19" x14ac:dyDescent="0.4">
      <c r="A4" s="2" t="s">
        <v>9</v>
      </c>
      <c r="B4" s="2" t="s">
        <v>11</v>
      </c>
      <c r="C4" s="2">
        <v>0.83333333333333337</v>
      </c>
      <c r="D4" s="2">
        <v>0.90909090909090906</v>
      </c>
      <c r="E4" s="2">
        <v>0.86956521739130432</v>
      </c>
      <c r="F4" s="2">
        <v>0.65454545454545454</v>
      </c>
      <c r="G4" s="2">
        <v>4.5454545454545463E-2</v>
      </c>
      <c r="H4" s="2">
        <v>9.0909090909090912E-2</v>
      </c>
      <c r="J4" s="5" t="s">
        <v>9</v>
      </c>
      <c r="K4" s="5" t="str">
        <f t="shared" si="1"/>
        <v>Радість</v>
      </c>
      <c r="L4" s="4">
        <f t="shared" si="4"/>
        <v>65.454545454545453</v>
      </c>
      <c r="M4" s="4">
        <f t="shared" si="5"/>
        <v>83.333333333333343</v>
      </c>
      <c r="N4" s="4">
        <f t="shared" si="6"/>
        <v>90.909090909090907</v>
      </c>
      <c r="O4" s="4">
        <f t="shared" si="6"/>
        <v>86.956521739130437</v>
      </c>
      <c r="P4" s="4">
        <f t="shared" si="7"/>
        <v>4.5454545454545459</v>
      </c>
      <c r="Q4" s="4">
        <f t="shared" si="2"/>
        <v>9.0909090909090917</v>
      </c>
      <c r="R4" s="2"/>
      <c r="S4" s="3">
        <f t="shared" si="3"/>
        <v>9.0909090909090935</v>
      </c>
    </row>
    <row r="5" spans="1:19" x14ac:dyDescent="0.4">
      <c r="A5" s="2" t="s">
        <v>9</v>
      </c>
      <c r="B5" s="2" t="s">
        <v>12</v>
      </c>
      <c r="C5" s="2">
        <v>0.56521739130434778</v>
      </c>
      <c r="D5" s="2">
        <v>0.59090909090909094</v>
      </c>
      <c r="E5" s="2">
        <v>0.57777777777777783</v>
      </c>
      <c r="F5" s="2">
        <v>0.65454545454545454</v>
      </c>
      <c r="G5" s="2">
        <v>0.1136363636363636</v>
      </c>
      <c r="H5" s="2">
        <v>0.40909090909090912</v>
      </c>
      <c r="J5" s="5" t="s">
        <v>9</v>
      </c>
      <c r="K5" s="5" t="str">
        <f t="shared" si="1"/>
        <v>Нейтр.</v>
      </c>
      <c r="L5" s="4">
        <f t="shared" si="4"/>
        <v>65.454545454545453</v>
      </c>
      <c r="M5" s="4">
        <f t="shared" si="5"/>
        <v>56.521739130434781</v>
      </c>
      <c r="N5" s="4">
        <f t="shared" si="6"/>
        <v>59.090909090909093</v>
      </c>
      <c r="O5" s="4">
        <f t="shared" si="6"/>
        <v>57.777777777777786</v>
      </c>
      <c r="P5" s="4">
        <f t="shared" si="7"/>
        <v>11.36363636363636</v>
      </c>
      <c r="Q5" s="4">
        <f t="shared" si="2"/>
        <v>40.909090909090914</v>
      </c>
      <c r="R5" s="2"/>
      <c r="S5" s="3">
        <f t="shared" si="3"/>
        <v>9.0909090909090935</v>
      </c>
    </row>
    <row r="6" spans="1:19" x14ac:dyDescent="0.4">
      <c r="A6" s="2" t="s">
        <v>9</v>
      </c>
      <c r="B6" s="2" t="s">
        <v>13</v>
      </c>
      <c r="C6" s="2">
        <v>0.6</v>
      </c>
      <c r="D6" s="2">
        <v>0.54545454545454541</v>
      </c>
      <c r="E6" s="2">
        <v>0.57142857142857129</v>
      </c>
      <c r="F6" s="2">
        <v>0.65454545454545454</v>
      </c>
      <c r="G6" s="2">
        <v>9.0909090909090912E-2</v>
      </c>
      <c r="H6" s="2">
        <v>0.45454545454545447</v>
      </c>
      <c r="J6" s="5" t="s">
        <v>9</v>
      </c>
      <c r="K6" s="5" t="str">
        <f t="shared" si="1"/>
        <v>Сум</v>
      </c>
      <c r="L6" s="4">
        <f t="shared" si="4"/>
        <v>65.454545454545453</v>
      </c>
      <c r="M6" s="4">
        <f t="shared" si="5"/>
        <v>60</v>
      </c>
      <c r="N6" s="4">
        <f t="shared" si="6"/>
        <v>54.54545454545454</v>
      </c>
      <c r="O6" s="4">
        <f t="shared" si="6"/>
        <v>57.142857142857132</v>
      </c>
      <c r="P6" s="4">
        <f t="shared" si="7"/>
        <v>9.0909090909090917</v>
      </c>
      <c r="Q6" s="4">
        <f t="shared" si="2"/>
        <v>45.454545454545446</v>
      </c>
      <c r="R6" s="2"/>
      <c r="S6" s="3">
        <f t="shared" si="3"/>
        <v>9.0909090909090935</v>
      </c>
    </row>
    <row r="7" spans="1:19" x14ac:dyDescent="0.4">
      <c r="A7" s="2" t="s">
        <v>14</v>
      </c>
      <c r="B7" s="2" t="s">
        <v>8</v>
      </c>
      <c r="C7" s="2">
        <v>0.68421052631578949</v>
      </c>
      <c r="D7" s="2">
        <v>0.59090909090909094</v>
      </c>
      <c r="E7" s="2">
        <v>0.63414634146341475</v>
      </c>
      <c r="F7" s="2">
        <v>0.70909090909090911</v>
      </c>
      <c r="G7" s="2">
        <v>6.8181818181818177E-2</v>
      </c>
      <c r="H7" s="2">
        <v>0.40909090909090912</v>
      </c>
      <c r="J7" s="5" t="s">
        <v>14</v>
      </c>
      <c r="K7" s="5" t="str">
        <f t="shared" si="1"/>
        <v>Злість</v>
      </c>
      <c r="L7" s="4">
        <f t="shared" si="4"/>
        <v>70.909090909090907</v>
      </c>
      <c r="M7" s="4">
        <f t="shared" si="5"/>
        <v>68.421052631578945</v>
      </c>
      <c r="N7" s="4">
        <f t="shared" si="6"/>
        <v>59.090909090909093</v>
      </c>
      <c r="O7" s="4">
        <f t="shared" si="6"/>
        <v>63.414634146341477</v>
      </c>
      <c r="P7" s="4">
        <f t="shared" si="7"/>
        <v>6.8181818181818175</v>
      </c>
      <c r="Q7" s="4">
        <f t="shared" si="2"/>
        <v>40.909090909090914</v>
      </c>
      <c r="R7" s="2"/>
      <c r="S7" s="3">
        <f t="shared" si="3"/>
        <v>3.6363636363636402</v>
      </c>
    </row>
    <row r="8" spans="1:19" x14ac:dyDescent="0.4">
      <c r="A8" s="2" t="s">
        <v>14</v>
      </c>
      <c r="B8" s="2" t="s">
        <v>10</v>
      </c>
      <c r="C8" s="2">
        <v>0.72727272727272729</v>
      </c>
      <c r="D8" s="2">
        <v>0.72727272727272729</v>
      </c>
      <c r="E8" s="2">
        <v>0.72727272727272729</v>
      </c>
      <c r="F8" s="2">
        <v>0.70909090909090911</v>
      </c>
      <c r="G8" s="2">
        <v>6.8181818181818177E-2</v>
      </c>
      <c r="H8" s="2">
        <v>0.27272727272727271</v>
      </c>
      <c r="J8" s="5" t="s">
        <v>14</v>
      </c>
      <c r="K8" s="5" t="str">
        <f t="shared" si="1"/>
        <v>Страх</v>
      </c>
      <c r="L8" s="4">
        <f t="shared" si="4"/>
        <v>70.909090909090907</v>
      </c>
      <c r="M8" s="4">
        <f t="shared" si="5"/>
        <v>72.727272727272734</v>
      </c>
      <c r="N8" s="4">
        <f t="shared" si="6"/>
        <v>72.727272727272734</v>
      </c>
      <c r="O8" s="4">
        <f t="shared" si="6"/>
        <v>72.727272727272734</v>
      </c>
      <c r="P8" s="4">
        <f t="shared" si="7"/>
        <v>6.8181818181818175</v>
      </c>
      <c r="Q8" s="4">
        <f t="shared" si="2"/>
        <v>27.27272727272727</v>
      </c>
      <c r="R8" s="2"/>
      <c r="S8" s="3">
        <f t="shared" si="3"/>
        <v>3.6363636363636402</v>
      </c>
    </row>
    <row r="9" spans="1:19" x14ac:dyDescent="0.4">
      <c r="A9" s="2" t="s">
        <v>14</v>
      </c>
      <c r="B9" s="2" t="s">
        <v>11</v>
      </c>
      <c r="C9" s="2">
        <v>0.90909090909090906</v>
      </c>
      <c r="D9" s="2">
        <v>0.90909090909090906</v>
      </c>
      <c r="E9" s="2">
        <v>0.90909090909090906</v>
      </c>
      <c r="F9" s="2">
        <v>0.70909090909090911</v>
      </c>
      <c r="G9" s="2">
        <v>2.2727272727272731E-2</v>
      </c>
      <c r="H9" s="2">
        <v>9.0909090909090912E-2</v>
      </c>
      <c r="J9" s="5" t="s">
        <v>14</v>
      </c>
      <c r="K9" s="5" t="str">
        <f t="shared" si="1"/>
        <v>Радість</v>
      </c>
      <c r="L9" s="4">
        <f t="shared" si="4"/>
        <v>70.909090909090907</v>
      </c>
      <c r="M9" s="4">
        <f t="shared" si="5"/>
        <v>90.909090909090907</v>
      </c>
      <c r="N9" s="4">
        <f t="shared" si="6"/>
        <v>90.909090909090907</v>
      </c>
      <c r="O9" s="4">
        <f t="shared" si="6"/>
        <v>90.909090909090907</v>
      </c>
      <c r="P9" s="4">
        <f t="shared" si="7"/>
        <v>2.2727272727272729</v>
      </c>
      <c r="Q9" s="4">
        <f t="shared" si="2"/>
        <v>9.0909090909090917</v>
      </c>
      <c r="R9" s="2"/>
      <c r="S9" s="3">
        <f t="shared" si="3"/>
        <v>3.6363636363636402</v>
      </c>
    </row>
    <row r="10" spans="1:19" x14ac:dyDescent="0.4">
      <c r="A10" s="2" t="s">
        <v>14</v>
      </c>
      <c r="B10" s="2" t="s">
        <v>12</v>
      </c>
      <c r="C10" s="2">
        <v>0.5714285714285714</v>
      </c>
      <c r="D10" s="2">
        <v>0.72727272727272729</v>
      </c>
      <c r="E10" s="2">
        <v>0.64</v>
      </c>
      <c r="F10" s="2">
        <v>0.70909090909090911</v>
      </c>
      <c r="G10" s="2">
        <v>0.13636363636363641</v>
      </c>
      <c r="H10" s="2">
        <v>0.27272727272727271</v>
      </c>
      <c r="J10" s="5" t="s">
        <v>14</v>
      </c>
      <c r="K10" s="5" t="str">
        <f t="shared" si="1"/>
        <v>Нейтр.</v>
      </c>
      <c r="L10" s="4">
        <f t="shared" si="4"/>
        <v>70.909090909090907</v>
      </c>
      <c r="M10" s="4">
        <f t="shared" si="5"/>
        <v>57.142857142857139</v>
      </c>
      <c r="N10" s="4">
        <f t="shared" si="6"/>
        <v>72.727272727272734</v>
      </c>
      <c r="O10" s="4">
        <f t="shared" si="6"/>
        <v>64</v>
      </c>
      <c r="P10" s="4">
        <f t="shared" si="7"/>
        <v>13.63636363636364</v>
      </c>
      <c r="Q10" s="4">
        <f t="shared" si="2"/>
        <v>27.27272727272727</v>
      </c>
      <c r="R10" s="2"/>
      <c r="S10" s="3">
        <f t="shared" si="3"/>
        <v>3.6363636363636402</v>
      </c>
    </row>
    <row r="11" spans="1:19" x14ac:dyDescent="0.4">
      <c r="A11" s="2" t="s">
        <v>14</v>
      </c>
      <c r="B11" s="2" t="s">
        <v>13</v>
      </c>
      <c r="C11" s="2">
        <v>0.68421052631578949</v>
      </c>
      <c r="D11" s="2">
        <v>0.59090909090909094</v>
      </c>
      <c r="E11" s="2">
        <v>0.63414634146341475</v>
      </c>
      <c r="F11" s="2">
        <v>0.70909090909090911</v>
      </c>
      <c r="G11" s="2">
        <v>6.8181818181818177E-2</v>
      </c>
      <c r="H11" s="2">
        <v>0.40909090909090912</v>
      </c>
      <c r="J11" s="5" t="s">
        <v>14</v>
      </c>
      <c r="K11" s="5" t="str">
        <f t="shared" si="1"/>
        <v>Сум</v>
      </c>
      <c r="L11" s="4">
        <f t="shared" si="4"/>
        <v>70.909090909090907</v>
      </c>
      <c r="M11" s="4">
        <f t="shared" si="5"/>
        <v>68.421052631578945</v>
      </c>
      <c r="N11" s="4">
        <f t="shared" si="6"/>
        <v>59.090909090909093</v>
      </c>
      <c r="O11" s="4">
        <f t="shared" si="6"/>
        <v>63.414634146341477</v>
      </c>
      <c r="P11" s="4">
        <f t="shared" si="7"/>
        <v>6.8181818181818175</v>
      </c>
      <c r="Q11" s="4">
        <f t="shared" si="2"/>
        <v>40.909090909090914</v>
      </c>
      <c r="R11" s="2"/>
      <c r="S11" s="3">
        <f t="shared" si="3"/>
        <v>3.6363636363636402</v>
      </c>
    </row>
    <row r="12" spans="1:19" x14ac:dyDescent="0.4">
      <c r="A12" s="2" t="s">
        <v>15</v>
      </c>
      <c r="B12" s="2" t="s">
        <v>8</v>
      </c>
      <c r="C12" s="2">
        <v>0.75</v>
      </c>
      <c r="D12" s="2">
        <v>0.68181818181818177</v>
      </c>
      <c r="E12" s="2">
        <v>0.7142857142857143</v>
      </c>
      <c r="F12" s="2">
        <v>0.72727272727272729</v>
      </c>
      <c r="G12" s="2">
        <v>5.6818181818181823E-2</v>
      </c>
      <c r="H12" s="2">
        <v>0.31818181818181818</v>
      </c>
      <c r="J12" s="5" t="s">
        <v>15</v>
      </c>
      <c r="K12" s="5" t="str">
        <f t="shared" si="1"/>
        <v>Злість</v>
      </c>
      <c r="L12" s="4">
        <f t="shared" si="4"/>
        <v>72.727272727272734</v>
      </c>
      <c r="M12" s="4">
        <f t="shared" si="5"/>
        <v>75</v>
      </c>
      <c r="N12" s="4">
        <f t="shared" si="6"/>
        <v>68.181818181818173</v>
      </c>
      <c r="O12" s="4">
        <f t="shared" si="6"/>
        <v>71.428571428571431</v>
      </c>
      <c r="P12" s="4">
        <f t="shared" si="7"/>
        <v>5.6818181818181825</v>
      </c>
      <c r="Q12" s="4">
        <f t="shared" si="2"/>
        <v>31.818181818181817</v>
      </c>
      <c r="R12" s="2"/>
      <c r="S12" s="3">
        <f t="shared" si="3"/>
        <v>1.818181818181813</v>
      </c>
    </row>
    <row r="13" spans="1:19" x14ac:dyDescent="0.4">
      <c r="A13" s="2" t="s">
        <v>15</v>
      </c>
      <c r="B13" s="2" t="s">
        <v>10</v>
      </c>
      <c r="C13" s="2">
        <v>0.70833333333333337</v>
      </c>
      <c r="D13" s="2">
        <v>0.77272727272727271</v>
      </c>
      <c r="E13" s="2">
        <v>0.73913043478260876</v>
      </c>
      <c r="F13" s="2">
        <v>0.72727272727272729</v>
      </c>
      <c r="G13" s="2">
        <v>7.9545454545454544E-2</v>
      </c>
      <c r="H13" s="2">
        <v>0.22727272727272729</v>
      </c>
      <c r="J13" s="5" t="s">
        <v>15</v>
      </c>
      <c r="K13" s="5" t="str">
        <f t="shared" si="1"/>
        <v>Страх</v>
      </c>
      <c r="L13" s="4">
        <f t="shared" si="4"/>
        <v>72.727272727272734</v>
      </c>
      <c r="M13" s="4">
        <f t="shared" si="5"/>
        <v>70.833333333333343</v>
      </c>
      <c r="N13" s="4">
        <f t="shared" si="6"/>
        <v>77.272727272727266</v>
      </c>
      <c r="O13" s="4">
        <f t="shared" si="6"/>
        <v>73.913043478260875</v>
      </c>
      <c r="P13" s="4">
        <f t="shared" si="7"/>
        <v>7.9545454545454541</v>
      </c>
      <c r="Q13" s="4">
        <f t="shared" si="2"/>
        <v>22.72727272727273</v>
      </c>
      <c r="R13" s="2"/>
      <c r="S13" s="3">
        <f t="shared" si="3"/>
        <v>1.818181818181813</v>
      </c>
    </row>
    <row r="14" spans="1:19" x14ac:dyDescent="0.4">
      <c r="A14" s="2" t="s">
        <v>15</v>
      </c>
      <c r="B14" s="2" t="s">
        <v>11</v>
      </c>
      <c r="C14" s="2">
        <v>0.875</v>
      </c>
      <c r="D14" s="2">
        <v>0.95454545454545459</v>
      </c>
      <c r="E14" s="2">
        <v>0.91304347826086951</v>
      </c>
      <c r="F14" s="2">
        <v>0.72727272727272729</v>
      </c>
      <c r="G14" s="2">
        <v>3.4090909090909088E-2</v>
      </c>
      <c r="H14" s="2">
        <v>4.5454545454545463E-2</v>
      </c>
      <c r="J14" s="5" t="s">
        <v>15</v>
      </c>
      <c r="K14" s="5" t="str">
        <f t="shared" si="1"/>
        <v>Радість</v>
      </c>
      <c r="L14" s="4">
        <f t="shared" si="4"/>
        <v>72.727272727272734</v>
      </c>
      <c r="M14" s="4">
        <f t="shared" si="5"/>
        <v>87.5</v>
      </c>
      <c r="N14" s="4">
        <f t="shared" si="6"/>
        <v>95.454545454545453</v>
      </c>
      <c r="O14" s="4">
        <f t="shared" si="6"/>
        <v>91.304347826086953</v>
      </c>
      <c r="P14" s="4">
        <f t="shared" si="7"/>
        <v>3.4090909090909087</v>
      </c>
      <c r="Q14" s="4">
        <f t="shared" si="2"/>
        <v>4.5454545454545459</v>
      </c>
      <c r="R14" s="2"/>
      <c r="S14" s="3">
        <f t="shared" si="3"/>
        <v>1.818181818181813</v>
      </c>
    </row>
    <row r="15" spans="1:19" x14ac:dyDescent="0.4">
      <c r="A15" s="2" t="s">
        <v>15</v>
      </c>
      <c r="B15" s="2" t="s">
        <v>12</v>
      </c>
      <c r="C15" s="2">
        <v>0.59090909090909094</v>
      </c>
      <c r="D15" s="2">
        <v>0.59090909090909094</v>
      </c>
      <c r="E15" s="2">
        <v>0.59090909090909094</v>
      </c>
      <c r="F15" s="2">
        <v>0.72727272727272729</v>
      </c>
      <c r="G15" s="2">
        <v>0.10227272727272731</v>
      </c>
      <c r="H15" s="2">
        <v>0.40909090909090912</v>
      </c>
      <c r="J15" s="5" t="s">
        <v>15</v>
      </c>
      <c r="K15" s="5" t="str">
        <f t="shared" si="1"/>
        <v>Нейтр.</v>
      </c>
      <c r="L15" s="4">
        <f t="shared" si="4"/>
        <v>72.727272727272734</v>
      </c>
      <c r="M15" s="4">
        <f t="shared" si="5"/>
        <v>59.090909090909093</v>
      </c>
      <c r="N15" s="4">
        <f t="shared" si="6"/>
        <v>59.090909090909093</v>
      </c>
      <c r="O15" s="4">
        <f t="shared" si="6"/>
        <v>59.090909090909093</v>
      </c>
      <c r="P15" s="4">
        <f t="shared" si="7"/>
        <v>10.22727272727273</v>
      </c>
      <c r="Q15" s="4">
        <f t="shared" si="2"/>
        <v>40.909090909090914</v>
      </c>
      <c r="R15" s="2"/>
      <c r="S15" s="3">
        <f t="shared" si="3"/>
        <v>1.818181818181813</v>
      </c>
    </row>
    <row r="16" spans="1:19" x14ac:dyDescent="0.4">
      <c r="A16" s="2" t="s">
        <v>15</v>
      </c>
      <c r="B16" s="2" t="s">
        <v>13</v>
      </c>
      <c r="C16" s="2">
        <v>0.7</v>
      </c>
      <c r="D16" s="2">
        <v>0.63636363636363635</v>
      </c>
      <c r="E16" s="2">
        <v>0.66666666666666663</v>
      </c>
      <c r="F16" s="2">
        <v>0.72727272727272729</v>
      </c>
      <c r="G16" s="2">
        <v>6.8181818181818177E-2</v>
      </c>
      <c r="H16" s="2">
        <v>0.36363636363636359</v>
      </c>
      <c r="J16" s="5" t="s">
        <v>15</v>
      </c>
      <c r="K16" s="5" t="str">
        <f t="shared" si="1"/>
        <v>Сум</v>
      </c>
      <c r="L16" s="4">
        <f t="shared" si="4"/>
        <v>72.727272727272734</v>
      </c>
      <c r="M16" s="4">
        <f t="shared" si="5"/>
        <v>70</v>
      </c>
      <c r="N16" s="4">
        <f t="shared" si="6"/>
        <v>63.636363636363633</v>
      </c>
      <c r="O16" s="4">
        <f t="shared" si="6"/>
        <v>66.666666666666657</v>
      </c>
      <c r="P16" s="4">
        <f t="shared" si="7"/>
        <v>6.8181818181818175</v>
      </c>
      <c r="Q16" s="4">
        <f t="shared" si="2"/>
        <v>36.36363636363636</v>
      </c>
      <c r="R16" s="2"/>
      <c r="S16" s="3">
        <f t="shared" si="3"/>
        <v>1.818181818181813</v>
      </c>
    </row>
    <row r="17" spans="1:19" x14ac:dyDescent="0.4">
      <c r="A17" s="2" t="s">
        <v>16</v>
      </c>
      <c r="B17" s="2" t="s">
        <v>8</v>
      </c>
      <c r="C17" s="2">
        <v>0.7142857142857143</v>
      </c>
      <c r="D17" s="2">
        <v>0.68181818181818177</v>
      </c>
      <c r="E17" s="2">
        <v>0.69767441860465118</v>
      </c>
      <c r="F17" s="2">
        <v>0.73636363636363633</v>
      </c>
      <c r="G17" s="2">
        <v>6.8181818181818177E-2</v>
      </c>
      <c r="H17" s="2">
        <v>0.31818181818181818</v>
      </c>
      <c r="J17" s="5" t="s">
        <v>16</v>
      </c>
      <c r="K17" s="5" t="str">
        <f t="shared" si="1"/>
        <v>Злість</v>
      </c>
      <c r="L17" s="4">
        <f t="shared" si="4"/>
        <v>73.636363636363626</v>
      </c>
      <c r="M17" s="4">
        <f t="shared" si="5"/>
        <v>71.428571428571431</v>
      </c>
      <c r="N17" s="4">
        <f t="shared" si="6"/>
        <v>68.181818181818173</v>
      </c>
      <c r="O17" s="4">
        <f t="shared" si="6"/>
        <v>69.767441860465112</v>
      </c>
      <c r="P17" s="4">
        <f t="shared" si="7"/>
        <v>6.8181818181818175</v>
      </c>
      <c r="Q17" s="4">
        <f t="shared" si="2"/>
        <v>31.818181818181817</v>
      </c>
      <c r="R17" s="2"/>
      <c r="S17" s="3">
        <f t="shared" si="3"/>
        <v>0.90909090909092072</v>
      </c>
    </row>
    <row r="18" spans="1:19" x14ac:dyDescent="0.4">
      <c r="A18" s="2" t="s">
        <v>16</v>
      </c>
      <c r="B18" s="2" t="s">
        <v>10</v>
      </c>
      <c r="C18" s="2">
        <v>0.77272727272727271</v>
      </c>
      <c r="D18" s="2">
        <v>0.77272727272727271</v>
      </c>
      <c r="E18" s="2">
        <v>0.77272727272727271</v>
      </c>
      <c r="F18" s="2">
        <v>0.73636363636363633</v>
      </c>
      <c r="G18" s="2">
        <v>5.6818181818181823E-2</v>
      </c>
      <c r="H18" s="2">
        <v>0.22727272727272729</v>
      </c>
      <c r="J18" s="5" t="s">
        <v>16</v>
      </c>
      <c r="K18" s="5" t="str">
        <f t="shared" si="1"/>
        <v>Страх</v>
      </c>
      <c r="L18" s="4">
        <f t="shared" si="4"/>
        <v>73.636363636363626</v>
      </c>
      <c r="M18" s="4">
        <f t="shared" si="5"/>
        <v>77.272727272727266</v>
      </c>
      <c r="N18" s="4">
        <f t="shared" ref="N18:N26" si="8">D18*100</f>
        <v>77.272727272727266</v>
      </c>
      <c r="O18" s="4">
        <f t="shared" ref="O18:O26" si="9">E18*100</f>
        <v>77.272727272727266</v>
      </c>
      <c r="P18" s="4">
        <f t="shared" ref="P18:P26" si="10">G18*100</f>
        <v>5.6818181818181825</v>
      </c>
      <c r="Q18" s="4">
        <f t="shared" ref="Q18:Q26" si="11">H18*100</f>
        <v>22.72727272727273</v>
      </c>
      <c r="R18" s="2"/>
      <c r="S18" s="3">
        <f t="shared" si="3"/>
        <v>0.90909090909092072</v>
      </c>
    </row>
    <row r="19" spans="1:19" x14ac:dyDescent="0.4">
      <c r="A19" s="2" t="s">
        <v>16</v>
      </c>
      <c r="B19" s="2" t="s">
        <v>11</v>
      </c>
      <c r="C19" s="2">
        <v>1</v>
      </c>
      <c r="D19" s="2">
        <v>0.86363636363636365</v>
      </c>
      <c r="E19" s="2">
        <v>0.92682926829268286</v>
      </c>
      <c r="F19" s="2">
        <v>0.73636363636363633</v>
      </c>
      <c r="G19" s="2">
        <v>0</v>
      </c>
      <c r="H19" s="2">
        <v>0.13636363636363641</v>
      </c>
      <c r="J19" s="5" t="s">
        <v>16</v>
      </c>
      <c r="K19" s="5" t="str">
        <f t="shared" si="1"/>
        <v>Радість</v>
      </c>
      <c r="L19" s="4">
        <f t="shared" si="4"/>
        <v>73.636363636363626</v>
      </c>
      <c r="M19" s="4">
        <f t="shared" si="5"/>
        <v>100</v>
      </c>
      <c r="N19" s="4">
        <f t="shared" si="8"/>
        <v>86.36363636363636</v>
      </c>
      <c r="O19" s="4">
        <f t="shared" si="9"/>
        <v>92.682926829268283</v>
      </c>
      <c r="P19" s="4">
        <f t="shared" si="10"/>
        <v>0</v>
      </c>
      <c r="Q19" s="4">
        <f t="shared" si="11"/>
        <v>13.63636363636364</v>
      </c>
      <c r="R19" s="2"/>
      <c r="S19" s="3">
        <f t="shared" si="3"/>
        <v>0.90909090909092072</v>
      </c>
    </row>
    <row r="20" spans="1:19" x14ac:dyDescent="0.4">
      <c r="A20" s="2" t="s">
        <v>16</v>
      </c>
      <c r="B20" s="2" t="s">
        <v>12</v>
      </c>
      <c r="C20" s="2">
        <v>0.65217391304347827</v>
      </c>
      <c r="D20" s="2">
        <v>0.68181818181818177</v>
      </c>
      <c r="E20" s="2">
        <v>0.66666666666666663</v>
      </c>
      <c r="F20" s="2">
        <v>0.73636363636363633</v>
      </c>
      <c r="G20" s="2">
        <v>9.0909090909090912E-2</v>
      </c>
      <c r="H20" s="2">
        <v>0.31818181818181818</v>
      </c>
      <c r="J20" s="5" t="s">
        <v>16</v>
      </c>
      <c r="K20" s="5" t="str">
        <f t="shared" si="1"/>
        <v>Нейтр.</v>
      </c>
      <c r="L20" s="4">
        <f t="shared" si="4"/>
        <v>73.636363636363626</v>
      </c>
      <c r="M20" s="4">
        <f t="shared" si="5"/>
        <v>65.217391304347828</v>
      </c>
      <c r="N20" s="4">
        <f t="shared" si="8"/>
        <v>68.181818181818173</v>
      </c>
      <c r="O20" s="4">
        <f t="shared" si="9"/>
        <v>66.666666666666657</v>
      </c>
      <c r="P20" s="4">
        <f t="shared" si="10"/>
        <v>9.0909090909090917</v>
      </c>
      <c r="Q20" s="4">
        <f t="shared" si="11"/>
        <v>31.818181818181817</v>
      </c>
      <c r="R20" s="2"/>
      <c r="S20" s="3">
        <f t="shared" si="3"/>
        <v>0.90909090909092072</v>
      </c>
    </row>
    <row r="21" spans="1:19" x14ac:dyDescent="0.4">
      <c r="A21" s="2" t="s">
        <v>16</v>
      </c>
      <c r="B21" s="2" t="s">
        <v>13</v>
      </c>
      <c r="C21" s="2">
        <v>0.6</v>
      </c>
      <c r="D21" s="2">
        <v>0.68181818181818177</v>
      </c>
      <c r="E21" s="2">
        <v>0.63829787234042556</v>
      </c>
      <c r="F21" s="2">
        <v>0.73636363636363633</v>
      </c>
      <c r="G21" s="2">
        <v>0.1136363636363636</v>
      </c>
      <c r="H21" s="2">
        <v>0.31818181818181818</v>
      </c>
      <c r="J21" s="5" t="s">
        <v>16</v>
      </c>
      <c r="K21" s="5" t="str">
        <f t="shared" si="1"/>
        <v>Сум</v>
      </c>
      <c r="L21" s="4">
        <f t="shared" si="4"/>
        <v>73.636363636363626</v>
      </c>
      <c r="M21" s="4">
        <f t="shared" si="5"/>
        <v>60</v>
      </c>
      <c r="N21" s="4">
        <f t="shared" si="8"/>
        <v>68.181818181818173</v>
      </c>
      <c r="O21" s="4">
        <f t="shared" si="9"/>
        <v>63.829787234042556</v>
      </c>
      <c r="P21" s="4">
        <f t="shared" si="10"/>
        <v>11.36363636363636</v>
      </c>
      <c r="Q21" s="4">
        <f t="shared" si="11"/>
        <v>31.818181818181817</v>
      </c>
      <c r="R21" s="2"/>
      <c r="S21" s="3">
        <f t="shared" si="3"/>
        <v>0.90909090909092072</v>
      </c>
    </row>
    <row r="22" spans="1:19" x14ac:dyDescent="0.4">
      <c r="A22" s="2" t="s">
        <v>17</v>
      </c>
      <c r="B22" s="2" t="s">
        <v>8</v>
      </c>
      <c r="C22" s="2">
        <v>0.7</v>
      </c>
      <c r="D22" s="2">
        <v>0.63636363636363635</v>
      </c>
      <c r="E22" s="2">
        <v>0.66666666666666663</v>
      </c>
      <c r="F22" s="2">
        <v>0.74545454545454548</v>
      </c>
      <c r="G22" s="2">
        <v>6.8181818181818177E-2</v>
      </c>
      <c r="H22" s="2">
        <v>0.36363636363636359</v>
      </c>
      <c r="J22" s="5" t="s">
        <v>17</v>
      </c>
      <c r="K22" s="5" t="str">
        <f t="shared" si="1"/>
        <v>Злість</v>
      </c>
      <c r="L22" s="4">
        <f t="shared" si="4"/>
        <v>74.545454545454547</v>
      </c>
      <c r="M22" s="4">
        <f t="shared" si="5"/>
        <v>70</v>
      </c>
      <c r="N22" s="4">
        <f t="shared" si="8"/>
        <v>63.636363636363633</v>
      </c>
      <c r="O22" s="4">
        <f t="shared" si="9"/>
        <v>66.666666666666657</v>
      </c>
      <c r="P22" s="4">
        <f t="shared" si="10"/>
        <v>6.8181818181818175</v>
      </c>
      <c r="Q22" s="4">
        <f t="shared" si="11"/>
        <v>36.36363636363636</v>
      </c>
      <c r="R22" s="2"/>
      <c r="S22" s="3">
        <f t="shared" si="3"/>
        <v>0</v>
      </c>
    </row>
    <row r="23" spans="1:19" x14ac:dyDescent="0.4">
      <c r="A23" s="2" t="s">
        <v>17</v>
      </c>
      <c r="B23" s="2" t="s">
        <v>10</v>
      </c>
      <c r="C23" s="2">
        <v>0.78260869565217395</v>
      </c>
      <c r="D23" s="2">
        <v>0.81818181818181823</v>
      </c>
      <c r="E23" s="2">
        <v>0.8</v>
      </c>
      <c r="F23" s="2">
        <v>0.74545454545454548</v>
      </c>
      <c r="G23" s="2">
        <v>5.6818181818181823E-2</v>
      </c>
      <c r="H23" s="2">
        <v>0.1818181818181818</v>
      </c>
      <c r="J23" s="5" t="s">
        <v>17</v>
      </c>
      <c r="K23" s="5" t="str">
        <f t="shared" si="1"/>
        <v>Страх</v>
      </c>
      <c r="L23" s="4">
        <f t="shared" si="4"/>
        <v>74.545454545454547</v>
      </c>
      <c r="M23" s="4">
        <f t="shared" si="5"/>
        <v>78.260869565217391</v>
      </c>
      <c r="N23" s="4">
        <f t="shared" si="8"/>
        <v>81.818181818181827</v>
      </c>
      <c r="O23" s="4">
        <f t="shared" si="9"/>
        <v>80</v>
      </c>
      <c r="P23" s="4">
        <f t="shared" si="10"/>
        <v>5.6818181818181825</v>
      </c>
      <c r="Q23" s="4">
        <f t="shared" si="11"/>
        <v>18.18181818181818</v>
      </c>
      <c r="R23" s="2"/>
      <c r="S23" s="3">
        <f t="shared" si="3"/>
        <v>0</v>
      </c>
    </row>
    <row r="24" spans="1:19" x14ac:dyDescent="0.4">
      <c r="A24" s="2" t="s">
        <v>17</v>
      </c>
      <c r="B24" s="2" t="s">
        <v>11</v>
      </c>
      <c r="C24" s="2">
        <v>0.90909090909090906</v>
      </c>
      <c r="D24" s="2">
        <v>0.90909090909090906</v>
      </c>
      <c r="E24" s="2">
        <v>0.90909090909090906</v>
      </c>
      <c r="F24" s="2">
        <v>0.74545454545454548</v>
      </c>
      <c r="G24" s="2">
        <v>2.2727272727272731E-2</v>
      </c>
      <c r="H24" s="2">
        <v>9.0909090909090912E-2</v>
      </c>
      <c r="J24" s="5" t="s">
        <v>17</v>
      </c>
      <c r="K24" s="5" t="str">
        <f t="shared" si="1"/>
        <v>Радість</v>
      </c>
      <c r="L24" s="4">
        <f t="shared" si="4"/>
        <v>74.545454545454547</v>
      </c>
      <c r="M24" s="4">
        <f t="shared" si="5"/>
        <v>90.909090909090907</v>
      </c>
      <c r="N24" s="4">
        <f t="shared" si="8"/>
        <v>90.909090909090907</v>
      </c>
      <c r="O24" s="4">
        <f t="shared" si="9"/>
        <v>90.909090909090907</v>
      </c>
      <c r="P24" s="4">
        <f t="shared" si="10"/>
        <v>2.2727272727272729</v>
      </c>
      <c r="Q24" s="4">
        <f t="shared" si="11"/>
        <v>9.0909090909090917</v>
      </c>
      <c r="R24" s="2"/>
      <c r="S24" s="3">
        <f t="shared" si="3"/>
        <v>0</v>
      </c>
    </row>
    <row r="25" spans="1:19" x14ac:dyDescent="0.4">
      <c r="A25" s="2" t="s">
        <v>17</v>
      </c>
      <c r="B25" s="2" t="s">
        <v>12</v>
      </c>
      <c r="C25" s="2">
        <v>0.625</v>
      </c>
      <c r="D25" s="2">
        <v>0.68181818181818177</v>
      </c>
      <c r="E25" s="2">
        <v>0.65217391304347827</v>
      </c>
      <c r="F25" s="2">
        <v>0.74545454545454548</v>
      </c>
      <c r="G25" s="2">
        <v>0.10227272727272731</v>
      </c>
      <c r="H25" s="2">
        <v>0.31818181818181818</v>
      </c>
      <c r="J25" s="5" t="s">
        <v>17</v>
      </c>
      <c r="K25" s="5" t="str">
        <f t="shared" si="1"/>
        <v>Нейтр.</v>
      </c>
      <c r="L25" s="4">
        <f t="shared" si="4"/>
        <v>74.545454545454547</v>
      </c>
      <c r="M25" s="4">
        <f t="shared" si="5"/>
        <v>62.5</v>
      </c>
      <c r="N25" s="4">
        <f t="shared" si="8"/>
        <v>68.181818181818173</v>
      </c>
      <c r="O25" s="4">
        <f t="shared" si="9"/>
        <v>65.217391304347828</v>
      </c>
      <c r="P25" s="4">
        <f t="shared" si="10"/>
        <v>10.22727272727273</v>
      </c>
      <c r="Q25" s="4">
        <f t="shared" si="11"/>
        <v>31.818181818181817</v>
      </c>
      <c r="R25" s="2"/>
      <c r="S25" s="3">
        <f t="shared" si="3"/>
        <v>0</v>
      </c>
    </row>
    <row r="26" spans="1:19" x14ac:dyDescent="0.4">
      <c r="A26" s="2" t="s">
        <v>17</v>
      </c>
      <c r="B26" s="2" t="s">
        <v>13</v>
      </c>
      <c r="C26" s="2">
        <v>0.7142857142857143</v>
      </c>
      <c r="D26" s="2">
        <v>0.68181818181818177</v>
      </c>
      <c r="E26" s="2">
        <v>0.69767441860465118</v>
      </c>
      <c r="F26" s="2">
        <v>0.74545454545454548</v>
      </c>
      <c r="G26" s="2">
        <v>6.8181818181818177E-2</v>
      </c>
      <c r="H26" s="2">
        <v>0.31818181818181818</v>
      </c>
      <c r="J26" s="5" t="s">
        <v>17</v>
      </c>
      <c r="K26" s="5" t="str">
        <f t="shared" si="1"/>
        <v>Сум</v>
      </c>
      <c r="L26" s="4">
        <f t="shared" si="4"/>
        <v>74.545454545454547</v>
      </c>
      <c r="M26" s="4">
        <f t="shared" si="5"/>
        <v>71.428571428571431</v>
      </c>
      <c r="N26" s="4">
        <f t="shared" si="8"/>
        <v>68.181818181818173</v>
      </c>
      <c r="O26" s="4">
        <f t="shared" si="9"/>
        <v>69.767441860465112</v>
      </c>
      <c r="P26" s="4">
        <f t="shared" si="10"/>
        <v>6.8181818181818175</v>
      </c>
      <c r="Q26" s="4">
        <f t="shared" si="11"/>
        <v>31.818181818181817</v>
      </c>
      <c r="R26" s="2"/>
      <c r="S26" s="3">
        <f t="shared" si="3"/>
        <v>0</v>
      </c>
    </row>
    <row r="29" spans="1:19" x14ac:dyDescent="0.4">
      <c r="J29" s="5" t="str">
        <f>J1</f>
        <v>Model</v>
      </c>
      <c r="K29" s="5" t="str">
        <f>K1</f>
        <v>Emotion</v>
      </c>
      <c r="L29" s="5" t="str">
        <f t="shared" ref="L29:Q29" si="12">L1</f>
        <v>Accuracy</v>
      </c>
      <c r="M29" s="5" t="str">
        <f t="shared" si="12"/>
        <v>Precision</v>
      </c>
      <c r="N29" s="5" t="str">
        <f t="shared" si="12"/>
        <v>Recall</v>
      </c>
      <c r="O29" s="5" t="str">
        <f t="shared" si="12"/>
        <v>F1-Score</v>
      </c>
      <c r="P29" s="5" t="str">
        <f t="shared" si="12"/>
        <v>FPR</v>
      </c>
      <c r="Q29" s="5" t="str">
        <f t="shared" si="12"/>
        <v>FNR</v>
      </c>
    </row>
    <row r="30" spans="1:19" x14ac:dyDescent="0.4">
      <c r="J30" s="5" t="s">
        <v>9</v>
      </c>
      <c r="K30" s="5" t="str">
        <f>K2</f>
        <v>Злість</v>
      </c>
      <c r="L30" s="4">
        <f>AVERAGE(L$2:L$6)</f>
        <v>65.454545454545453</v>
      </c>
      <c r="M30" s="4">
        <f t="shared" ref="M30:Q30" si="13">AVERAGE(M$2:M$6)</f>
        <v>65.14492753623189</v>
      </c>
      <c r="N30" s="4">
        <f>AVERAGE(N$2:N$6)</f>
        <v>65.454545454545467</v>
      </c>
      <c r="O30" s="4">
        <f t="shared" si="13"/>
        <v>65.200828157349889</v>
      </c>
      <c r="P30" s="4">
        <f t="shared" si="13"/>
        <v>8.6363636363636367</v>
      </c>
      <c r="Q30" s="4">
        <f t="shared" si="13"/>
        <v>34.545454545454547</v>
      </c>
    </row>
    <row r="31" spans="1:19" x14ac:dyDescent="0.4">
      <c r="J31" s="5" t="s">
        <v>9</v>
      </c>
      <c r="K31" s="5" t="str">
        <f t="shared" ref="K31:K54" si="14">K3</f>
        <v>Страх</v>
      </c>
      <c r="L31" s="4">
        <f t="shared" ref="L31:Q34" si="15">AVERAGE(L$2:L$6)</f>
        <v>65.454545454545453</v>
      </c>
      <c r="M31" s="4">
        <f t="shared" si="15"/>
        <v>65.14492753623189</v>
      </c>
      <c r="N31" s="4">
        <f t="shared" si="15"/>
        <v>65.454545454545467</v>
      </c>
      <c r="O31" s="4">
        <f t="shared" si="15"/>
        <v>65.200828157349889</v>
      </c>
      <c r="P31" s="4">
        <f t="shared" si="15"/>
        <v>8.6363636363636367</v>
      </c>
      <c r="Q31" s="4">
        <f t="shared" si="15"/>
        <v>34.545454545454547</v>
      </c>
    </row>
    <row r="32" spans="1:19" x14ac:dyDescent="0.4">
      <c r="J32" s="5" t="s">
        <v>9</v>
      </c>
      <c r="K32" s="5" t="str">
        <f t="shared" si="14"/>
        <v>Радість</v>
      </c>
      <c r="L32" s="4">
        <f t="shared" si="15"/>
        <v>65.454545454545453</v>
      </c>
      <c r="M32" s="4">
        <f t="shared" si="15"/>
        <v>65.14492753623189</v>
      </c>
      <c r="N32" s="4">
        <f t="shared" si="15"/>
        <v>65.454545454545467</v>
      </c>
      <c r="O32" s="4">
        <f t="shared" si="15"/>
        <v>65.200828157349889</v>
      </c>
      <c r="P32" s="4">
        <f t="shared" si="15"/>
        <v>8.6363636363636367</v>
      </c>
      <c r="Q32" s="4">
        <f t="shared" si="15"/>
        <v>34.545454545454547</v>
      </c>
    </row>
    <row r="33" spans="10:17" x14ac:dyDescent="0.4">
      <c r="J33" s="5" t="s">
        <v>9</v>
      </c>
      <c r="K33" s="5" t="str">
        <f t="shared" si="14"/>
        <v>Нейтр.</v>
      </c>
      <c r="L33" s="4">
        <f t="shared" si="15"/>
        <v>65.454545454545453</v>
      </c>
      <c r="M33" s="4">
        <f t="shared" si="15"/>
        <v>65.14492753623189</v>
      </c>
      <c r="N33" s="4">
        <f t="shared" si="15"/>
        <v>65.454545454545467</v>
      </c>
      <c r="O33" s="4">
        <f t="shared" si="15"/>
        <v>65.200828157349889</v>
      </c>
      <c r="P33" s="4">
        <f t="shared" si="15"/>
        <v>8.6363636363636367</v>
      </c>
      <c r="Q33" s="4">
        <f t="shared" si="15"/>
        <v>34.545454545454547</v>
      </c>
    </row>
    <row r="34" spans="10:17" x14ac:dyDescent="0.4">
      <c r="J34" s="5" t="s">
        <v>9</v>
      </c>
      <c r="K34" s="5" t="str">
        <f t="shared" si="14"/>
        <v>Сум</v>
      </c>
      <c r="L34" s="4">
        <f t="shared" si="15"/>
        <v>65.454545454545453</v>
      </c>
      <c r="M34" s="4">
        <f t="shared" si="15"/>
        <v>65.14492753623189</v>
      </c>
      <c r="N34" s="4">
        <f t="shared" si="15"/>
        <v>65.454545454545467</v>
      </c>
      <c r="O34" s="4">
        <f t="shared" si="15"/>
        <v>65.200828157349889</v>
      </c>
      <c r="P34" s="4">
        <f t="shared" si="15"/>
        <v>8.6363636363636367</v>
      </c>
      <c r="Q34" s="4">
        <f>AVERAGE(Q$2:Q$6)</f>
        <v>34.545454545454547</v>
      </c>
    </row>
    <row r="35" spans="10:17" x14ac:dyDescent="0.4">
      <c r="J35" s="5" t="s">
        <v>14</v>
      </c>
      <c r="K35" s="5" t="str">
        <f t="shared" si="14"/>
        <v>Злість</v>
      </c>
      <c r="L35" s="4">
        <f>AVERAGE(L$7:L$11)</f>
        <v>70.909090909090907</v>
      </c>
      <c r="M35" s="4">
        <f t="shared" ref="M35:Q35" si="16">AVERAGE(M$7:M$11)</f>
        <v>71.524265208475725</v>
      </c>
      <c r="N35" s="4">
        <f t="shared" si="16"/>
        <v>70.909090909090907</v>
      </c>
      <c r="O35" s="4">
        <f t="shared" si="16"/>
        <v>70.893126385809325</v>
      </c>
      <c r="P35" s="4">
        <f t="shared" si="16"/>
        <v>7.2727272727272734</v>
      </c>
      <c r="Q35" s="4">
        <f t="shared" si="16"/>
        <v>29.090909090909093</v>
      </c>
    </row>
    <row r="36" spans="10:17" x14ac:dyDescent="0.4">
      <c r="J36" s="5" t="s">
        <v>14</v>
      </c>
      <c r="K36" s="5" t="str">
        <f t="shared" si="14"/>
        <v>Страх</v>
      </c>
      <c r="L36" s="4">
        <f t="shared" ref="L36:Q40" si="17">AVERAGE(L$7:L$11)</f>
        <v>70.909090909090907</v>
      </c>
      <c r="M36" s="4">
        <f t="shared" si="17"/>
        <v>71.524265208475725</v>
      </c>
      <c r="N36" s="4">
        <f t="shared" si="17"/>
        <v>70.909090909090907</v>
      </c>
      <c r="O36" s="4">
        <f t="shared" si="17"/>
        <v>70.893126385809325</v>
      </c>
      <c r="P36" s="4">
        <f t="shared" si="17"/>
        <v>7.2727272727272734</v>
      </c>
      <c r="Q36" s="4">
        <f t="shared" si="17"/>
        <v>29.090909090909093</v>
      </c>
    </row>
    <row r="37" spans="10:17" x14ac:dyDescent="0.4">
      <c r="J37" s="5" t="s">
        <v>14</v>
      </c>
      <c r="K37" s="5" t="str">
        <f t="shared" si="14"/>
        <v>Радість</v>
      </c>
      <c r="L37" s="4">
        <f t="shared" si="17"/>
        <v>70.909090909090907</v>
      </c>
      <c r="M37" s="4">
        <f t="shared" si="17"/>
        <v>71.524265208475725</v>
      </c>
      <c r="N37" s="4">
        <f t="shared" si="17"/>
        <v>70.909090909090907</v>
      </c>
      <c r="O37" s="4">
        <f t="shared" si="17"/>
        <v>70.893126385809325</v>
      </c>
      <c r="P37" s="4">
        <f t="shared" si="17"/>
        <v>7.2727272727272734</v>
      </c>
      <c r="Q37" s="4">
        <f t="shared" si="17"/>
        <v>29.090909090909093</v>
      </c>
    </row>
    <row r="38" spans="10:17" x14ac:dyDescent="0.4">
      <c r="J38" s="5" t="s">
        <v>14</v>
      </c>
      <c r="K38" s="5" t="str">
        <f t="shared" si="14"/>
        <v>Нейтр.</v>
      </c>
      <c r="L38" s="4">
        <f t="shared" si="17"/>
        <v>70.909090909090907</v>
      </c>
      <c r="M38" s="4">
        <f t="shared" si="17"/>
        <v>71.524265208475725</v>
      </c>
      <c r="N38" s="4">
        <f t="shared" si="17"/>
        <v>70.909090909090907</v>
      </c>
      <c r="O38" s="4">
        <f t="shared" si="17"/>
        <v>70.893126385809325</v>
      </c>
      <c r="P38" s="4">
        <f t="shared" si="17"/>
        <v>7.2727272727272734</v>
      </c>
      <c r="Q38" s="4">
        <f t="shared" si="17"/>
        <v>29.090909090909093</v>
      </c>
    </row>
    <row r="39" spans="10:17" x14ac:dyDescent="0.4">
      <c r="J39" s="5" t="s">
        <v>14</v>
      </c>
      <c r="K39" s="5" t="str">
        <f t="shared" si="14"/>
        <v>Сум</v>
      </c>
      <c r="L39" s="4">
        <f t="shared" si="17"/>
        <v>70.909090909090907</v>
      </c>
      <c r="M39" s="4">
        <f t="shared" si="17"/>
        <v>71.524265208475725</v>
      </c>
      <c r="N39" s="4">
        <f t="shared" si="17"/>
        <v>70.909090909090907</v>
      </c>
      <c r="O39" s="4">
        <f t="shared" si="17"/>
        <v>70.893126385809325</v>
      </c>
      <c r="P39" s="4">
        <f t="shared" si="17"/>
        <v>7.2727272727272734</v>
      </c>
      <c r="Q39" s="4">
        <f t="shared" si="17"/>
        <v>29.090909090909093</v>
      </c>
    </row>
    <row r="40" spans="10:17" x14ac:dyDescent="0.4">
      <c r="J40" s="5" t="s">
        <v>15</v>
      </c>
      <c r="K40" s="5" t="str">
        <f t="shared" si="14"/>
        <v>Злість</v>
      </c>
      <c r="L40" s="4">
        <f>AVERAGE(L$12:L$16)</f>
        <v>72.727272727272734</v>
      </c>
      <c r="M40" s="4">
        <f t="shared" ref="M40:Q40" si="18">AVERAGE(M$12:M$16)</f>
        <v>72.484848484848484</v>
      </c>
      <c r="N40" s="4">
        <f t="shared" si="18"/>
        <v>72.72727272727272</v>
      </c>
      <c r="O40" s="4">
        <f t="shared" si="18"/>
        <v>72.480707698098996</v>
      </c>
      <c r="P40" s="4">
        <f t="shared" si="18"/>
        <v>6.8181818181818183</v>
      </c>
      <c r="Q40" s="4">
        <f t="shared" si="18"/>
        <v>27.272727272727273</v>
      </c>
    </row>
    <row r="41" spans="10:17" x14ac:dyDescent="0.4">
      <c r="J41" s="5" t="s">
        <v>15</v>
      </c>
      <c r="K41" s="5" t="str">
        <f t="shared" si="14"/>
        <v>Страх</v>
      </c>
      <c r="L41" s="4">
        <f t="shared" ref="L41:Q54" si="19">AVERAGE(L$12:L$16)</f>
        <v>72.727272727272734</v>
      </c>
      <c r="M41" s="4">
        <f t="shared" si="19"/>
        <v>72.484848484848484</v>
      </c>
      <c r="N41" s="4">
        <f t="shared" si="19"/>
        <v>72.72727272727272</v>
      </c>
      <c r="O41" s="4">
        <f t="shared" si="19"/>
        <v>72.480707698098996</v>
      </c>
      <c r="P41" s="4">
        <f t="shared" si="19"/>
        <v>6.8181818181818183</v>
      </c>
      <c r="Q41" s="4">
        <f t="shared" si="19"/>
        <v>27.272727272727273</v>
      </c>
    </row>
    <row r="42" spans="10:17" x14ac:dyDescent="0.4">
      <c r="J42" s="5" t="s">
        <v>15</v>
      </c>
      <c r="K42" s="5" t="str">
        <f t="shared" si="14"/>
        <v>Радість</v>
      </c>
      <c r="L42" s="4">
        <f t="shared" si="19"/>
        <v>72.727272727272734</v>
      </c>
      <c r="M42" s="4">
        <f t="shared" si="19"/>
        <v>72.484848484848484</v>
      </c>
      <c r="N42" s="4">
        <f t="shared" si="19"/>
        <v>72.72727272727272</v>
      </c>
      <c r="O42" s="4">
        <f t="shared" si="19"/>
        <v>72.480707698098996</v>
      </c>
      <c r="P42" s="4">
        <f t="shared" si="19"/>
        <v>6.8181818181818183</v>
      </c>
      <c r="Q42" s="4">
        <f t="shared" si="19"/>
        <v>27.272727272727273</v>
      </c>
    </row>
    <row r="43" spans="10:17" x14ac:dyDescent="0.4">
      <c r="J43" s="5" t="s">
        <v>15</v>
      </c>
      <c r="K43" s="5" t="str">
        <f t="shared" si="14"/>
        <v>Нейтр.</v>
      </c>
      <c r="L43" s="4">
        <f t="shared" si="19"/>
        <v>72.727272727272734</v>
      </c>
      <c r="M43" s="4">
        <f t="shared" si="19"/>
        <v>72.484848484848484</v>
      </c>
      <c r="N43" s="4">
        <f t="shared" si="19"/>
        <v>72.72727272727272</v>
      </c>
      <c r="O43" s="4">
        <f t="shared" si="19"/>
        <v>72.480707698098996</v>
      </c>
      <c r="P43" s="4">
        <f t="shared" si="19"/>
        <v>6.8181818181818183</v>
      </c>
      <c r="Q43" s="4">
        <f t="shared" si="19"/>
        <v>27.272727272727273</v>
      </c>
    </row>
    <row r="44" spans="10:17" x14ac:dyDescent="0.4">
      <c r="J44" s="5" t="s">
        <v>15</v>
      </c>
      <c r="K44" s="5" t="str">
        <f t="shared" si="14"/>
        <v>Сум</v>
      </c>
      <c r="L44" s="4">
        <f t="shared" si="19"/>
        <v>72.727272727272734</v>
      </c>
      <c r="M44" s="4">
        <f t="shared" si="19"/>
        <v>72.484848484848484</v>
      </c>
      <c r="N44" s="4">
        <f t="shared" si="19"/>
        <v>72.72727272727272</v>
      </c>
      <c r="O44" s="4">
        <f t="shared" si="19"/>
        <v>72.480707698098996</v>
      </c>
      <c r="P44" s="4">
        <f t="shared" si="19"/>
        <v>6.8181818181818183</v>
      </c>
      <c r="Q44" s="4">
        <f t="shared" si="19"/>
        <v>27.272727272727273</v>
      </c>
    </row>
    <row r="45" spans="10:17" x14ac:dyDescent="0.4">
      <c r="J45" s="5" t="s">
        <v>16</v>
      </c>
      <c r="K45" s="5" t="str">
        <f t="shared" si="14"/>
        <v>Злість</v>
      </c>
      <c r="L45" s="4">
        <f>AVERAGE(L$17:L$21)</f>
        <v>73.636363636363626</v>
      </c>
      <c r="M45" s="4">
        <f t="shared" ref="M45:Q45" si="20">AVERAGE(M$17:M$21)</f>
        <v>74.783738001129308</v>
      </c>
      <c r="N45" s="4">
        <f t="shared" si="20"/>
        <v>73.63636363636364</v>
      </c>
      <c r="O45" s="4">
        <f t="shared" si="20"/>
        <v>74.043909972633969</v>
      </c>
      <c r="P45" s="4">
        <f t="shared" si="20"/>
        <v>6.5909090909090908</v>
      </c>
      <c r="Q45" s="4">
        <f t="shared" si="20"/>
        <v>26.363636363636363</v>
      </c>
    </row>
    <row r="46" spans="10:17" x14ac:dyDescent="0.4">
      <c r="J46" s="5" t="s">
        <v>16</v>
      </c>
      <c r="K46" s="5" t="str">
        <f t="shared" si="14"/>
        <v>Страх</v>
      </c>
      <c r="L46" s="4">
        <f t="shared" ref="L46:Q49" si="21">AVERAGE(L$17:L$21)</f>
        <v>73.636363636363626</v>
      </c>
      <c r="M46" s="4">
        <f t="shared" si="21"/>
        <v>74.783738001129308</v>
      </c>
      <c r="N46" s="4">
        <f t="shared" si="21"/>
        <v>73.63636363636364</v>
      </c>
      <c r="O46" s="4">
        <f t="shared" si="21"/>
        <v>74.043909972633969</v>
      </c>
      <c r="P46" s="4">
        <f t="shared" si="21"/>
        <v>6.5909090909090908</v>
      </c>
      <c r="Q46" s="4">
        <f t="shared" si="21"/>
        <v>26.363636363636363</v>
      </c>
    </row>
    <row r="47" spans="10:17" x14ac:dyDescent="0.4">
      <c r="J47" s="5" t="s">
        <v>16</v>
      </c>
      <c r="K47" s="5" t="str">
        <f t="shared" si="14"/>
        <v>Радість</v>
      </c>
      <c r="L47" s="4">
        <f t="shared" si="21"/>
        <v>73.636363636363626</v>
      </c>
      <c r="M47" s="4">
        <f t="shared" si="21"/>
        <v>74.783738001129308</v>
      </c>
      <c r="N47" s="4">
        <f t="shared" si="21"/>
        <v>73.63636363636364</v>
      </c>
      <c r="O47" s="4">
        <f t="shared" si="21"/>
        <v>74.043909972633969</v>
      </c>
      <c r="P47" s="4">
        <f t="shared" si="21"/>
        <v>6.5909090909090908</v>
      </c>
      <c r="Q47" s="4">
        <f t="shared" si="21"/>
        <v>26.363636363636363</v>
      </c>
    </row>
    <row r="48" spans="10:17" x14ac:dyDescent="0.4">
      <c r="J48" s="5" t="s">
        <v>16</v>
      </c>
      <c r="K48" s="5" t="str">
        <f t="shared" si="14"/>
        <v>Нейтр.</v>
      </c>
      <c r="L48" s="4">
        <f t="shared" si="21"/>
        <v>73.636363636363626</v>
      </c>
      <c r="M48" s="4">
        <f t="shared" si="21"/>
        <v>74.783738001129308</v>
      </c>
      <c r="N48" s="4">
        <f t="shared" si="21"/>
        <v>73.63636363636364</v>
      </c>
      <c r="O48" s="4">
        <f t="shared" si="21"/>
        <v>74.043909972633969</v>
      </c>
      <c r="P48" s="4">
        <f t="shared" si="21"/>
        <v>6.5909090909090908</v>
      </c>
      <c r="Q48" s="4">
        <f t="shared" si="21"/>
        <v>26.363636363636363</v>
      </c>
    </row>
    <row r="49" spans="10:17" x14ac:dyDescent="0.4">
      <c r="J49" s="5" t="s">
        <v>16</v>
      </c>
      <c r="K49" s="5" t="str">
        <f t="shared" si="14"/>
        <v>Сум</v>
      </c>
      <c r="L49" s="4">
        <f t="shared" si="21"/>
        <v>73.636363636363626</v>
      </c>
      <c r="M49" s="4">
        <f t="shared" si="21"/>
        <v>74.783738001129308</v>
      </c>
      <c r="N49" s="4">
        <f t="shared" si="21"/>
        <v>73.63636363636364</v>
      </c>
      <c r="O49" s="4">
        <f t="shared" si="21"/>
        <v>74.043909972633969</v>
      </c>
      <c r="P49" s="4">
        <f t="shared" si="21"/>
        <v>6.5909090909090908</v>
      </c>
      <c r="Q49" s="4">
        <f t="shared" si="21"/>
        <v>26.363636363636363</v>
      </c>
    </row>
    <row r="50" spans="10:17" x14ac:dyDescent="0.4">
      <c r="J50" s="5" t="s">
        <v>17</v>
      </c>
      <c r="K50" s="5" t="str">
        <f t="shared" si="14"/>
        <v>Злість</v>
      </c>
      <c r="L50" s="4">
        <f>AVERAGE(L$22:L$26)</f>
        <v>74.545454545454547</v>
      </c>
      <c r="M50" s="4">
        <f t="shared" ref="M50:Q50" si="22">AVERAGE(M$22:M$26)</f>
        <v>74.619706380575934</v>
      </c>
      <c r="N50" s="4">
        <f t="shared" si="22"/>
        <v>74.545454545454547</v>
      </c>
      <c r="O50" s="4">
        <f t="shared" si="22"/>
        <v>74.512118148114098</v>
      </c>
      <c r="P50" s="4">
        <f t="shared" si="22"/>
        <v>6.3636363636363642</v>
      </c>
      <c r="Q50" s="4">
        <f t="shared" si="22"/>
        <v>25.454545454545453</v>
      </c>
    </row>
    <row r="51" spans="10:17" x14ac:dyDescent="0.4">
      <c r="J51" s="5" t="s">
        <v>17</v>
      </c>
      <c r="K51" s="5" t="str">
        <f t="shared" si="14"/>
        <v>Страх</v>
      </c>
      <c r="L51" s="4">
        <f t="shared" ref="L51:Q54" si="23">AVERAGE(L$22:L$26)</f>
        <v>74.545454545454547</v>
      </c>
      <c r="M51" s="4">
        <f t="shared" si="23"/>
        <v>74.619706380575934</v>
      </c>
      <c r="N51" s="4">
        <f t="shared" si="23"/>
        <v>74.545454545454547</v>
      </c>
      <c r="O51" s="4">
        <f t="shared" si="23"/>
        <v>74.512118148114098</v>
      </c>
      <c r="P51" s="4">
        <f t="shared" si="23"/>
        <v>6.3636363636363642</v>
      </c>
      <c r="Q51" s="4">
        <f>AVERAGE(Q$22:Q$26)</f>
        <v>25.454545454545453</v>
      </c>
    </row>
    <row r="52" spans="10:17" x14ac:dyDescent="0.4">
      <c r="J52" s="5" t="s">
        <v>17</v>
      </c>
      <c r="K52" s="5" t="str">
        <f t="shared" si="14"/>
        <v>Радість</v>
      </c>
      <c r="L52" s="4">
        <f t="shared" si="23"/>
        <v>74.545454545454547</v>
      </c>
      <c r="M52" s="4">
        <f t="shared" si="23"/>
        <v>74.619706380575934</v>
      </c>
      <c r="N52" s="4">
        <f t="shared" si="23"/>
        <v>74.545454545454547</v>
      </c>
      <c r="O52" s="4">
        <f t="shared" si="23"/>
        <v>74.512118148114098</v>
      </c>
      <c r="P52" s="4">
        <f t="shared" si="23"/>
        <v>6.3636363636363642</v>
      </c>
      <c r="Q52" s="4">
        <f t="shared" si="23"/>
        <v>25.454545454545453</v>
      </c>
    </row>
    <row r="53" spans="10:17" x14ac:dyDescent="0.4">
      <c r="J53" s="5" t="s">
        <v>17</v>
      </c>
      <c r="K53" s="5" t="str">
        <f t="shared" si="14"/>
        <v>Нейтр.</v>
      </c>
      <c r="L53" s="4">
        <f t="shared" si="23"/>
        <v>74.545454545454547</v>
      </c>
      <c r="M53" s="4">
        <f t="shared" si="23"/>
        <v>74.619706380575934</v>
      </c>
      <c r="N53" s="4">
        <f t="shared" si="23"/>
        <v>74.545454545454547</v>
      </c>
      <c r="O53" s="4">
        <f t="shared" si="23"/>
        <v>74.512118148114098</v>
      </c>
      <c r="P53" s="4">
        <f t="shared" si="23"/>
        <v>6.3636363636363642</v>
      </c>
      <c r="Q53" s="4">
        <f t="shared" si="23"/>
        <v>25.454545454545453</v>
      </c>
    </row>
    <row r="54" spans="10:17" x14ac:dyDescent="0.4">
      <c r="J54" s="5" t="s">
        <v>17</v>
      </c>
      <c r="K54" s="5" t="str">
        <f t="shared" si="14"/>
        <v>Сум</v>
      </c>
      <c r="L54" s="4">
        <f t="shared" si="23"/>
        <v>74.545454545454547</v>
      </c>
      <c r="M54" s="4">
        <f t="shared" si="23"/>
        <v>74.619706380575934</v>
      </c>
      <c r="N54" s="4">
        <f t="shared" si="23"/>
        <v>74.545454545454547</v>
      </c>
      <c r="O54" s="4">
        <f t="shared" si="23"/>
        <v>74.512118148114098</v>
      </c>
      <c r="P54" s="4">
        <f t="shared" si="23"/>
        <v>6.3636363636363642</v>
      </c>
      <c r="Q54" s="4">
        <f t="shared" si="23"/>
        <v>25.454545454545453</v>
      </c>
    </row>
    <row r="57" spans="10:17" x14ac:dyDescent="0.4">
      <c r="J57" s="5" t="s">
        <v>7</v>
      </c>
      <c r="K57" s="5" t="s">
        <v>0</v>
      </c>
      <c r="L57" s="5" t="s">
        <v>4</v>
      </c>
      <c r="M57" s="5" t="s">
        <v>1</v>
      </c>
      <c r="N57" s="5" t="s">
        <v>2</v>
      </c>
      <c r="O57" s="5" t="s">
        <v>3</v>
      </c>
      <c r="P57" s="5" t="s">
        <v>5</v>
      </c>
      <c r="Q57" s="5" t="s">
        <v>6</v>
      </c>
    </row>
    <row r="58" spans="10:17" x14ac:dyDescent="0.4">
      <c r="J58" s="5" t="s">
        <v>17</v>
      </c>
      <c r="K58" s="5" t="s">
        <v>8</v>
      </c>
      <c r="L58" s="4">
        <v>74.545454545454547</v>
      </c>
      <c r="M58" s="4">
        <v>74.619706380575934</v>
      </c>
      <c r="N58" s="4">
        <v>74.545454545454547</v>
      </c>
      <c r="O58" s="4">
        <v>74.512118148114098</v>
      </c>
      <c r="P58" s="4">
        <v>6.3636363636363642</v>
      </c>
      <c r="Q58" s="4">
        <v>25.454545454545453</v>
      </c>
    </row>
    <row r="59" spans="10:17" x14ac:dyDescent="0.4">
      <c r="J59" s="5" t="s">
        <v>17</v>
      </c>
      <c r="K59" s="5" t="s">
        <v>10</v>
      </c>
      <c r="L59" s="4">
        <v>74.545454545454547</v>
      </c>
      <c r="M59" s="4">
        <v>74.619706380575934</v>
      </c>
      <c r="N59" s="4">
        <v>74.545454545454547</v>
      </c>
      <c r="O59" s="4">
        <v>74.512118148114098</v>
      </c>
      <c r="P59" s="4">
        <v>6.3636363636363642</v>
      </c>
      <c r="Q59" s="4">
        <v>25.454545454545453</v>
      </c>
    </row>
    <row r="60" spans="10:17" x14ac:dyDescent="0.4">
      <c r="J60" s="5" t="s">
        <v>17</v>
      </c>
      <c r="K60" s="5" t="s">
        <v>11</v>
      </c>
      <c r="L60" s="4">
        <v>74.545454545454547</v>
      </c>
      <c r="M60" s="4">
        <v>74.619706380575934</v>
      </c>
      <c r="N60" s="4">
        <v>74.545454545454547</v>
      </c>
      <c r="O60" s="4">
        <v>74.512118148114098</v>
      </c>
      <c r="P60" s="4">
        <v>6.3636363636363642</v>
      </c>
      <c r="Q60" s="4">
        <v>25.454545454545453</v>
      </c>
    </row>
    <row r="61" spans="10:17" x14ac:dyDescent="0.4">
      <c r="J61" s="5" t="s">
        <v>17</v>
      </c>
      <c r="K61" s="5" t="s">
        <v>12</v>
      </c>
      <c r="L61" s="4">
        <v>74.545454545454547</v>
      </c>
      <c r="M61" s="4">
        <v>74.619706380575934</v>
      </c>
      <c r="N61" s="4">
        <v>74.545454545454547</v>
      </c>
      <c r="O61" s="4">
        <v>74.512118148114098</v>
      </c>
      <c r="P61" s="4">
        <v>6.3636363636363642</v>
      </c>
      <c r="Q61" s="4">
        <v>25.454545454545453</v>
      </c>
    </row>
    <row r="62" spans="10:17" x14ac:dyDescent="0.4">
      <c r="J62" s="5" t="s">
        <v>17</v>
      </c>
      <c r="K62" s="5" t="s">
        <v>13</v>
      </c>
      <c r="L62" s="4">
        <v>74.545454545454547</v>
      </c>
      <c r="M62" s="4">
        <v>74.619706380575934</v>
      </c>
      <c r="N62" s="4">
        <v>74.545454545454547</v>
      </c>
      <c r="O62" s="4">
        <v>74.512118148114098</v>
      </c>
      <c r="P62" s="4">
        <v>6.3636363636363642</v>
      </c>
      <c r="Q62" s="4">
        <v>25.454545454545453</v>
      </c>
    </row>
    <row r="63" spans="10:17" x14ac:dyDescent="0.4">
      <c r="J63" s="5" t="s">
        <v>16</v>
      </c>
      <c r="K63" s="5" t="s">
        <v>8</v>
      </c>
      <c r="L63" s="4">
        <v>73.636363636363626</v>
      </c>
      <c r="M63" s="4">
        <v>74.783738001129308</v>
      </c>
      <c r="N63" s="4">
        <v>73.63636363636364</v>
      </c>
      <c r="O63" s="4">
        <v>74.043909972633969</v>
      </c>
      <c r="P63" s="4">
        <v>6.5909090909090908</v>
      </c>
      <c r="Q63" s="4">
        <v>26.363636363636363</v>
      </c>
    </row>
    <row r="64" spans="10:17" x14ac:dyDescent="0.4">
      <c r="J64" s="5" t="s">
        <v>16</v>
      </c>
      <c r="K64" s="5" t="s">
        <v>10</v>
      </c>
      <c r="L64" s="4">
        <v>73.636363636363626</v>
      </c>
      <c r="M64" s="4">
        <v>74.783738001129308</v>
      </c>
      <c r="N64" s="4">
        <v>73.63636363636364</v>
      </c>
      <c r="O64" s="4">
        <v>74.043909972633969</v>
      </c>
      <c r="P64" s="4">
        <v>6.5909090909090908</v>
      </c>
      <c r="Q64" s="4">
        <v>26.363636363636363</v>
      </c>
    </row>
    <row r="65" spans="10:17" x14ac:dyDescent="0.4">
      <c r="J65" s="5" t="s">
        <v>16</v>
      </c>
      <c r="K65" s="5" t="s">
        <v>11</v>
      </c>
      <c r="L65" s="4">
        <v>73.636363636363626</v>
      </c>
      <c r="M65" s="4">
        <v>74.783738001129308</v>
      </c>
      <c r="N65" s="4">
        <v>73.63636363636364</v>
      </c>
      <c r="O65" s="4">
        <v>74.043909972633969</v>
      </c>
      <c r="P65" s="4">
        <v>6.5909090909090908</v>
      </c>
      <c r="Q65" s="4">
        <v>26.363636363636363</v>
      </c>
    </row>
    <row r="66" spans="10:17" x14ac:dyDescent="0.4">
      <c r="J66" s="5" t="s">
        <v>16</v>
      </c>
      <c r="K66" s="5" t="s">
        <v>12</v>
      </c>
      <c r="L66" s="4">
        <v>73.636363636363626</v>
      </c>
      <c r="M66" s="4">
        <v>74.783738001129308</v>
      </c>
      <c r="N66" s="4">
        <v>73.63636363636364</v>
      </c>
      <c r="O66" s="4">
        <v>74.043909972633969</v>
      </c>
      <c r="P66" s="4">
        <v>6.5909090909090908</v>
      </c>
      <c r="Q66" s="4">
        <v>26.363636363636363</v>
      </c>
    </row>
    <row r="67" spans="10:17" x14ac:dyDescent="0.4">
      <c r="J67" s="5" t="s">
        <v>16</v>
      </c>
      <c r="K67" s="5" t="s">
        <v>13</v>
      </c>
      <c r="L67" s="4">
        <v>73.636363636363626</v>
      </c>
      <c r="M67" s="4">
        <v>74.783738001129308</v>
      </c>
      <c r="N67" s="4">
        <v>73.63636363636364</v>
      </c>
      <c r="O67" s="4">
        <v>74.043909972633969</v>
      </c>
      <c r="P67" s="4">
        <v>6.5909090909090908</v>
      </c>
      <c r="Q67" s="4">
        <v>26.363636363636363</v>
      </c>
    </row>
    <row r="68" spans="10:17" x14ac:dyDescent="0.4">
      <c r="J68" s="5" t="s">
        <v>15</v>
      </c>
      <c r="K68" s="5" t="s">
        <v>8</v>
      </c>
      <c r="L68" s="4">
        <v>72.727272727272734</v>
      </c>
      <c r="M68" s="4">
        <v>72.484848484848484</v>
      </c>
      <c r="N68" s="4">
        <v>72.72727272727272</v>
      </c>
      <c r="O68" s="4">
        <v>72.480707698098996</v>
      </c>
      <c r="P68" s="4">
        <v>6.8181818181818183</v>
      </c>
      <c r="Q68" s="4">
        <v>27.272727272727273</v>
      </c>
    </row>
    <row r="69" spans="10:17" x14ac:dyDescent="0.4">
      <c r="J69" s="5" t="s">
        <v>15</v>
      </c>
      <c r="K69" s="5" t="s">
        <v>10</v>
      </c>
      <c r="L69" s="4">
        <v>72.727272727272734</v>
      </c>
      <c r="M69" s="4">
        <v>72.484848484848484</v>
      </c>
      <c r="N69" s="4">
        <v>72.72727272727272</v>
      </c>
      <c r="O69" s="4">
        <v>72.480707698098996</v>
      </c>
      <c r="P69" s="4">
        <v>6.8181818181818183</v>
      </c>
      <c r="Q69" s="4">
        <v>27.272727272727273</v>
      </c>
    </row>
    <row r="70" spans="10:17" x14ac:dyDescent="0.4">
      <c r="J70" s="5" t="s">
        <v>15</v>
      </c>
      <c r="K70" s="5" t="s">
        <v>11</v>
      </c>
      <c r="L70" s="4">
        <v>72.727272727272734</v>
      </c>
      <c r="M70" s="4">
        <v>72.484848484848484</v>
      </c>
      <c r="N70" s="4">
        <v>72.72727272727272</v>
      </c>
      <c r="O70" s="4">
        <v>72.480707698098996</v>
      </c>
      <c r="P70" s="4">
        <v>6.8181818181818183</v>
      </c>
      <c r="Q70" s="4">
        <v>27.272727272727273</v>
      </c>
    </row>
    <row r="71" spans="10:17" x14ac:dyDescent="0.4">
      <c r="J71" s="5" t="s">
        <v>15</v>
      </c>
      <c r="K71" s="5" t="s">
        <v>12</v>
      </c>
      <c r="L71" s="4">
        <v>72.727272727272734</v>
      </c>
      <c r="M71" s="4">
        <v>72.484848484848484</v>
      </c>
      <c r="N71" s="4">
        <v>72.72727272727272</v>
      </c>
      <c r="O71" s="4">
        <v>72.480707698098996</v>
      </c>
      <c r="P71" s="4">
        <v>6.8181818181818183</v>
      </c>
      <c r="Q71" s="4">
        <v>27.272727272727273</v>
      </c>
    </row>
    <row r="72" spans="10:17" x14ac:dyDescent="0.4">
      <c r="J72" s="5" t="s">
        <v>15</v>
      </c>
      <c r="K72" s="5" t="s">
        <v>13</v>
      </c>
      <c r="L72" s="4">
        <v>72.727272727272734</v>
      </c>
      <c r="M72" s="4">
        <v>72.484848484848484</v>
      </c>
      <c r="N72" s="4">
        <v>72.72727272727272</v>
      </c>
      <c r="O72" s="4">
        <v>72.480707698098996</v>
      </c>
      <c r="P72" s="4">
        <v>6.8181818181818183</v>
      </c>
      <c r="Q72" s="4">
        <v>27.272727272727273</v>
      </c>
    </row>
    <row r="73" spans="10:17" x14ac:dyDescent="0.4">
      <c r="J73" s="5" t="s">
        <v>14</v>
      </c>
      <c r="K73" s="5" t="s">
        <v>8</v>
      </c>
      <c r="L73" s="4">
        <v>70.909090909090907</v>
      </c>
      <c r="M73" s="4">
        <v>71.524265208475725</v>
      </c>
      <c r="N73" s="4">
        <v>70.909090909090907</v>
      </c>
      <c r="O73" s="4">
        <v>70.893126385809325</v>
      </c>
      <c r="P73" s="4">
        <v>7.2727272727272734</v>
      </c>
      <c r="Q73" s="4">
        <v>29.090909090909093</v>
      </c>
    </row>
    <row r="74" spans="10:17" x14ac:dyDescent="0.4">
      <c r="J74" s="5" t="s">
        <v>14</v>
      </c>
      <c r="K74" s="5" t="s">
        <v>10</v>
      </c>
      <c r="L74" s="4">
        <v>70.909090909090907</v>
      </c>
      <c r="M74" s="4">
        <v>71.524265208475725</v>
      </c>
      <c r="N74" s="4">
        <v>70.909090909090907</v>
      </c>
      <c r="O74" s="4">
        <v>70.893126385809325</v>
      </c>
      <c r="P74" s="4">
        <v>7.2727272727272734</v>
      </c>
      <c r="Q74" s="4">
        <v>29.090909090909093</v>
      </c>
    </row>
    <row r="75" spans="10:17" x14ac:dyDescent="0.4">
      <c r="J75" s="5" t="s">
        <v>14</v>
      </c>
      <c r="K75" s="5" t="s">
        <v>11</v>
      </c>
      <c r="L75" s="4">
        <v>70.909090909090907</v>
      </c>
      <c r="M75" s="4">
        <v>71.524265208475725</v>
      </c>
      <c r="N75" s="4">
        <v>70.909090909090907</v>
      </c>
      <c r="O75" s="4">
        <v>70.893126385809325</v>
      </c>
      <c r="P75" s="4">
        <v>7.2727272727272734</v>
      </c>
      <c r="Q75" s="4">
        <v>29.090909090909093</v>
      </c>
    </row>
    <row r="76" spans="10:17" x14ac:dyDescent="0.4">
      <c r="J76" s="5" t="s">
        <v>14</v>
      </c>
      <c r="K76" s="5" t="s">
        <v>12</v>
      </c>
      <c r="L76" s="4">
        <v>70.909090909090907</v>
      </c>
      <c r="M76" s="4">
        <v>71.524265208475725</v>
      </c>
      <c r="N76" s="4">
        <v>70.909090909090907</v>
      </c>
      <c r="O76" s="4">
        <v>70.893126385809325</v>
      </c>
      <c r="P76" s="4">
        <v>7.2727272727272734</v>
      </c>
      <c r="Q76" s="4">
        <v>29.090909090909093</v>
      </c>
    </row>
    <row r="77" spans="10:17" x14ac:dyDescent="0.4">
      <c r="J77" s="5" t="s">
        <v>14</v>
      </c>
      <c r="K77" s="5" t="s">
        <v>13</v>
      </c>
      <c r="L77" s="4">
        <v>70.909090909090907</v>
      </c>
      <c r="M77" s="4">
        <v>71.524265208475725</v>
      </c>
      <c r="N77" s="4">
        <v>70.909090909090907</v>
      </c>
      <c r="O77" s="4">
        <v>70.893126385809325</v>
      </c>
      <c r="P77" s="4">
        <v>7.2727272727272734</v>
      </c>
      <c r="Q77" s="4">
        <v>29.090909090909093</v>
      </c>
    </row>
    <row r="78" spans="10:17" x14ac:dyDescent="0.4">
      <c r="J78" s="5" t="s">
        <v>9</v>
      </c>
      <c r="K78" s="5" t="s">
        <v>8</v>
      </c>
      <c r="L78" s="4">
        <v>65.454545454545453</v>
      </c>
      <c r="M78" s="4">
        <v>65.14492753623189</v>
      </c>
      <c r="N78" s="4">
        <v>65.454545454545467</v>
      </c>
      <c r="O78" s="4">
        <v>65.200828157349889</v>
      </c>
      <c r="P78" s="4">
        <v>8.6363636363636367</v>
      </c>
      <c r="Q78" s="4">
        <v>34.545454545454547</v>
      </c>
    </row>
    <row r="79" spans="10:17" x14ac:dyDescent="0.4">
      <c r="J79" s="5" t="s">
        <v>9</v>
      </c>
      <c r="K79" s="5" t="s">
        <v>10</v>
      </c>
      <c r="L79" s="4">
        <v>65.454545454545453</v>
      </c>
      <c r="M79" s="4">
        <v>65.14492753623189</v>
      </c>
      <c r="N79" s="4">
        <v>65.454545454545467</v>
      </c>
      <c r="O79" s="4">
        <v>65.200828157349889</v>
      </c>
      <c r="P79" s="4">
        <v>8.6363636363636367</v>
      </c>
      <c r="Q79" s="4">
        <v>34.545454545454547</v>
      </c>
    </row>
    <row r="80" spans="10:17" x14ac:dyDescent="0.4">
      <c r="J80" s="5" t="s">
        <v>9</v>
      </c>
      <c r="K80" s="5" t="s">
        <v>11</v>
      </c>
      <c r="L80" s="4">
        <v>65.454545454545453</v>
      </c>
      <c r="M80" s="4">
        <v>65.14492753623189</v>
      </c>
      <c r="N80" s="4">
        <v>65.454545454545467</v>
      </c>
      <c r="O80" s="4">
        <v>65.200828157349889</v>
      </c>
      <c r="P80" s="4">
        <v>8.6363636363636367</v>
      </c>
      <c r="Q80" s="4">
        <v>34.545454545454547</v>
      </c>
    </row>
    <row r="81" spans="10:17" x14ac:dyDescent="0.4">
      <c r="J81" s="5" t="s">
        <v>9</v>
      </c>
      <c r="K81" s="5" t="s">
        <v>12</v>
      </c>
      <c r="L81" s="4">
        <v>65.454545454545453</v>
      </c>
      <c r="M81" s="4">
        <v>65.14492753623189</v>
      </c>
      <c r="N81" s="4">
        <v>65.454545454545467</v>
      </c>
      <c r="O81" s="4">
        <v>65.200828157349889</v>
      </c>
      <c r="P81" s="4">
        <v>8.6363636363636367</v>
      </c>
      <c r="Q81" s="4">
        <v>34.545454545454547</v>
      </c>
    </row>
    <row r="82" spans="10:17" x14ac:dyDescent="0.4">
      <c r="J82" s="5" t="s">
        <v>9</v>
      </c>
      <c r="K82" s="5" t="s">
        <v>13</v>
      </c>
      <c r="L82" s="4">
        <v>65.454545454545453</v>
      </c>
      <c r="M82" s="4">
        <v>65.14492753623189</v>
      </c>
      <c r="N82" s="4">
        <v>65.454545454545467</v>
      </c>
      <c r="O82" s="4">
        <v>65.200828157349889</v>
      </c>
      <c r="P82" s="4">
        <v>8.6363636363636367</v>
      </c>
      <c r="Q82" s="4">
        <v>34.545454545454547</v>
      </c>
    </row>
    <row r="85" spans="10:17" x14ac:dyDescent="0.4">
      <c r="L85" s="3">
        <f>L$58-L59</f>
        <v>0</v>
      </c>
      <c r="M85" s="3">
        <f t="shared" ref="M85:Q85" si="24">M$58-M59</f>
        <v>0</v>
      </c>
      <c r="N85" s="3">
        <f t="shared" si="24"/>
        <v>0</v>
      </c>
      <c r="O85" s="3">
        <f t="shared" si="24"/>
        <v>0</v>
      </c>
      <c r="P85" s="3">
        <f t="shared" si="24"/>
        <v>0</v>
      </c>
      <c r="Q85" s="3">
        <f t="shared" si="24"/>
        <v>0</v>
      </c>
    </row>
    <row r="86" spans="10:17" x14ac:dyDescent="0.4">
      <c r="L86" s="3">
        <f t="shared" ref="L86:Q101" si="25">L$58-L60</f>
        <v>0</v>
      </c>
      <c r="M86" s="3">
        <f t="shared" si="25"/>
        <v>0</v>
      </c>
      <c r="N86" s="3">
        <f t="shared" si="25"/>
        <v>0</v>
      </c>
      <c r="O86" s="3">
        <f t="shared" si="25"/>
        <v>0</v>
      </c>
      <c r="P86" s="3">
        <f t="shared" si="25"/>
        <v>0</v>
      </c>
      <c r="Q86" s="3">
        <f t="shared" si="25"/>
        <v>0</v>
      </c>
    </row>
    <row r="87" spans="10:17" x14ac:dyDescent="0.4">
      <c r="L87" s="3">
        <f t="shared" si="25"/>
        <v>0</v>
      </c>
      <c r="M87" s="3">
        <f t="shared" si="25"/>
        <v>0</v>
      </c>
      <c r="N87" s="3">
        <f t="shared" si="25"/>
        <v>0</v>
      </c>
      <c r="O87" s="3">
        <f t="shared" si="25"/>
        <v>0</v>
      </c>
      <c r="P87" s="3">
        <f t="shared" si="25"/>
        <v>0</v>
      </c>
      <c r="Q87" s="3">
        <f t="shared" si="25"/>
        <v>0</v>
      </c>
    </row>
    <row r="88" spans="10:17" x14ac:dyDescent="0.4">
      <c r="L88" s="3">
        <f t="shared" si="25"/>
        <v>0</v>
      </c>
      <c r="M88" s="3">
        <f t="shared" si="25"/>
        <v>0</v>
      </c>
      <c r="N88" s="3">
        <f t="shared" si="25"/>
        <v>0</v>
      </c>
      <c r="O88" s="3">
        <f t="shared" si="25"/>
        <v>0</v>
      </c>
      <c r="P88" s="3">
        <f t="shared" si="25"/>
        <v>0</v>
      </c>
      <c r="Q88" s="3">
        <f t="shared" si="25"/>
        <v>0</v>
      </c>
    </row>
    <row r="89" spans="10:17" x14ac:dyDescent="0.4">
      <c r="L89" s="3">
        <f>L$58-L63</f>
        <v>0.90909090909092072</v>
      </c>
      <c r="M89" s="3">
        <f t="shared" si="25"/>
        <v>-0.16403162055337361</v>
      </c>
      <c r="N89" s="3">
        <f t="shared" si="25"/>
        <v>0.90909090909090651</v>
      </c>
      <c r="O89" s="3">
        <f t="shared" si="25"/>
        <v>0.46820817548012883</v>
      </c>
      <c r="P89" s="3">
        <f t="shared" si="25"/>
        <v>-0.22727272727272663</v>
      </c>
      <c r="Q89" s="3">
        <f t="shared" si="25"/>
        <v>-0.90909090909091006</v>
      </c>
    </row>
    <row r="90" spans="10:17" x14ac:dyDescent="0.4">
      <c r="L90" s="3">
        <f t="shared" si="25"/>
        <v>0.90909090909092072</v>
      </c>
      <c r="M90" s="3">
        <f t="shared" si="25"/>
        <v>-0.16403162055337361</v>
      </c>
      <c r="N90" s="3">
        <f t="shared" si="25"/>
        <v>0.90909090909090651</v>
      </c>
      <c r="O90" s="3">
        <f t="shared" si="25"/>
        <v>0.46820817548012883</v>
      </c>
      <c r="P90" s="3">
        <f t="shared" si="25"/>
        <v>-0.22727272727272663</v>
      </c>
      <c r="Q90" s="3">
        <f t="shared" si="25"/>
        <v>-0.90909090909091006</v>
      </c>
    </row>
    <row r="91" spans="10:17" x14ac:dyDescent="0.4">
      <c r="L91" s="3">
        <f t="shared" si="25"/>
        <v>0.90909090909092072</v>
      </c>
      <c r="M91" s="3">
        <f t="shared" si="25"/>
        <v>-0.16403162055337361</v>
      </c>
      <c r="N91" s="3">
        <f t="shared" si="25"/>
        <v>0.90909090909090651</v>
      </c>
      <c r="O91" s="3">
        <f t="shared" si="25"/>
        <v>0.46820817548012883</v>
      </c>
      <c r="P91" s="3">
        <f t="shared" si="25"/>
        <v>-0.22727272727272663</v>
      </c>
      <c r="Q91" s="3">
        <f t="shared" si="25"/>
        <v>-0.90909090909091006</v>
      </c>
    </row>
    <row r="92" spans="10:17" x14ac:dyDescent="0.4">
      <c r="L92" s="3">
        <f t="shared" si="25"/>
        <v>0.90909090909092072</v>
      </c>
      <c r="M92" s="3">
        <f t="shared" si="25"/>
        <v>-0.16403162055337361</v>
      </c>
      <c r="N92" s="3">
        <f t="shared" si="25"/>
        <v>0.90909090909090651</v>
      </c>
      <c r="O92" s="3">
        <f t="shared" si="25"/>
        <v>0.46820817548012883</v>
      </c>
      <c r="P92" s="3">
        <f t="shared" si="25"/>
        <v>-0.22727272727272663</v>
      </c>
      <c r="Q92" s="3">
        <f t="shared" si="25"/>
        <v>-0.90909090909091006</v>
      </c>
    </row>
    <row r="93" spans="10:17" x14ac:dyDescent="0.4">
      <c r="L93" s="3">
        <f t="shared" si="25"/>
        <v>0.90909090909092072</v>
      </c>
      <c r="M93" s="3">
        <f t="shared" si="25"/>
        <v>-0.16403162055337361</v>
      </c>
      <c r="N93" s="3">
        <f t="shared" si="25"/>
        <v>0.90909090909090651</v>
      </c>
      <c r="O93" s="3">
        <f t="shared" si="25"/>
        <v>0.46820817548012883</v>
      </c>
      <c r="P93" s="3">
        <f t="shared" si="25"/>
        <v>-0.22727272727272663</v>
      </c>
      <c r="Q93" s="3">
        <f t="shared" si="25"/>
        <v>-0.90909090909091006</v>
      </c>
    </row>
    <row r="94" spans="10:17" x14ac:dyDescent="0.4">
      <c r="L94" s="3">
        <f t="shared" si="25"/>
        <v>1.818181818181813</v>
      </c>
      <c r="M94" s="3">
        <f t="shared" si="25"/>
        <v>2.1348578957274498</v>
      </c>
      <c r="N94" s="3">
        <f t="shared" si="25"/>
        <v>1.8181818181818272</v>
      </c>
      <c r="O94" s="3">
        <f t="shared" si="25"/>
        <v>2.0314104500151018</v>
      </c>
      <c r="P94" s="3">
        <f t="shared" si="25"/>
        <v>-0.45454545454545414</v>
      </c>
      <c r="Q94" s="3">
        <f t="shared" si="25"/>
        <v>-1.8181818181818201</v>
      </c>
    </row>
    <row r="95" spans="10:17" x14ac:dyDescent="0.4">
      <c r="L95" s="3">
        <f t="shared" si="25"/>
        <v>1.818181818181813</v>
      </c>
      <c r="M95" s="3">
        <f t="shared" si="25"/>
        <v>2.1348578957274498</v>
      </c>
      <c r="N95" s="3">
        <f t="shared" si="25"/>
        <v>1.8181818181818272</v>
      </c>
      <c r="O95" s="3">
        <f t="shared" si="25"/>
        <v>2.0314104500151018</v>
      </c>
      <c r="P95" s="3">
        <f t="shared" si="25"/>
        <v>-0.45454545454545414</v>
      </c>
      <c r="Q95" s="3">
        <f t="shared" si="25"/>
        <v>-1.8181818181818201</v>
      </c>
    </row>
    <row r="96" spans="10:17" x14ac:dyDescent="0.4">
      <c r="L96" s="3">
        <f t="shared" si="25"/>
        <v>1.818181818181813</v>
      </c>
      <c r="M96" s="3">
        <f t="shared" si="25"/>
        <v>2.1348578957274498</v>
      </c>
      <c r="N96" s="3">
        <f t="shared" si="25"/>
        <v>1.8181818181818272</v>
      </c>
      <c r="O96" s="3">
        <f t="shared" si="25"/>
        <v>2.0314104500151018</v>
      </c>
      <c r="P96" s="3">
        <f t="shared" si="25"/>
        <v>-0.45454545454545414</v>
      </c>
      <c r="Q96" s="3">
        <f t="shared" si="25"/>
        <v>-1.8181818181818201</v>
      </c>
    </row>
    <row r="97" spans="12:17" x14ac:dyDescent="0.4">
      <c r="L97" s="3">
        <f t="shared" si="25"/>
        <v>1.818181818181813</v>
      </c>
      <c r="M97" s="3">
        <f t="shared" si="25"/>
        <v>2.1348578957274498</v>
      </c>
      <c r="N97" s="3">
        <f t="shared" si="25"/>
        <v>1.8181818181818272</v>
      </c>
      <c r="O97" s="3">
        <f t="shared" si="25"/>
        <v>2.0314104500151018</v>
      </c>
      <c r="P97" s="3">
        <f t="shared" si="25"/>
        <v>-0.45454545454545414</v>
      </c>
      <c r="Q97" s="3">
        <f t="shared" si="25"/>
        <v>-1.8181818181818201</v>
      </c>
    </row>
    <row r="98" spans="12:17" x14ac:dyDescent="0.4">
      <c r="L98" s="3">
        <f t="shared" si="25"/>
        <v>1.818181818181813</v>
      </c>
      <c r="M98" s="3">
        <f t="shared" si="25"/>
        <v>2.1348578957274498</v>
      </c>
      <c r="N98" s="3">
        <f t="shared" si="25"/>
        <v>1.8181818181818272</v>
      </c>
      <c r="O98" s="3">
        <f t="shared" si="25"/>
        <v>2.0314104500151018</v>
      </c>
      <c r="P98" s="3">
        <f t="shared" si="25"/>
        <v>-0.45454545454545414</v>
      </c>
      <c r="Q98" s="3">
        <f t="shared" si="25"/>
        <v>-1.8181818181818201</v>
      </c>
    </row>
    <row r="99" spans="12:17" x14ac:dyDescent="0.4">
      <c r="L99" s="3">
        <f t="shared" si="25"/>
        <v>3.6363636363636402</v>
      </c>
      <c r="M99" s="3">
        <f t="shared" si="25"/>
        <v>3.0954411721002089</v>
      </c>
      <c r="N99" s="3">
        <f t="shared" si="25"/>
        <v>3.6363636363636402</v>
      </c>
      <c r="O99" s="3">
        <f t="shared" si="25"/>
        <v>3.6189917623047734</v>
      </c>
      <c r="P99" s="3">
        <f t="shared" si="25"/>
        <v>-0.90909090909090917</v>
      </c>
      <c r="Q99" s="3">
        <f t="shared" si="25"/>
        <v>-3.6363636363636402</v>
      </c>
    </row>
    <row r="100" spans="12:17" x14ac:dyDescent="0.4">
      <c r="L100" s="3">
        <f t="shared" si="25"/>
        <v>3.6363636363636402</v>
      </c>
      <c r="M100" s="3">
        <f t="shared" si="25"/>
        <v>3.0954411721002089</v>
      </c>
      <c r="N100" s="3">
        <f t="shared" si="25"/>
        <v>3.6363636363636402</v>
      </c>
      <c r="O100" s="3">
        <f t="shared" si="25"/>
        <v>3.6189917623047734</v>
      </c>
      <c r="P100" s="3">
        <f t="shared" si="25"/>
        <v>-0.90909090909090917</v>
      </c>
      <c r="Q100" s="3">
        <f t="shared" si="25"/>
        <v>-3.6363636363636402</v>
      </c>
    </row>
    <row r="101" spans="12:17" x14ac:dyDescent="0.4">
      <c r="L101" s="3">
        <f t="shared" si="25"/>
        <v>3.6363636363636402</v>
      </c>
      <c r="M101" s="3">
        <f t="shared" si="25"/>
        <v>3.0954411721002089</v>
      </c>
      <c r="N101" s="3">
        <f t="shared" si="25"/>
        <v>3.6363636363636402</v>
      </c>
      <c r="O101" s="3">
        <f t="shared" si="25"/>
        <v>3.6189917623047734</v>
      </c>
      <c r="P101" s="3">
        <f t="shared" si="25"/>
        <v>-0.90909090909090917</v>
      </c>
      <c r="Q101" s="3">
        <f t="shared" si="25"/>
        <v>-3.6363636363636402</v>
      </c>
    </row>
    <row r="102" spans="12:17" x14ac:dyDescent="0.4">
      <c r="L102" s="3">
        <f t="shared" ref="L102:Q108" si="26">L$58-L76</f>
        <v>3.6363636363636402</v>
      </c>
      <c r="M102" s="3">
        <f t="shared" si="26"/>
        <v>3.0954411721002089</v>
      </c>
      <c r="N102" s="3">
        <f t="shared" si="26"/>
        <v>3.6363636363636402</v>
      </c>
      <c r="O102" s="3">
        <f t="shared" si="26"/>
        <v>3.6189917623047734</v>
      </c>
      <c r="P102" s="3">
        <f t="shared" si="26"/>
        <v>-0.90909090909090917</v>
      </c>
      <c r="Q102" s="3">
        <f t="shared" si="26"/>
        <v>-3.6363636363636402</v>
      </c>
    </row>
    <row r="103" spans="12:17" x14ac:dyDescent="0.4">
      <c r="L103" s="3">
        <f t="shared" si="26"/>
        <v>3.6363636363636402</v>
      </c>
      <c r="M103" s="3">
        <f t="shared" si="26"/>
        <v>3.0954411721002089</v>
      </c>
      <c r="N103" s="3">
        <f t="shared" si="26"/>
        <v>3.6363636363636402</v>
      </c>
      <c r="O103" s="3">
        <f t="shared" si="26"/>
        <v>3.6189917623047734</v>
      </c>
      <c r="P103" s="3">
        <f t="shared" si="26"/>
        <v>-0.90909090909090917</v>
      </c>
      <c r="Q103" s="3">
        <f t="shared" si="26"/>
        <v>-3.6363636363636402</v>
      </c>
    </row>
    <row r="104" spans="12:17" x14ac:dyDescent="0.4">
      <c r="L104" s="3">
        <f t="shared" si="26"/>
        <v>9.0909090909090935</v>
      </c>
      <c r="M104" s="3">
        <f t="shared" si="26"/>
        <v>9.4747788443440442</v>
      </c>
      <c r="N104" s="3">
        <f t="shared" si="26"/>
        <v>9.0909090909090793</v>
      </c>
      <c r="O104" s="3">
        <f t="shared" si="26"/>
        <v>9.3112899907642088</v>
      </c>
      <c r="P104" s="3">
        <f t="shared" si="26"/>
        <v>-2.2727272727272725</v>
      </c>
      <c r="Q104" s="3">
        <f t="shared" si="26"/>
        <v>-9.0909090909090935</v>
      </c>
    </row>
    <row r="105" spans="12:17" x14ac:dyDescent="0.4">
      <c r="L105" s="3">
        <f t="shared" si="26"/>
        <v>9.0909090909090935</v>
      </c>
      <c r="M105" s="3">
        <f t="shared" si="26"/>
        <v>9.4747788443440442</v>
      </c>
      <c r="N105" s="3">
        <f t="shared" si="26"/>
        <v>9.0909090909090793</v>
      </c>
      <c r="O105" s="3">
        <f t="shared" si="26"/>
        <v>9.3112899907642088</v>
      </c>
      <c r="P105" s="3">
        <f t="shared" si="26"/>
        <v>-2.2727272727272725</v>
      </c>
      <c r="Q105" s="3">
        <f t="shared" si="26"/>
        <v>-9.0909090909090935</v>
      </c>
    </row>
    <row r="106" spans="12:17" x14ac:dyDescent="0.4">
      <c r="L106" s="3">
        <f t="shared" si="26"/>
        <v>9.0909090909090935</v>
      </c>
      <c r="M106" s="3">
        <f t="shared" si="26"/>
        <v>9.4747788443440442</v>
      </c>
      <c r="N106" s="3">
        <f t="shared" si="26"/>
        <v>9.0909090909090793</v>
      </c>
      <c r="O106" s="3">
        <f t="shared" si="26"/>
        <v>9.3112899907642088</v>
      </c>
      <c r="P106" s="3">
        <f t="shared" si="26"/>
        <v>-2.2727272727272725</v>
      </c>
      <c r="Q106" s="3">
        <f t="shared" si="26"/>
        <v>-9.0909090909090935</v>
      </c>
    </row>
    <row r="107" spans="12:17" x14ac:dyDescent="0.4">
      <c r="L107" s="3">
        <f t="shared" si="26"/>
        <v>9.0909090909090935</v>
      </c>
      <c r="M107" s="3">
        <f t="shared" si="26"/>
        <v>9.4747788443440442</v>
      </c>
      <c r="N107" s="3">
        <f t="shared" si="26"/>
        <v>9.0909090909090793</v>
      </c>
      <c r="O107" s="3">
        <f t="shared" si="26"/>
        <v>9.3112899907642088</v>
      </c>
      <c r="P107" s="3">
        <f t="shared" si="26"/>
        <v>-2.2727272727272725</v>
      </c>
      <c r="Q107" s="3">
        <f t="shared" si="26"/>
        <v>-9.0909090909090935</v>
      </c>
    </row>
    <row r="108" spans="12:17" x14ac:dyDescent="0.4">
      <c r="L108" s="3">
        <f>L$58-L82</f>
        <v>9.0909090909090935</v>
      </c>
      <c r="M108" s="3">
        <f t="shared" si="26"/>
        <v>9.4747788443440442</v>
      </c>
      <c r="N108" s="3">
        <f t="shared" si="26"/>
        <v>9.0909090909090793</v>
      </c>
      <c r="O108" s="3">
        <f t="shared" si="26"/>
        <v>9.3112899907642088</v>
      </c>
      <c r="P108" s="3">
        <f t="shared" si="26"/>
        <v>-2.2727272727272725</v>
      </c>
      <c r="Q108" s="3">
        <f t="shared" si="26"/>
        <v>-9.0909090909090935</v>
      </c>
    </row>
  </sheetData>
  <autoFilter ref="J57:Q82" xr:uid="{9E27E20C-D371-40B3-9903-EE7F5A3A870A}">
    <sortState xmlns:xlrd2="http://schemas.microsoft.com/office/spreadsheetml/2017/richdata2" ref="J58:Q82">
      <sortCondition ref="P57:P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Oleg Kalyta</cp:lastModifiedBy>
  <dcterms:created xsi:type="dcterms:W3CDTF">2023-06-24T10:02:48Z</dcterms:created>
  <dcterms:modified xsi:type="dcterms:W3CDTF">2023-06-24T14:41:32Z</dcterms:modified>
</cp:coreProperties>
</file>