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Main" sheetId="1" r:id="rId1"/>
    <sheet name="Intepredine" sheetId="2" r:id="rId2"/>
    <sheet name="idalopirdine" sheetId="6" r:id="rId3"/>
    <sheet name="Headway" sheetId="5" r:id="rId4"/>
    <sheet name="Nelotanserin" sheetId="3" r:id="rId5"/>
    <sheet name="Revenue" sheetId="4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4" l="1"/>
  <c r="D5" i="4"/>
  <c r="D9" i="4" s="1"/>
  <c r="D11" i="4" s="1"/>
  <c r="D13" i="4" s="1"/>
  <c r="H10" i="4"/>
  <c r="H8" i="4"/>
  <c r="H9" i="4" s="1"/>
  <c r="H11" i="4" s="1"/>
  <c r="H13" i="4" s="1"/>
  <c r="H5" i="4"/>
  <c r="L9" i="1"/>
  <c r="L6" i="1"/>
  <c r="J41" i="2" l="1"/>
  <c r="J40" i="2"/>
  <c r="J30" i="2"/>
  <c r="J29" i="2"/>
  <c r="J28" i="2"/>
  <c r="F40" i="2"/>
  <c r="F41" i="2"/>
  <c r="F30" i="2"/>
  <c r="F29" i="2"/>
  <c r="F28" i="2"/>
</calcChain>
</file>

<file path=xl/sharedStrings.xml><?xml version="1.0" encoding="utf-8"?>
<sst xmlns="http://schemas.openxmlformats.org/spreadsheetml/2006/main" count="194" uniqueCount="155">
  <si>
    <t>Brand</t>
  </si>
  <si>
    <t>Generic</t>
  </si>
  <si>
    <t>David Hung MD - CRO</t>
  </si>
  <si>
    <t>Indication</t>
  </si>
  <si>
    <t>Phase</t>
  </si>
  <si>
    <t>Economics</t>
  </si>
  <si>
    <t>MOA</t>
  </si>
  <si>
    <t>Jonathon Neely - Investor Relations</t>
  </si>
  <si>
    <t>Samina Bari - Media</t>
  </si>
  <si>
    <t>IP</t>
  </si>
  <si>
    <t>Interpridine</t>
  </si>
  <si>
    <t>Main</t>
  </si>
  <si>
    <t>Home</t>
  </si>
  <si>
    <t>Clinical Trials</t>
  </si>
  <si>
    <t>interpirdine</t>
  </si>
  <si>
    <t>Lewy body dementia</t>
  </si>
  <si>
    <t>Preclinical</t>
  </si>
  <si>
    <t>"Neuroprotective" proporties against vascular injury and neuronal metabolic dysfunction - Q217Press Relese</t>
  </si>
  <si>
    <t>Lewy Body Dementia</t>
  </si>
  <si>
    <t>Nelotanserin</t>
  </si>
  <si>
    <t>Revenue</t>
  </si>
  <si>
    <t>Q116</t>
  </si>
  <si>
    <t>Q216</t>
  </si>
  <si>
    <t>Q316</t>
  </si>
  <si>
    <t>Q416</t>
  </si>
  <si>
    <t>Q117</t>
  </si>
  <si>
    <t>Q217</t>
  </si>
  <si>
    <t>Q317</t>
  </si>
  <si>
    <t>Q417</t>
  </si>
  <si>
    <t>Q118</t>
  </si>
  <si>
    <t>Q218</t>
  </si>
  <si>
    <t>Q318</t>
  </si>
  <si>
    <t>Q418</t>
  </si>
  <si>
    <t>RVT-103</t>
  </si>
  <si>
    <t>RVT-104</t>
  </si>
  <si>
    <t>LPV august  2017 results late sep 2017</t>
  </si>
  <si>
    <t>Q417: HEADWAY Phase IIb results</t>
  </si>
  <si>
    <t xml:space="preserve">Sep 17: Interpredine Phase III Mindset results </t>
  </si>
  <si>
    <t>Phase II gait/balance Q417 results</t>
  </si>
  <si>
    <t>AD, DLB, Parkinsons</t>
  </si>
  <si>
    <t>Trial</t>
  </si>
  <si>
    <t>Mindset</t>
  </si>
  <si>
    <t>n</t>
  </si>
  <si>
    <t>Phase III "MINDSET"</t>
  </si>
  <si>
    <t>Phase III "REM Behavior Disorder Study"</t>
  </si>
  <si>
    <t>Phase IIb "HEADWAY DLB" - n = 269 Results Q417</t>
  </si>
  <si>
    <t>Phase II DLB visual hallucinations - results Q417</t>
  </si>
  <si>
    <t>Headway</t>
  </si>
  <si>
    <t>AAIC-</t>
  </si>
  <si>
    <t>Pre-treatment with intepirdine resulted in decrease in LDH when cell was subjected to hypociax and glucose deprived conditions</t>
  </si>
  <si>
    <t>RVT-101</t>
  </si>
  <si>
    <t>CT First Record</t>
  </si>
  <si>
    <t>III</t>
  </si>
  <si>
    <t>Interventions</t>
  </si>
  <si>
    <t>intepirdine</t>
  </si>
  <si>
    <t>Placebo</t>
  </si>
  <si>
    <t>10/22/2015</t>
  </si>
  <si>
    <t>primary endpoint</t>
  </si>
  <si>
    <t>change in ADCS-ADL at 24 weeks</t>
  </si>
  <si>
    <t>change in ADAS-Cog-11 at 24 week</t>
  </si>
  <si>
    <t>Second Endpoint</t>
  </si>
  <si>
    <t>GIC</t>
  </si>
  <si>
    <t>NPI</t>
  </si>
  <si>
    <t>Start</t>
  </si>
  <si>
    <t>10/2015</t>
  </si>
  <si>
    <t>EQ-5D VAS</t>
  </si>
  <si>
    <t>Inclusion criteria</t>
  </si>
  <si>
    <t>age 50-85</t>
  </si>
  <si>
    <t>Ongoing AD treated with donepezil</t>
  </si>
  <si>
    <t>MMSE of 12-24 inclusive at screening and 10-26 at baseline</t>
  </si>
  <si>
    <t>NCT</t>
  </si>
  <si>
    <t>NCT 02585934</t>
  </si>
  <si>
    <t>197, 61 US, 17 Arg, 17 UK, 12 Ger, 12 Sp, 10 PL, 9 It, 6 Svk, 6 Aust, 5 Serb, 4 Bul, 10 Can, 4 Chile, 5 Croatia, 5 Cz, 4 Fr, 3 Kr, 2 Sg, 3 Twn</t>
  </si>
  <si>
    <t>Sites</t>
  </si>
  <si>
    <t>Primary endpoint:</t>
  </si>
  <si>
    <t>analyze sequentialy or simultaneously?</t>
  </si>
  <si>
    <t>SAP</t>
  </si>
  <si>
    <t>Mechanism</t>
  </si>
  <si>
    <t>Failed to mee PE, not S.S. on any endpoint</t>
  </si>
  <si>
    <t>Failed to meet PE?</t>
  </si>
  <si>
    <t>Phase III "Study" Alzheimer's n-684 NCT00708552</t>
  </si>
  <si>
    <t>15mg interpirdine vs 35mg intepridine vs donepezil vs placebo</t>
  </si>
  <si>
    <t>SS on ADAS-ADL at weeks 12-36 but not 48</t>
  </si>
  <si>
    <t>SS on Adas-Cog at weeks 12, 24 and 48 but not 36</t>
  </si>
  <si>
    <t>Phase III "Study" Alzheiers n-684 NCT00710684</t>
  </si>
  <si>
    <t>placebo</t>
  </si>
  <si>
    <t>15mg intepredine</t>
  </si>
  <si>
    <t>35mg intepredine</t>
  </si>
  <si>
    <t>donepezil</t>
  </si>
  <si>
    <t>Week 12</t>
  </si>
  <si>
    <t>Week 24</t>
  </si>
  <si>
    <t>ADAS-COG - Higher goes worse it is</t>
  </si>
  <si>
    <t>CIBIC +</t>
  </si>
  <si>
    <t>1 - improved 7 is worse</t>
  </si>
  <si>
    <t>p=.049</t>
  </si>
  <si>
    <t>p=.394</t>
  </si>
  <si>
    <t>p=.254</t>
  </si>
  <si>
    <t>p=.462</t>
  </si>
  <si>
    <t>p=.711</t>
  </si>
  <si>
    <t>p=.012</t>
  </si>
  <si>
    <t>p=.279</t>
  </si>
  <si>
    <t>p=.159</t>
  </si>
  <si>
    <t>p=.410</t>
  </si>
  <si>
    <t>p=..821</t>
  </si>
  <si>
    <t>CDR-SB higher is better</t>
  </si>
  <si>
    <t>6/10/2015 - Company goes public</t>
  </si>
  <si>
    <t>Basel, Switzerland - Headquarters? London? Bermuda?</t>
  </si>
  <si>
    <t>Price</t>
  </si>
  <si>
    <t xml:space="preserve">Shares </t>
  </si>
  <si>
    <t>MC</t>
  </si>
  <si>
    <t>Cash</t>
  </si>
  <si>
    <t>Debt</t>
  </si>
  <si>
    <t>EV</t>
  </si>
  <si>
    <t>COGS</t>
  </si>
  <si>
    <t>Gross Profit</t>
  </si>
  <si>
    <t>R7D</t>
  </si>
  <si>
    <t>GG7A</t>
  </si>
  <si>
    <t>Operating Expenses</t>
  </si>
  <si>
    <t>Operating Income</t>
  </si>
  <si>
    <t>Interest Income</t>
  </si>
  <si>
    <t>Taxes</t>
  </si>
  <si>
    <t>Net Income</t>
  </si>
  <si>
    <t>Pretax Income</t>
  </si>
  <si>
    <t>5HT-6</t>
  </si>
  <si>
    <t>donepezil+MA</t>
  </si>
  <si>
    <t>muscarinic antagonist</t>
  </si>
  <si>
    <t>rivastigmine+MA</t>
  </si>
  <si>
    <t>AD, LBD</t>
  </si>
  <si>
    <t>AD, Lewy Body Dementia</t>
  </si>
  <si>
    <t>5HT-2A IS</t>
  </si>
  <si>
    <t>GSK 12.5% royalty</t>
  </si>
  <si>
    <t>ARNA</t>
  </si>
  <si>
    <t>RVT-101, GSK-742457</t>
  </si>
  <si>
    <t>Phase II n-357 AD - published in Curr Alz Res - Maher- Edwards et al 2010</t>
  </si>
  <si>
    <t>Placebo subtracted difference of 1.28, p=.135</t>
  </si>
  <si>
    <t>5mg, 15mg, 35mg vs. placebo</t>
  </si>
  <si>
    <t>placebo vs 35mg  vs. donepezil</t>
  </si>
  <si>
    <t>Placebo subrtacted difference -.4(90% CL -2.2, 1.4) and -1.2 for donepezil</t>
  </si>
  <si>
    <t>Phase II n-198 AD - Int J Geriatr Psych - Maher-Edwards NCT00348192</t>
  </si>
  <si>
    <t>idalopirdine</t>
  </si>
  <si>
    <t>Competition</t>
  </si>
  <si>
    <t>Lu AE58054</t>
  </si>
  <si>
    <t>AD</t>
  </si>
  <si>
    <t>2.16 placebo - subtracted benefit adas-cog, p=.004</t>
  </si>
  <si>
    <t>Phase IIB "LADDER" n = 278 AD NCT01019421</t>
  </si>
  <si>
    <t>inclusion criteria was donepezil patients</t>
  </si>
  <si>
    <t>Phase III 'STARBRIGHT' - failed according to annual report</t>
  </si>
  <si>
    <t>Phase III "STARBEAM" - Failed according to annual report</t>
  </si>
  <si>
    <t>5-HT6 antagonist, Ki.63nm vs .15nM for intepirdine</t>
  </si>
  <si>
    <t>5-HT6 Antagonist, Ji .15nM as per Witte</t>
  </si>
  <si>
    <t>Psycochemistry</t>
  </si>
  <si>
    <t>Physiochemistry</t>
  </si>
  <si>
    <t>305MW</t>
  </si>
  <si>
    <t>Inclusion criteria: stable doses of donepezil</t>
  </si>
  <si>
    <t>Phase III 'STARSHINE' - Failed - press release 9/22/16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</si>
</sst>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7" xfId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2" applyBorder="1"/>
    <xf numFmtId="0" fontId="3" fillId="0" borderId="0" xfId="2"/>
    <xf numFmtId="0" fontId="2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0" fontId="0" fillId="0" borderId="0" xfId="0" applyFill="1" applyBorder="1"/>
    <xf numFmtId="0" fontId="0" fillId="0" borderId="0" xfId="0" applyBorder="1" applyAlignment="1">
      <alignment horizontal="center"/>
    </xf>
    <xf numFmtId="9" fontId="0" fillId="0" borderId="0" xfId="1" applyFont="1" applyBorder="1"/>
    <xf numFmtId="164" fontId="2" fillId="0" borderId="0" xfId="0" applyNumberFormat="1" applyFont="1"/>
    <xf numFmtId="0" fontId="2" fillId="2" borderId="0" xfId="0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70" zoomScaleNormal="70" workbookViewId="0">
      <selection activeCell="C4" sqref="C4"/>
    </sheetView>
  </sheetViews>
  <sheetFormatPr defaultRowHeight="14.4" x14ac:dyDescent="0.3"/>
  <cols>
    <col min="2" max="2" width="8.21875" customWidth="1"/>
    <col min="3" max="3" width="16" customWidth="1"/>
    <col min="4" max="4" width="22.33203125" bestFit="1" customWidth="1"/>
    <col min="5" max="5" width="7.5546875" customWidth="1"/>
    <col min="6" max="6" width="10.44140625" bestFit="1" customWidth="1"/>
    <col min="7" max="7" width="7.88671875" customWidth="1"/>
  </cols>
  <sheetData>
    <row r="1" spans="1:13" x14ac:dyDescent="0.3">
      <c r="A1" t="s">
        <v>11</v>
      </c>
    </row>
    <row r="3" spans="1:13" x14ac:dyDescent="0.3">
      <c r="B3" s="7" t="s">
        <v>0</v>
      </c>
      <c r="C3" s="8" t="s">
        <v>1</v>
      </c>
      <c r="D3" s="8" t="s">
        <v>3</v>
      </c>
      <c r="E3" s="9" t="s">
        <v>4</v>
      </c>
      <c r="F3" s="8" t="s">
        <v>5</v>
      </c>
      <c r="G3" s="8" t="s">
        <v>6</v>
      </c>
      <c r="H3" s="10" t="s">
        <v>9</v>
      </c>
    </row>
    <row r="4" spans="1:13" x14ac:dyDescent="0.3">
      <c r="B4" s="1" t="s">
        <v>50</v>
      </c>
      <c r="C4" s="11" t="s">
        <v>10</v>
      </c>
      <c r="D4" s="24" t="s">
        <v>128</v>
      </c>
      <c r="E4" s="22" t="s">
        <v>52</v>
      </c>
      <c r="F4" s="22" t="s">
        <v>130</v>
      </c>
      <c r="G4" s="22" t="s">
        <v>123</v>
      </c>
      <c r="H4" s="3"/>
      <c r="K4" t="s">
        <v>107</v>
      </c>
      <c r="L4">
        <v>20.350000000000001</v>
      </c>
    </row>
    <row r="5" spans="1:13" x14ac:dyDescent="0.3">
      <c r="B5" s="1"/>
      <c r="C5" s="11" t="s">
        <v>19</v>
      </c>
      <c r="D5" s="2" t="s">
        <v>18</v>
      </c>
      <c r="E5" s="2"/>
      <c r="F5" s="2" t="s">
        <v>131</v>
      </c>
      <c r="G5" s="2" t="s">
        <v>129</v>
      </c>
      <c r="H5" s="3"/>
      <c r="K5" t="s">
        <v>108</v>
      </c>
      <c r="L5">
        <v>108</v>
      </c>
      <c r="M5" t="s">
        <v>26</v>
      </c>
    </row>
    <row r="6" spans="1:13" x14ac:dyDescent="0.3">
      <c r="B6" s="1" t="s">
        <v>33</v>
      </c>
      <c r="C6" s="2" t="s">
        <v>124</v>
      </c>
      <c r="D6" s="22" t="s">
        <v>127</v>
      </c>
      <c r="E6" s="2"/>
      <c r="F6" s="2"/>
      <c r="G6" s="23" t="s">
        <v>125</v>
      </c>
      <c r="H6" s="3"/>
      <c r="K6" t="s">
        <v>109</v>
      </c>
      <c r="L6">
        <f>L5*L4</f>
        <v>2197.8000000000002</v>
      </c>
    </row>
    <row r="7" spans="1:13" x14ac:dyDescent="0.3">
      <c r="B7" s="1" t="s">
        <v>34</v>
      </c>
      <c r="C7" s="2" t="s">
        <v>126</v>
      </c>
      <c r="D7" s="22" t="s">
        <v>127</v>
      </c>
      <c r="E7" s="2"/>
      <c r="F7" s="2"/>
      <c r="G7" s="23" t="s">
        <v>125</v>
      </c>
      <c r="H7" s="3"/>
      <c r="K7" t="s">
        <v>110</v>
      </c>
      <c r="L7">
        <v>298</v>
      </c>
      <c r="M7" t="s">
        <v>26</v>
      </c>
    </row>
    <row r="8" spans="1:13" x14ac:dyDescent="0.3">
      <c r="B8" s="1"/>
      <c r="C8" s="2"/>
      <c r="D8" s="2"/>
      <c r="E8" s="2"/>
      <c r="F8" s="2"/>
      <c r="G8" s="2"/>
      <c r="H8" s="3"/>
      <c r="K8" t="s">
        <v>111</v>
      </c>
      <c r="L8">
        <v>56</v>
      </c>
      <c r="M8" t="s">
        <v>26</v>
      </c>
    </row>
    <row r="9" spans="1:13" x14ac:dyDescent="0.3">
      <c r="B9" s="1"/>
      <c r="C9" s="2"/>
      <c r="D9" s="2"/>
      <c r="E9" s="2"/>
      <c r="F9" s="2"/>
      <c r="G9" s="2"/>
      <c r="H9" s="3"/>
      <c r="K9" t="s">
        <v>112</v>
      </c>
      <c r="L9">
        <f>L8-L7+L6</f>
        <v>1955.8000000000002</v>
      </c>
    </row>
    <row r="10" spans="1:13" x14ac:dyDescent="0.3">
      <c r="B10" s="4"/>
      <c r="C10" s="5"/>
      <c r="D10" s="5"/>
      <c r="E10" s="5"/>
      <c r="F10" s="5"/>
      <c r="G10" s="5"/>
      <c r="H10" s="6"/>
    </row>
    <row r="13" spans="1:13" x14ac:dyDescent="0.3">
      <c r="B13" t="s">
        <v>106</v>
      </c>
    </row>
    <row r="14" spans="1:13" x14ac:dyDescent="0.3">
      <c r="B14" t="s">
        <v>2</v>
      </c>
    </row>
    <row r="15" spans="1:13" x14ac:dyDescent="0.3">
      <c r="B15" t="s">
        <v>7</v>
      </c>
    </row>
    <row r="16" spans="1:13" x14ac:dyDescent="0.3">
      <c r="B16" t="s">
        <v>8</v>
      </c>
    </row>
    <row r="18" spans="2:2" x14ac:dyDescent="0.3">
      <c r="B18" t="s">
        <v>37</v>
      </c>
    </row>
    <row r="19" spans="2:2" x14ac:dyDescent="0.3">
      <c r="B19" t="s">
        <v>36</v>
      </c>
    </row>
    <row r="21" spans="2:2" x14ac:dyDescent="0.3">
      <c r="B21" t="s">
        <v>48</v>
      </c>
    </row>
    <row r="23" spans="2:2" x14ac:dyDescent="0.3">
      <c r="B23" t="s">
        <v>105</v>
      </c>
    </row>
  </sheetData>
  <hyperlinks>
    <hyperlink ref="C4" location="Intepredine!A1" display="Interpridine"/>
    <hyperlink ref="C5" location="Nelotanserin!A1" display="Nelotanserin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G51" sqref="G51"/>
    </sheetView>
  </sheetViews>
  <sheetFormatPr defaultRowHeight="14.4" x14ac:dyDescent="0.3"/>
  <cols>
    <col min="2" max="2" width="14.21875" bestFit="1" customWidth="1"/>
    <col min="3" max="3" width="15.21875" bestFit="1" customWidth="1"/>
  </cols>
  <sheetData>
    <row r="1" spans="1:3" x14ac:dyDescent="0.3">
      <c r="A1" s="12" t="s">
        <v>12</v>
      </c>
    </row>
    <row r="2" spans="1:3" x14ac:dyDescent="0.3">
      <c r="B2" t="s">
        <v>0</v>
      </c>
      <c r="C2" t="s">
        <v>132</v>
      </c>
    </row>
    <row r="3" spans="1:3" x14ac:dyDescent="0.3">
      <c r="B3" t="s">
        <v>1</v>
      </c>
      <c r="C3" t="s">
        <v>14</v>
      </c>
    </row>
    <row r="4" spans="1:3" x14ac:dyDescent="0.3">
      <c r="B4" t="s">
        <v>3</v>
      </c>
      <c r="C4" t="s">
        <v>15</v>
      </c>
    </row>
    <row r="5" spans="1:3" x14ac:dyDescent="0.3">
      <c r="B5" t="s">
        <v>77</v>
      </c>
      <c r="C5" t="s">
        <v>149</v>
      </c>
    </row>
    <row r="6" spans="1:3" x14ac:dyDescent="0.3">
      <c r="B6" t="s">
        <v>140</v>
      </c>
      <c r="C6" s="12" t="s">
        <v>139</v>
      </c>
    </row>
    <row r="7" spans="1:3" x14ac:dyDescent="0.3">
      <c r="B7" t="s">
        <v>151</v>
      </c>
      <c r="C7" t="s">
        <v>152</v>
      </c>
    </row>
    <row r="8" spans="1:3" x14ac:dyDescent="0.3">
      <c r="B8" t="s">
        <v>5</v>
      </c>
      <c r="C8" t="s">
        <v>130</v>
      </c>
    </row>
    <row r="9" spans="1:3" x14ac:dyDescent="0.3">
      <c r="B9" t="s">
        <v>13</v>
      </c>
    </row>
    <row r="10" spans="1:3" x14ac:dyDescent="0.3">
      <c r="C10" s="14" t="s">
        <v>43</v>
      </c>
    </row>
    <row r="11" spans="1:3" x14ac:dyDescent="0.3">
      <c r="C11" s="15" t="s">
        <v>153</v>
      </c>
    </row>
    <row r="12" spans="1:3" x14ac:dyDescent="0.3">
      <c r="C12" s="15" t="s">
        <v>35</v>
      </c>
    </row>
    <row r="13" spans="1:3" x14ac:dyDescent="0.3">
      <c r="C13" s="15" t="s">
        <v>74</v>
      </c>
    </row>
    <row r="14" spans="1:3" x14ac:dyDescent="0.3">
      <c r="C14" s="15"/>
    </row>
    <row r="15" spans="1:3" x14ac:dyDescent="0.3">
      <c r="C15" s="14" t="s">
        <v>45</v>
      </c>
    </row>
    <row r="16" spans="1:3" x14ac:dyDescent="0.3">
      <c r="C16" s="14"/>
    </row>
    <row r="17" spans="3:11" x14ac:dyDescent="0.3">
      <c r="C17" s="14"/>
    </row>
    <row r="18" spans="3:11" x14ac:dyDescent="0.3">
      <c r="C18" s="14" t="s">
        <v>46</v>
      </c>
    </row>
    <row r="19" spans="3:11" x14ac:dyDescent="0.3">
      <c r="C19" s="14"/>
    </row>
    <row r="20" spans="3:11" x14ac:dyDescent="0.3">
      <c r="C20" s="14"/>
    </row>
    <row r="21" spans="3:11" x14ac:dyDescent="0.3">
      <c r="C21" s="14" t="s">
        <v>80</v>
      </c>
    </row>
    <row r="22" spans="3:11" x14ac:dyDescent="0.3">
      <c r="C22" s="14" t="s">
        <v>81</v>
      </c>
    </row>
    <row r="23" spans="3:11" x14ac:dyDescent="0.3">
      <c r="C23" s="15" t="s">
        <v>78</v>
      </c>
    </row>
    <row r="24" spans="3:11" x14ac:dyDescent="0.3">
      <c r="C24" s="15"/>
    </row>
    <row r="25" spans="3:11" x14ac:dyDescent="0.3">
      <c r="C25" s="15"/>
      <c r="D25" t="s">
        <v>91</v>
      </c>
      <c r="H25" t="s">
        <v>92</v>
      </c>
      <c r="I25" t="s">
        <v>93</v>
      </c>
    </row>
    <row r="26" spans="3:11" x14ac:dyDescent="0.3">
      <c r="C26" s="15"/>
      <c r="D26" s="16" t="s">
        <v>89</v>
      </c>
      <c r="E26" s="16" t="s">
        <v>90</v>
      </c>
      <c r="H26" s="16" t="s">
        <v>89</v>
      </c>
      <c r="I26" s="16" t="s">
        <v>90</v>
      </c>
    </row>
    <row r="27" spans="3:11" x14ac:dyDescent="0.3">
      <c r="C27" s="15" t="s">
        <v>85</v>
      </c>
      <c r="D27" s="19">
        <v>-0.1</v>
      </c>
      <c r="E27">
        <v>-0.3</v>
      </c>
      <c r="H27" s="19">
        <v>3.9</v>
      </c>
      <c r="I27">
        <v>4</v>
      </c>
    </row>
    <row r="28" spans="3:11" x14ac:dyDescent="0.3">
      <c r="C28" s="15" t="s">
        <v>86</v>
      </c>
      <c r="D28" s="19">
        <v>0</v>
      </c>
      <c r="E28">
        <v>0.8</v>
      </c>
      <c r="F28">
        <f>E28-E27</f>
        <v>1.1000000000000001</v>
      </c>
      <c r="G28" s="20" t="s">
        <v>101</v>
      </c>
      <c r="H28" s="19">
        <v>4</v>
      </c>
      <c r="I28">
        <v>4.2</v>
      </c>
      <c r="J28">
        <f>I28-I27</f>
        <v>0.20000000000000018</v>
      </c>
      <c r="K28" s="20" t="s">
        <v>96</v>
      </c>
    </row>
    <row r="29" spans="3:11" x14ac:dyDescent="0.3">
      <c r="C29" s="13" t="s">
        <v>87</v>
      </c>
      <c r="D29" s="25">
        <v>-0.2</v>
      </c>
      <c r="E29" s="26">
        <v>0.4</v>
      </c>
      <c r="F29">
        <f>E29-E27</f>
        <v>0.7</v>
      </c>
      <c r="G29" s="20" t="s">
        <v>102</v>
      </c>
      <c r="H29" s="19">
        <v>3.9</v>
      </c>
      <c r="I29">
        <v>3.9</v>
      </c>
      <c r="J29">
        <f>I29-I27</f>
        <v>-0.10000000000000009</v>
      </c>
      <c r="K29" s="20" t="s">
        <v>95</v>
      </c>
    </row>
    <row r="30" spans="3:11" x14ac:dyDescent="0.3">
      <c r="C30" s="15" t="s">
        <v>88</v>
      </c>
      <c r="D30" s="19">
        <v>-0.6</v>
      </c>
      <c r="E30">
        <v>-0.5</v>
      </c>
      <c r="F30" s="13">
        <f>E30-E27</f>
        <v>-0.2</v>
      </c>
      <c r="G30" s="20" t="s">
        <v>103</v>
      </c>
      <c r="H30" s="19">
        <v>3.7</v>
      </c>
      <c r="I30">
        <v>3.7</v>
      </c>
      <c r="J30" s="13">
        <f>I30-I27</f>
        <v>-0.29999999999999982</v>
      </c>
      <c r="K30" s="20" t="s">
        <v>94</v>
      </c>
    </row>
    <row r="31" spans="3:11" x14ac:dyDescent="0.3">
      <c r="C31" s="15"/>
    </row>
    <row r="32" spans="3:11" x14ac:dyDescent="0.3">
      <c r="C32" s="14" t="s">
        <v>84</v>
      </c>
    </row>
    <row r="33" spans="3:11" x14ac:dyDescent="0.3">
      <c r="C33" s="15" t="s">
        <v>79</v>
      </c>
    </row>
    <row r="34" spans="3:11" x14ac:dyDescent="0.3">
      <c r="C34" s="15" t="s">
        <v>83</v>
      </c>
    </row>
    <row r="35" spans="3:11" x14ac:dyDescent="0.3">
      <c r="C35" s="15" t="s">
        <v>82</v>
      </c>
    </row>
    <row r="36" spans="3:11" x14ac:dyDescent="0.3">
      <c r="C36" s="15"/>
    </row>
    <row r="37" spans="3:11" x14ac:dyDescent="0.3">
      <c r="C37" s="15"/>
      <c r="D37" t="s">
        <v>91</v>
      </c>
      <c r="H37" t="s">
        <v>104</v>
      </c>
    </row>
    <row r="38" spans="3:11" x14ac:dyDescent="0.3">
      <c r="C38" s="15"/>
      <c r="D38" s="16" t="s">
        <v>89</v>
      </c>
      <c r="E38" s="16" t="s">
        <v>90</v>
      </c>
      <c r="H38" s="16" t="s">
        <v>89</v>
      </c>
      <c r="I38" s="16" t="s">
        <v>90</v>
      </c>
    </row>
    <row r="39" spans="3:11" x14ac:dyDescent="0.3">
      <c r="C39" s="15" t="s">
        <v>85</v>
      </c>
      <c r="D39" s="19">
        <v>1.2</v>
      </c>
      <c r="E39">
        <v>3.4</v>
      </c>
      <c r="H39" s="19">
        <v>0.9</v>
      </c>
      <c r="I39">
        <v>1.6</v>
      </c>
    </row>
    <row r="40" spans="3:11" x14ac:dyDescent="0.3">
      <c r="C40" s="15" t="s">
        <v>86</v>
      </c>
      <c r="D40" s="19">
        <v>0.5</v>
      </c>
      <c r="E40">
        <v>3.4</v>
      </c>
      <c r="F40">
        <f>E40-E39</f>
        <v>0</v>
      </c>
      <c r="G40" s="20" t="s">
        <v>100</v>
      </c>
      <c r="H40" s="19">
        <v>0.8</v>
      </c>
      <c r="I40">
        <v>1.9</v>
      </c>
      <c r="J40">
        <f>I40-I39</f>
        <v>0.29999999999999982</v>
      </c>
      <c r="K40" s="20" t="s">
        <v>98</v>
      </c>
    </row>
    <row r="41" spans="3:11" x14ac:dyDescent="0.3">
      <c r="C41" s="13" t="s">
        <v>87</v>
      </c>
      <c r="D41" s="25">
        <v>-0.4</v>
      </c>
      <c r="E41" s="26">
        <v>1.8</v>
      </c>
      <c r="F41">
        <f>E41-E39</f>
        <v>-1.5999999999999999</v>
      </c>
      <c r="G41" s="20" t="s">
        <v>99</v>
      </c>
      <c r="H41" s="19">
        <v>0.7</v>
      </c>
      <c r="I41">
        <v>1.5</v>
      </c>
      <c r="J41">
        <f>I41-I39</f>
        <v>-0.10000000000000009</v>
      </c>
      <c r="K41" s="20" t="s">
        <v>97</v>
      </c>
    </row>
    <row r="42" spans="3:11" x14ac:dyDescent="0.3">
      <c r="C42" s="15"/>
      <c r="D42" s="19"/>
      <c r="G42" s="20"/>
      <c r="H42" s="19"/>
      <c r="K42" s="20"/>
    </row>
    <row r="43" spans="3:11" x14ac:dyDescent="0.3">
      <c r="C43" s="14" t="s">
        <v>133</v>
      </c>
      <c r="D43" s="19"/>
      <c r="G43" s="20"/>
      <c r="H43" s="19"/>
      <c r="K43" s="20"/>
    </row>
    <row r="44" spans="3:11" x14ac:dyDescent="0.3">
      <c r="C44" s="15" t="s">
        <v>135</v>
      </c>
      <c r="D44" s="19"/>
      <c r="G44" s="20"/>
      <c r="H44" s="19"/>
      <c r="K44" s="20"/>
    </row>
    <row r="45" spans="3:11" x14ac:dyDescent="0.3">
      <c r="C45" s="26" t="s">
        <v>134</v>
      </c>
      <c r="D45" s="19"/>
      <c r="G45" s="20"/>
      <c r="H45" s="19"/>
      <c r="K45" s="20"/>
    </row>
    <row r="46" spans="3:11" x14ac:dyDescent="0.3">
      <c r="C46" s="15"/>
      <c r="D46" s="19"/>
      <c r="G46" s="20"/>
      <c r="H46" s="19"/>
      <c r="K46" s="20"/>
    </row>
    <row r="47" spans="3:11" x14ac:dyDescent="0.3">
      <c r="C47" s="14" t="s">
        <v>138</v>
      </c>
      <c r="D47" s="19"/>
      <c r="G47" s="20"/>
      <c r="H47" s="19"/>
      <c r="K47" s="20"/>
    </row>
    <row r="48" spans="3:11" x14ac:dyDescent="0.3">
      <c r="C48" s="15" t="s">
        <v>136</v>
      </c>
      <c r="D48" s="19"/>
      <c r="G48" s="20"/>
      <c r="H48" s="19"/>
      <c r="K48" s="20"/>
    </row>
    <row r="49" spans="3:11" x14ac:dyDescent="0.3">
      <c r="C49" s="26" t="s">
        <v>137</v>
      </c>
      <c r="D49" s="19"/>
      <c r="G49" s="20"/>
      <c r="H49" s="19"/>
      <c r="K49" s="20"/>
    </row>
    <row r="50" spans="3:11" x14ac:dyDescent="0.3">
      <c r="C50" s="15"/>
    </row>
    <row r="51" spans="3:11" x14ac:dyDescent="0.3">
      <c r="C51" s="14" t="s">
        <v>44</v>
      </c>
    </row>
    <row r="52" spans="3:11" x14ac:dyDescent="0.3">
      <c r="C52" s="14"/>
    </row>
    <row r="54" spans="3:11" x14ac:dyDescent="0.3">
      <c r="C54" s="14" t="s">
        <v>38</v>
      </c>
    </row>
    <row r="55" spans="3:11" x14ac:dyDescent="0.3">
      <c r="C55" t="s">
        <v>39</v>
      </c>
    </row>
    <row r="57" spans="3:11" x14ac:dyDescent="0.3">
      <c r="C57" s="14" t="s">
        <v>16</v>
      </c>
    </row>
    <row r="58" spans="3:11" x14ac:dyDescent="0.3">
      <c r="C58" t="s">
        <v>17</v>
      </c>
    </row>
    <row r="59" spans="3:11" x14ac:dyDescent="0.3">
      <c r="C59" t="s">
        <v>49</v>
      </c>
    </row>
  </sheetData>
  <hyperlinks>
    <hyperlink ref="A1" location="Main!A1" display="Home"/>
    <hyperlink ref="C6" location="idalopirdine!A1" display="idalopirdin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21" sqref="C21"/>
    </sheetView>
  </sheetViews>
  <sheetFormatPr defaultRowHeight="14.4" x14ac:dyDescent="0.3"/>
  <cols>
    <col min="2" max="2" width="13.6640625" bestFit="1" customWidth="1"/>
    <col min="3" max="3" width="15" bestFit="1" customWidth="1"/>
  </cols>
  <sheetData>
    <row r="1" spans="1:3" x14ac:dyDescent="0.3">
      <c r="A1" s="12" t="s">
        <v>12</v>
      </c>
    </row>
    <row r="2" spans="1:3" x14ac:dyDescent="0.3">
      <c r="B2" t="s">
        <v>0</v>
      </c>
      <c r="C2" t="s">
        <v>141</v>
      </c>
    </row>
    <row r="3" spans="1:3" x14ac:dyDescent="0.3">
      <c r="B3" t="s">
        <v>1</v>
      </c>
      <c r="C3" t="s">
        <v>139</v>
      </c>
    </row>
    <row r="4" spans="1:3" x14ac:dyDescent="0.3">
      <c r="B4" t="s">
        <v>3</v>
      </c>
      <c r="C4" t="s">
        <v>142</v>
      </c>
    </row>
    <row r="5" spans="1:3" x14ac:dyDescent="0.3">
      <c r="B5" t="s">
        <v>77</v>
      </c>
      <c r="C5" t="s">
        <v>148</v>
      </c>
    </row>
    <row r="6" spans="1:3" x14ac:dyDescent="0.3">
      <c r="B6" t="s">
        <v>150</v>
      </c>
    </row>
    <row r="7" spans="1:3" x14ac:dyDescent="0.3">
      <c r="B7" t="s">
        <v>5</v>
      </c>
    </row>
    <row r="8" spans="1:3" x14ac:dyDescent="0.3">
      <c r="B8" t="s">
        <v>13</v>
      </c>
    </row>
    <row r="9" spans="1:3" x14ac:dyDescent="0.3">
      <c r="C9" s="14" t="s">
        <v>144</v>
      </c>
    </row>
    <row r="10" spans="1:3" x14ac:dyDescent="0.3">
      <c r="C10" t="s">
        <v>143</v>
      </c>
    </row>
    <row r="11" spans="1:3" x14ac:dyDescent="0.3">
      <c r="C11" t="s">
        <v>145</v>
      </c>
    </row>
    <row r="14" spans="1:3" x14ac:dyDescent="0.3">
      <c r="C14" s="14" t="s">
        <v>146</v>
      </c>
    </row>
    <row r="15" spans="1:3" x14ac:dyDescent="0.3">
      <c r="C15" s="14"/>
    </row>
    <row r="16" spans="1:3" x14ac:dyDescent="0.3">
      <c r="C16" s="14"/>
    </row>
    <row r="17" spans="3:3" x14ac:dyDescent="0.3">
      <c r="C17" s="14" t="s">
        <v>147</v>
      </c>
    </row>
    <row r="18" spans="3:3" x14ac:dyDescent="0.3">
      <c r="C18" s="14"/>
    </row>
    <row r="19" spans="3:3" x14ac:dyDescent="0.3">
      <c r="C19" s="14"/>
    </row>
    <row r="20" spans="3:3" x14ac:dyDescent="0.3">
      <c r="C20" s="14" t="s">
        <v>154</v>
      </c>
    </row>
  </sheetData>
  <hyperlinks>
    <hyperlink ref="A1" location="Main!A1" display="Hom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9" sqref="C19"/>
    </sheetView>
  </sheetViews>
  <sheetFormatPr defaultRowHeight="14.4" x14ac:dyDescent="0.3"/>
  <cols>
    <col min="1" max="1" width="5.88671875" customWidth="1"/>
    <col min="2" max="2" width="15" bestFit="1" customWidth="1"/>
    <col min="3" max="3" width="10.5546875" bestFit="1" customWidth="1"/>
  </cols>
  <sheetData>
    <row r="1" spans="1:7" x14ac:dyDescent="0.3">
      <c r="A1" s="12" t="s">
        <v>12</v>
      </c>
      <c r="B1" s="14" t="s">
        <v>47</v>
      </c>
    </row>
    <row r="2" spans="1:7" x14ac:dyDescent="0.3">
      <c r="B2" t="s">
        <v>40</v>
      </c>
      <c r="C2" t="s">
        <v>41</v>
      </c>
    </row>
    <row r="3" spans="1:7" x14ac:dyDescent="0.3">
      <c r="B3" t="s">
        <v>42</v>
      </c>
      <c r="C3" s="17">
        <v>1315</v>
      </c>
    </row>
    <row r="4" spans="1:7" x14ac:dyDescent="0.3">
      <c r="B4" t="s">
        <v>51</v>
      </c>
      <c r="C4" t="s">
        <v>56</v>
      </c>
    </row>
    <row r="5" spans="1:7" x14ac:dyDescent="0.3">
      <c r="B5" t="s">
        <v>63</v>
      </c>
      <c r="C5" s="18" t="s">
        <v>64</v>
      </c>
    </row>
    <row r="6" spans="1:7" x14ac:dyDescent="0.3">
      <c r="B6" t="s">
        <v>4</v>
      </c>
      <c r="C6" t="s">
        <v>52</v>
      </c>
    </row>
    <row r="7" spans="1:7" x14ac:dyDescent="0.3">
      <c r="B7" t="s">
        <v>66</v>
      </c>
      <c r="C7" t="s">
        <v>67</v>
      </c>
    </row>
    <row r="8" spans="1:7" x14ac:dyDescent="0.3">
      <c r="C8" t="s">
        <v>68</v>
      </c>
    </row>
    <row r="9" spans="1:7" x14ac:dyDescent="0.3">
      <c r="C9" t="s">
        <v>69</v>
      </c>
    </row>
    <row r="10" spans="1:7" x14ac:dyDescent="0.3">
      <c r="B10" t="s">
        <v>73</v>
      </c>
      <c r="C10" t="s">
        <v>72</v>
      </c>
    </row>
    <row r="11" spans="1:7" x14ac:dyDescent="0.3">
      <c r="B11" t="s">
        <v>53</v>
      </c>
      <c r="C11" t="s">
        <v>54</v>
      </c>
    </row>
    <row r="12" spans="1:7" x14ac:dyDescent="0.3">
      <c r="C12" t="s">
        <v>55</v>
      </c>
    </row>
    <row r="13" spans="1:7" x14ac:dyDescent="0.3">
      <c r="B13" t="s">
        <v>57</v>
      </c>
      <c r="C13" t="s">
        <v>59</v>
      </c>
      <c r="G13" t="s">
        <v>75</v>
      </c>
    </row>
    <row r="14" spans="1:7" x14ac:dyDescent="0.3">
      <c r="C14" t="s">
        <v>58</v>
      </c>
    </row>
    <row r="15" spans="1:7" x14ac:dyDescent="0.3">
      <c r="B15" t="s">
        <v>60</v>
      </c>
      <c r="C15" t="s">
        <v>61</v>
      </c>
    </row>
    <row r="16" spans="1:7" x14ac:dyDescent="0.3">
      <c r="C16" t="s">
        <v>62</v>
      </c>
    </row>
    <row r="17" spans="2:3" x14ac:dyDescent="0.3">
      <c r="C17" t="s">
        <v>65</v>
      </c>
    </row>
    <row r="18" spans="2:3" x14ac:dyDescent="0.3">
      <c r="B18" t="s">
        <v>70</v>
      </c>
      <c r="C18" t="s">
        <v>71</v>
      </c>
    </row>
    <row r="19" spans="2:3" x14ac:dyDescent="0.3">
      <c r="B19" t="s">
        <v>76</v>
      </c>
    </row>
  </sheetData>
  <hyperlinks>
    <hyperlink ref="A1" location="Main!A1" display="Hom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defaultRowHeight="14.4" x14ac:dyDescent="0.3"/>
  <cols>
    <col min="1" max="1" width="11.88671875" customWidth="1"/>
    <col min="2" max="2" width="11.5546875" bestFit="1" customWidth="1"/>
    <col min="3" max="3" width="11.44140625" bestFit="1" customWidth="1"/>
  </cols>
  <sheetData>
    <row r="1" spans="1:3" x14ac:dyDescent="0.3">
      <c r="A1" s="12" t="s">
        <v>19</v>
      </c>
    </row>
    <row r="2" spans="1:3" x14ac:dyDescent="0.3">
      <c r="B2" t="s">
        <v>0</v>
      </c>
    </row>
    <row r="3" spans="1:3" x14ac:dyDescent="0.3">
      <c r="B3" t="s">
        <v>1</v>
      </c>
      <c r="C3" t="s">
        <v>19</v>
      </c>
    </row>
    <row r="4" spans="1:3" x14ac:dyDescent="0.3">
      <c r="B4" t="s">
        <v>3</v>
      </c>
    </row>
    <row r="5" spans="1:3" x14ac:dyDescent="0.3">
      <c r="B5" t="s">
        <v>5</v>
      </c>
    </row>
    <row r="6" spans="1:3" x14ac:dyDescent="0.3">
      <c r="B6" t="s">
        <v>13</v>
      </c>
    </row>
  </sheetData>
  <hyperlinks>
    <hyperlink ref="A1" location="Main!A1" display="Nelotanser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4.4" x14ac:dyDescent="0.3"/>
  <cols>
    <col min="1" max="1" width="5.88671875" customWidth="1"/>
    <col min="2" max="2" width="17" style="3" bestFit="1" customWidth="1"/>
  </cols>
  <sheetData>
    <row r="1" spans="1:14" x14ac:dyDescent="0.3">
      <c r="A1" s="12" t="s">
        <v>12</v>
      </c>
    </row>
    <row r="2" spans="1:14" s="5" customFormat="1" x14ac:dyDescent="0.3">
      <c r="B2" s="6"/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</row>
    <row r="3" spans="1:14" x14ac:dyDescent="0.3">
      <c r="B3" s="3" t="s">
        <v>20</v>
      </c>
      <c r="D3" s="21">
        <v>0</v>
      </c>
      <c r="E3" s="21"/>
      <c r="F3" s="21"/>
      <c r="G3" s="21"/>
      <c r="H3" s="21">
        <v>0</v>
      </c>
    </row>
    <row r="4" spans="1:14" x14ac:dyDescent="0.3">
      <c r="B4" s="3" t="s">
        <v>113</v>
      </c>
      <c r="D4" s="21">
        <v>0</v>
      </c>
      <c r="E4" s="21"/>
      <c r="F4" s="21"/>
      <c r="G4" s="21"/>
      <c r="H4" s="21">
        <v>0</v>
      </c>
    </row>
    <row r="5" spans="1:14" x14ac:dyDescent="0.3">
      <c r="B5" s="3" t="s">
        <v>114</v>
      </c>
      <c r="D5" s="21">
        <f>D4+D3</f>
        <v>0</v>
      </c>
      <c r="E5" s="21"/>
      <c r="F5" s="21"/>
      <c r="G5" s="21"/>
      <c r="H5" s="21">
        <f>H4+H3</f>
        <v>0</v>
      </c>
    </row>
    <row r="6" spans="1:14" x14ac:dyDescent="0.3">
      <c r="B6" s="3" t="s">
        <v>115</v>
      </c>
      <c r="D6" s="21">
        <v>25.276</v>
      </c>
      <c r="E6" s="21"/>
      <c r="F6" s="21"/>
      <c r="G6" s="21"/>
      <c r="H6" s="21">
        <v>43.712000000000003</v>
      </c>
    </row>
    <row r="7" spans="1:14" x14ac:dyDescent="0.3">
      <c r="B7" s="3" t="s">
        <v>116</v>
      </c>
      <c r="D7" s="21">
        <v>12.61</v>
      </c>
      <c r="E7" s="21"/>
      <c r="F7" s="21"/>
      <c r="G7" s="21"/>
      <c r="H7" s="21">
        <v>21.518000000000001</v>
      </c>
    </row>
    <row r="8" spans="1:14" x14ac:dyDescent="0.3">
      <c r="B8" s="3" t="s">
        <v>117</v>
      </c>
      <c r="D8" s="21">
        <f>D7+D6</f>
        <v>37.885999999999996</v>
      </c>
      <c r="E8" s="21"/>
      <c r="F8" s="21"/>
      <c r="G8" s="21"/>
      <c r="H8" s="21">
        <f>H7+H6</f>
        <v>65.23</v>
      </c>
    </row>
    <row r="9" spans="1:14" x14ac:dyDescent="0.3">
      <c r="B9" s="3" t="s">
        <v>118</v>
      </c>
      <c r="D9" s="21">
        <f>D5-D8</f>
        <v>-37.885999999999996</v>
      </c>
      <c r="E9" s="21"/>
      <c r="F9" s="21"/>
      <c r="G9" s="21"/>
      <c r="H9" s="21">
        <f>H5-H8</f>
        <v>-65.23</v>
      </c>
    </row>
    <row r="10" spans="1:14" x14ac:dyDescent="0.3">
      <c r="B10" s="3" t="s">
        <v>119</v>
      </c>
      <c r="D10" s="21">
        <v>0</v>
      </c>
      <c r="E10" s="21"/>
      <c r="F10" s="21"/>
      <c r="G10" s="21"/>
      <c r="H10" s="21">
        <f>-1.874+0.357</f>
        <v>-1.5170000000000001</v>
      </c>
    </row>
    <row r="11" spans="1:14" x14ac:dyDescent="0.3">
      <c r="B11" s="3" t="s">
        <v>122</v>
      </c>
      <c r="D11" s="21">
        <f>D10+D9</f>
        <v>-37.885999999999996</v>
      </c>
      <c r="E11" s="21"/>
      <c r="F11" s="21"/>
      <c r="G11" s="21"/>
      <c r="H11" s="21">
        <f>H10+H9</f>
        <v>-66.747</v>
      </c>
    </row>
    <row r="12" spans="1:14" x14ac:dyDescent="0.3">
      <c r="B12" s="3" t="s">
        <v>120</v>
      </c>
      <c r="D12" s="21">
        <v>0.14499999999999999</v>
      </c>
      <c r="E12" s="21"/>
      <c r="F12" s="21"/>
      <c r="G12" s="21"/>
      <c r="H12" s="21">
        <v>2.5190000000000001</v>
      </c>
    </row>
    <row r="13" spans="1:14" x14ac:dyDescent="0.3">
      <c r="B13" s="3" t="s">
        <v>121</v>
      </c>
      <c r="D13" s="21">
        <f>D11-D12</f>
        <v>-38.030999999999999</v>
      </c>
      <c r="E13" s="21"/>
      <c r="F13" s="21"/>
      <c r="G13" s="21"/>
      <c r="H13" s="21">
        <f>H11-H12</f>
        <v>-69.266000000000005</v>
      </c>
    </row>
  </sheetData>
  <hyperlinks>
    <hyperlink ref="A1" location="Main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Intepredine</vt:lpstr>
      <vt:lpstr>idalopirdine</vt:lpstr>
      <vt:lpstr>Headway</vt:lpstr>
      <vt:lpstr>Nelotanserin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2017-12-14T16:33:58Z</dcterms:modified>
</cp:coreProperties>
</file>