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I20" i="1"/>
  <c r="I21" i="1"/>
  <c r="I22" i="1"/>
  <c r="L22" i="1" s="1"/>
  <c r="I23" i="1"/>
  <c r="I24" i="1"/>
  <c r="I25" i="1"/>
  <c r="I26" i="1"/>
  <c r="I27" i="1"/>
  <c r="K24" i="1"/>
  <c r="K26" i="1"/>
  <c r="H21" i="1"/>
  <c r="H22" i="1"/>
  <c r="H23" i="1"/>
  <c r="H24" i="1"/>
  <c r="H25" i="1"/>
  <c r="H26" i="1"/>
  <c r="H27" i="1"/>
  <c r="H20" i="1"/>
  <c r="G21" i="1"/>
  <c r="G22" i="1"/>
  <c r="G23" i="1"/>
  <c r="G24" i="1"/>
  <c r="G25" i="1"/>
  <c r="G26" i="1"/>
  <c r="G27" i="1"/>
  <c r="J27" i="1" s="1"/>
  <c r="G20" i="1"/>
  <c r="J20" i="1" s="1"/>
  <c r="B21" i="1"/>
  <c r="B22" i="1"/>
  <c r="B23" i="1"/>
  <c r="B24" i="1"/>
  <c r="B25" i="1"/>
  <c r="B26" i="1"/>
  <c r="B27" i="1"/>
  <c r="B20" i="1"/>
  <c r="L20" i="1" l="1"/>
  <c r="K27" i="1"/>
  <c r="K23" i="1"/>
  <c r="K20" i="1"/>
  <c r="K21" i="1"/>
  <c r="L21" i="1"/>
  <c r="L25" i="1"/>
  <c r="K25" i="1"/>
  <c r="K22" i="1"/>
  <c r="L27" i="1"/>
  <c r="L26" i="1"/>
  <c r="L24" i="1"/>
  <c r="L23" i="1"/>
</calcChain>
</file>

<file path=xl/sharedStrings.xml><?xml version="1.0" encoding="utf-8"?>
<sst xmlns="http://schemas.openxmlformats.org/spreadsheetml/2006/main" count="39" uniqueCount="18">
  <si>
    <t>zasilanie napięciem wyprostowanym U=158V</t>
  </si>
  <si>
    <t>n</t>
  </si>
  <si>
    <t>Ip</t>
  </si>
  <si>
    <t>P pobsil</t>
  </si>
  <si>
    <t>Up</t>
  </si>
  <si>
    <t>P od</t>
  </si>
  <si>
    <t>P cu</t>
  </si>
  <si>
    <t>P o</t>
  </si>
  <si>
    <t>P pob</t>
  </si>
  <si>
    <t>T</t>
  </si>
  <si>
    <t>ɳ</t>
  </si>
  <si>
    <t>zasilanie napięciem przemiennym U=182 V</t>
  </si>
  <si>
    <t>zasilanie z regulatora tyrystowego</t>
  </si>
  <si>
    <t>V</t>
  </si>
  <si>
    <t>zależność prędkości od wartości skutecznej napięcia</t>
  </si>
  <si>
    <t>pi</t>
  </si>
  <si>
    <t>[rad/sec]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</si>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</sst>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6"/>
  <sheetViews>
    <sheetView tabSelected="1" workbookViewId="0">
      <selection activeCell="E21" sqref="E21"/>
    </sheetView>
  </sheetViews>
  <sheetFormatPr defaultRowHeight="14.4" x14ac:dyDescent="0.3"/>
  <sheetData>
    <row r="4" spans="3:12" x14ac:dyDescent="0.3">
      <c r="C4" s="3" t="s">
        <v>0</v>
      </c>
      <c r="D4" s="3"/>
      <c r="E4" s="3"/>
      <c r="F4" s="3"/>
      <c r="G4" s="3"/>
      <c r="H4" s="3"/>
      <c r="I4" s="3"/>
      <c r="J4" s="3"/>
      <c r="K4" s="3"/>
      <c r="L4" s="3"/>
    </row>
    <row r="5" spans="3:12" x14ac:dyDescent="0.3">
      <c r="C5" s="1" t="s">
        <v>1</v>
      </c>
      <c r="D5" s="1" t="s">
        <v>3</v>
      </c>
      <c r="E5" s="1" t="s">
        <v>2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2" t="s">
        <v>10</v>
      </c>
    </row>
    <row r="6" spans="3:12" x14ac:dyDescent="0.3">
      <c r="C6">
        <v>5000</v>
      </c>
      <c r="D6">
        <v>54</v>
      </c>
      <c r="E6">
        <v>13</v>
      </c>
      <c r="F6">
        <v>12.5</v>
      </c>
    </row>
    <row r="7" spans="3:12" x14ac:dyDescent="0.3">
      <c r="C7">
        <v>4900</v>
      </c>
      <c r="D7">
        <v>55</v>
      </c>
      <c r="E7">
        <v>14</v>
      </c>
      <c r="F7">
        <v>12</v>
      </c>
    </row>
    <row r="8" spans="3:12" x14ac:dyDescent="0.3">
      <c r="C8">
        <v>4800</v>
      </c>
      <c r="D8">
        <v>60</v>
      </c>
      <c r="E8">
        <v>17</v>
      </c>
      <c r="F8">
        <v>11.5</v>
      </c>
    </row>
    <row r="9" spans="3:12" x14ac:dyDescent="0.3">
      <c r="C9">
        <v>4700</v>
      </c>
      <c r="D9">
        <v>61</v>
      </c>
      <c r="E9">
        <v>18</v>
      </c>
      <c r="F9">
        <v>11</v>
      </c>
    </row>
    <row r="10" spans="3:12" x14ac:dyDescent="0.3">
      <c r="C10">
        <v>4500</v>
      </c>
      <c r="D10">
        <v>64</v>
      </c>
      <c r="E10">
        <v>20.5</v>
      </c>
      <c r="F10">
        <v>10.5</v>
      </c>
    </row>
    <row r="11" spans="3:12" x14ac:dyDescent="0.3">
      <c r="C11">
        <v>4300</v>
      </c>
      <c r="D11">
        <v>69</v>
      </c>
      <c r="E11">
        <v>23</v>
      </c>
      <c r="F11">
        <v>9.8000000000000007</v>
      </c>
    </row>
    <row r="12" spans="3:12" x14ac:dyDescent="0.3">
      <c r="C12">
        <v>3700</v>
      </c>
      <c r="D12">
        <v>81</v>
      </c>
      <c r="E12">
        <v>33</v>
      </c>
      <c r="F12">
        <v>7.2</v>
      </c>
    </row>
    <row r="13" spans="3:12" x14ac:dyDescent="0.3">
      <c r="C13">
        <v>3100</v>
      </c>
      <c r="D13">
        <v>93</v>
      </c>
      <c r="E13">
        <v>41.5</v>
      </c>
      <c r="F13">
        <v>5.3</v>
      </c>
    </row>
    <row r="18" spans="1:13" x14ac:dyDescent="0.3">
      <c r="C18" s="3" t="s">
        <v>11</v>
      </c>
      <c r="D18" s="3"/>
      <c r="E18" s="3"/>
      <c r="F18" s="3"/>
      <c r="G18" s="3"/>
      <c r="H18" s="3"/>
      <c r="I18" s="3"/>
      <c r="J18" s="3"/>
      <c r="K18" s="3"/>
      <c r="L18" s="3"/>
    </row>
    <row r="19" spans="1:13" x14ac:dyDescent="0.3">
      <c r="A19" t="s">
        <v>15</v>
      </c>
      <c r="B19" t="s">
        <v>16</v>
      </c>
      <c r="C19" s="1" t="s">
        <v>1</v>
      </c>
      <c r="D19" s="1" t="s">
        <v>3</v>
      </c>
      <c r="E19" s="1" t="s">
        <v>2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2" t="s">
        <v>10</v>
      </c>
      <c r="M19" s="1" t="s">
        <v>17</v>
      </c>
    </row>
    <row r="20" spans="1:13" x14ac:dyDescent="0.3">
      <c r="A20">
        <v>3.14</v>
      </c>
      <c r="B20">
        <f>C20*$A$20/30</f>
        <v>523.33333333333337</v>
      </c>
      <c r="C20">
        <v>5000</v>
      </c>
      <c r="D20">
        <v>56</v>
      </c>
      <c r="E20">
        <v>13</v>
      </c>
      <c r="F20">
        <v>12.2</v>
      </c>
      <c r="G20">
        <f>F20*E20</f>
        <v>158.6</v>
      </c>
      <c r="H20">
        <f>$M$20*E20*E20</f>
        <v>4394</v>
      </c>
      <c r="I20">
        <f>1.2*C20*C20*(1/1000000)+1.1*C20*(1/1000)</f>
        <v>35.5</v>
      </c>
      <c r="J20">
        <f>G20+H20+I20</f>
        <v>4588.1000000000004</v>
      </c>
      <c r="K20">
        <f>J20/B20</f>
        <v>8.767070063694268</v>
      </c>
      <c r="L20">
        <f>J20/D20</f>
        <v>81.930357142857147</v>
      </c>
      <c r="M20">
        <v>26</v>
      </c>
    </row>
    <row r="21" spans="1:13" x14ac:dyDescent="0.3">
      <c r="B21">
        <f t="shared" ref="B21:B27" si="0">C21*$A$20/30</f>
        <v>512.86666666666667</v>
      </c>
      <c r="C21">
        <v>4900</v>
      </c>
      <c r="D21">
        <v>62</v>
      </c>
      <c r="E21">
        <v>16</v>
      </c>
      <c r="F21">
        <v>12</v>
      </c>
      <c r="G21">
        <f t="shared" ref="G21:G27" si="1">F21*E21</f>
        <v>192</v>
      </c>
      <c r="H21">
        <f t="shared" ref="H21:H27" si="2">$M$20*E21*E21</f>
        <v>6656</v>
      </c>
      <c r="I21">
        <f t="shared" ref="I21:I27" si="3">1.2*C21*C21*(1/1000000)+1.1*C21*(1/1000)</f>
        <v>34.201999999999998</v>
      </c>
      <c r="J21">
        <f t="shared" ref="J21:J27" si="4">G21+H21+I21</f>
        <v>6882.2020000000002</v>
      </c>
      <c r="K21">
        <f t="shared" ref="K21:K27" si="5">J21/B21</f>
        <v>13.419086182243598</v>
      </c>
      <c r="L21">
        <f t="shared" ref="L21:L27" si="6">J21/D21</f>
        <v>111.00325806451613</v>
      </c>
    </row>
    <row r="22" spans="1:13" x14ac:dyDescent="0.3">
      <c r="B22">
        <f t="shared" si="0"/>
        <v>502.4</v>
      </c>
      <c r="C22">
        <v>4800</v>
      </c>
      <c r="D22">
        <v>72</v>
      </c>
      <c r="E22">
        <v>21</v>
      </c>
      <c r="F22">
        <v>11.2</v>
      </c>
      <c r="G22">
        <f t="shared" si="1"/>
        <v>235.2</v>
      </c>
      <c r="H22">
        <f t="shared" si="2"/>
        <v>11466</v>
      </c>
      <c r="I22">
        <f t="shared" si="3"/>
        <v>32.927999999999997</v>
      </c>
      <c r="J22">
        <f t="shared" si="4"/>
        <v>11734.128000000001</v>
      </c>
      <c r="K22">
        <f t="shared" si="5"/>
        <v>23.356146496815288</v>
      </c>
      <c r="L22">
        <f t="shared" si="6"/>
        <v>162.97400000000002</v>
      </c>
    </row>
    <row r="23" spans="1:13" x14ac:dyDescent="0.3">
      <c r="B23">
        <f t="shared" si="0"/>
        <v>481.46666666666664</v>
      </c>
      <c r="C23">
        <v>4600</v>
      </c>
      <c r="D23">
        <v>80</v>
      </c>
      <c r="E23">
        <v>26.5</v>
      </c>
      <c r="F23">
        <v>10.199999999999999</v>
      </c>
      <c r="G23">
        <f t="shared" si="1"/>
        <v>270.29999999999995</v>
      </c>
      <c r="H23">
        <f t="shared" si="2"/>
        <v>18258.5</v>
      </c>
      <c r="I23">
        <f t="shared" si="3"/>
        <v>30.451999999999998</v>
      </c>
      <c r="J23">
        <f t="shared" si="4"/>
        <v>18559.252</v>
      </c>
      <c r="K23">
        <f t="shared" si="5"/>
        <v>38.547324840764333</v>
      </c>
      <c r="L23">
        <f t="shared" si="6"/>
        <v>231.99065000000002</v>
      </c>
    </row>
    <row r="24" spans="1:13" x14ac:dyDescent="0.3">
      <c r="B24">
        <f t="shared" si="0"/>
        <v>460.53333333333336</v>
      </c>
      <c r="C24">
        <v>4400</v>
      </c>
      <c r="D24">
        <v>84</v>
      </c>
      <c r="E24">
        <v>28.5</v>
      </c>
      <c r="F24">
        <v>9.4</v>
      </c>
      <c r="G24">
        <f t="shared" si="1"/>
        <v>267.90000000000003</v>
      </c>
      <c r="H24">
        <f t="shared" si="2"/>
        <v>21118.5</v>
      </c>
      <c r="I24">
        <f t="shared" si="3"/>
        <v>28.071999999999999</v>
      </c>
      <c r="J24">
        <f t="shared" si="4"/>
        <v>21414.472000000002</v>
      </c>
      <c r="K24">
        <f t="shared" si="5"/>
        <v>46.499287782281414</v>
      </c>
      <c r="L24">
        <f t="shared" si="6"/>
        <v>254.93419047619051</v>
      </c>
    </row>
    <row r="25" spans="1:13" x14ac:dyDescent="0.3">
      <c r="B25">
        <f t="shared" si="0"/>
        <v>450.06666666666666</v>
      </c>
      <c r="C25">
        <v>4300</v>
      </c>
      <c r="D25">
        <v>86</v>
      </c>
      <c r="E25">
        <v>30</v>
      </c>
      <c r="F25">
        <v>9</v>
      </c>
      <c r="G25">
        <f t="shared" si="1"/>
        <v>270</v>
      </c>
      <c r="H25">
        <f t="shared" si="2"/>
        <v>23400</v>
      </c>
      <c r="I25">
        <f t="shared" si="3"/>
        <v>26.917999999999999</v>
      </c>
      <c r="J25">
        <f t="shared" si="4"/>
        <v>23696.918000000001</v>
      </c>
      <c r="K25">
        <f t="shared" si="5"/>
        <v>52.65201747889202</v>
      </c>
      <c r="L25">
        <f t="shared" si="6"/>
        <v>275.54555813953488</v>
      </c>
    </row>
    <row r="26" spans="1:13" x14ac:dyDescent="0.3">
      <c r="B26">
        <f t="shared" si="0"/>
        <v>429.13333333333333</v>
      </c>
      <c r="C26">
        <v>4100</v>
      </c>
      <c r="D26">
        <v>90</v>
      </c>
      <c r="E26">
        <v>33</v>
      </c>
      <c r="F26">
        <v>8.1999999999999993</v>
      </c>
      <c r="G26">
        <f t="shared" si="1"/>
        <v>270.59999999999997</v>
      </c>
      <c r="H26">
        <f t="shared" si="2"/>
        <v>28314</v>
      </c>
      <c r="I26">
        <f t="shared" si="3"/>
        <v>24.682000000000002</v>
      </c>
      <c r="J26">
        <f t="shared" si="4"/>
        <v>28609.281999999999</v>
      </c>
      <c r="K26">
        <f t="shared" si="5"/>
        <v>66.667582724871835</v>
      </c>
      <c r="L26">
        <f t="shared" si="6"/>
        <v>317.88091111111112</v>
      </c>
    </row>
    <row r="27" spans="1:13" x14ac:dyDescent="0.3">
      <c r="B27">
        <f t="shared" si="0"/>
        <v>397.73333333333335</v>
      </c>
      <c r="C27">
        <v>3800</v>
      </c>
      <c r="D27">
        <v>95</v>
      </c>
      <c r="E27">
        <v>36</v>
      </c>
      <c r="F27">
        <v>7.1</v>
      </c>
      <c r="G27">
        <f t="shared" si="1"/>
        <v>255.6</v>
      </c>
      <c r="H27">
        <f t="shared" si="2"/>
        <v>33696</v>
      </c>
      <c r="I27">
        <f t="shared" si="3"/>
        <v>21.507999999999999</v>
      </c>
      <c r="J27">
        <f t="shared" si="4"/>
        <v>33973.108</v>
      </c>
      <c r="K27">
        <f t="shared" si="5"/>
        <v>85.416798524974851</v>
      </c>
      <c r="L27">
        <f t="shared" si="6"/>
        <v>357.61166315789472</v>
      </c>
    </row>
    <row r="32" spans="1:13" x14ac:dyDescent="0.3">
      <c r="C32" s="3" t="s">
        <v>12</v>
      </c>
      <c r="D32" s="3"/>
      <c r="E32" s="3"/>
      <c r="F32" s="3"/>
      <c r="G32" s="3"/>
      <c r="H32" s="3"/>
      <c r="I32" s="3"/>
      <c r="J32" s="3"/>
      <c r="K32" s="3"/>
      <c r="L32" s="3"/>
    </row>
    <row r="33" spans="3:12" x14ac:dyDescent="0.3">
      <c r="C33" s="1" t="s">
        <v>1</v>
      </c>
      <c r="D33" s="1" t="s">
        <v>3</v>
      </c>
      <c r="E33" s="1" t="s">
        <v>2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2" t="s">
        <v>10</v>
      </c>
    </row>
    <row r="34" spans="3:12" x14ac:dyDescent="0.3">
      <c r="C34">
        <v>5000</v>
      </c>
      <c r="D34">
        <v>52</v>
      </c>
      <c r="E34">
        <v>12.5</v>
      </c>
      <c r="F34">
        <v>12.1</v>
      </c>
    </row>
    <row r="35" spans="3:12" x14ac:dyDescent="0.3">
      <c r="C35">
        <v>4900</v>
      </c>
      <c r="D35">
        <v>55</v>
      </c>
      <c r="E35">
        <v>14</v>
      </c>
      <c r="F35">
        <v>11.5</v>
      </c>
    </row>
    <row r="36" spans="3:12" x14ac:dyDescent="0.3">
      <c r="C36">
        <v>4800</v>
      </c>
      <c r="D36">
        <v>63</v>
      </c>
      <c r="E36">
        <v>18</v>
      </c>
      <c r="F36">
        <v>11</v>
      </c>
    </row>
    <row r="37" spans="3:12" x14ac:dyDescent="0.3">
      <c r="C37">
        <v>4500</v>
      </c>
      <c r="D37">
        <v>65</v>
      </c>
      <c r="E37">
        <v>20</v>
      </c>
      <c r="F37">
        <v>10</v>
      </c>
    </row>
    <row r="38" spans="3:12" x14ac:dyDescent="0.3">
      <c r="C38">
        <v>4300</v>
      </c>
      <c r="D38">
        <v>68</v>
      </c>
      <c r="E38">
        <v>22</v>
      </c>
      <c r="F38">
        <v>9.3000000000000007</v>
      </c>
    </row>
    <row r="39" spans="3:12" x14ac:dyDescent="0.3">
      <c r="C39">
        <v>4000</v>
      </c>
      <c r="D39">
        <v>70</v>
      </c>
      <c r="E39">
        <v>25</v>
      </c>
      <c r="F39">
        <v>8.5</v>
      </c>
    </row>
    <row r="40" spans="3:12" x14ac:dyDescent="0.3">
      <c r="C40">
        <v>3700</v>
      </c>
      <c r="D40">
        <v>72</v>
      </c>
      <c r="E40">
        <v>27</v>
      </c>
      <c r="F40">
        <v>7.5</v>
      </c>
    </row>
    <row r="41" spans="3:12" x14ac:dyDescent="0.3">
      <c r="C41">
        <v>3200</v>
      </c>
      <c r="D41">
        <v>74</v>
      </c>
      <c r="E41">
        <v>29</v>
      </c>
      <c r="F41">
        <v>6.2</v>
      </c>
    </row>
    <row r="42" spans="3:12" x14ac:dyDescent="0.3">
      <c r="C42">
        <v>3000</v>
      </c>
      <c r="D42">
        <v>77</v>
      </c>
      <c r="E42">
        <v>32</v>
      </c>
      <c r="F42">
        <v>5.6</v>
      </c>
    </row>
    <row r="47" spans="3:12" x14ac:dyDescent="0.3">
      <c r="C47" s="3" t="s">
        <v>14</v>
      </c>
      <c r="D47" s="3"/>
      <c r="E47" s="3"/>
      <c r="F47" s="3"/>
      <c r="G47" s="3"/>
      <c r="H47" s="3"/>
    </row>
    <row r="48" spans="3:12" x14ac:dyDescent="0.3">
      <c r="C48" s="1" t="s">
        <v>1</v>
      </c>
      <c r="D48" s="1" t="s">
        <v>13</v>
      </c>
      <c r="E48" s="1"/>
      <c r="F48" s="1"/>
      <c r="G48" s="1"/>
      <c r="H48" s="1"/>
    </row>
    <row r="49" spans="3:4" x14ac:dyDescent="0.3">
      <c r="C49">
        <v>5000</v>
      </c>
      <c r="D49">
        <v>178</v>
      </c>
    </row>
    <row r="50" spans="3:4" x14ac:dyDescent="0.3">
      <c r="C50">
        <v>4500</v>
      </c>
      <c r="D50">
        <v>155</v>
      </c>
    </row>
    <row r="51" spans="3:4" x14ac:dyDescent="0.3">
      <c r="C51">
        <v>4000</v>
      </c>
      <c r="D51">
        <v>145</v>
      </c>
    </row>
    <row r="52" spans="3:4" x14ac:dyDescent="0.3">
      <c r="C52">
        <v>3500</v>
      </c>
      <c r="D52">
        <v>136</v>
      </c>
    </row>
    <row r="53" spans="3:4" x14ac:dyDescent="0.3">
      <c r="C53">
        <v>3000</v>
      </c>
      <c r="D53">
        <v>127</v>
      </c>
    </row>
    <row r="54" spans="3:4" x14ac:dyDescent="0.3">
      <c r="C54">
        <v>2500</v>
      </c>
      <c r="D54">
        <v>119</v>
      </c>
    </row>
    <row r="55" spans="3:4" x14ac:dyDescent="0.3">
      <c r="C55">
        <v>2000</v>
      </c>
      <c r="D55">
        <v>112</v>
      </c>
    </row>
    <row r="56" spans="3:4" x14ac:dyDescent="0.3">
      <c r="C56">
        <v>1500</v>
      </c>
      <c r="D56">
        <v>105</v>
      </c>
    </row>
  </sheetData>
  <mergeCells count="4">
    <mergeCell ref="C4:L4"/>
    <mergeCell ref="C18:L18"/>
    <mergeCell ref="C32:L32"/>
    <mergeCell ref="C47:H4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2015-05-12T22:06:25Z</dcterms:modified>
</cp:coreProperties>
</file>