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Hoja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25" i="1" l="1"/>
  <c r="X24" i="1"/>
  <c r="X23" i="1"/>
  <c r="X22" i="1"/>
  <c r="X21" i="1"/>
  <c r="X20" i="1"/>
  <c r="X19" i="1"/>
  <c r="X18" i="1"/>
  <c r="X17" i="1"/>
  <c r="X16" i="1"/>
  <c r="X15" i="1"/>
  <c r="X14" i="1"/>
  <c r="X13" i="1"/>
  <c r="X12" i="1"/>
  <c r="X11" i="1"/>
  <c r="X10" i="1"/>
  <c r="X9" i="1"/>
  <c r="X8" i="1"/>
  <c r="X7" i="1"/>
  <c r="X6" i="1"/>
  <c r="X5" i="1"/>
  <c r="X4" i="1"/>
  <c r="X3" i="1"/>
  <c r="X2" i="1"/>
  <c r="W25" i="1"/>
  <c r="W24" i="1"/>
  <c r="W23" i="1"/>
  <c r="W22" i="1"/>
  <c r="W21" i="1"/>
  <c r="W20" i="1"/>
  <c r="W19" i="1"/>
  <c r="W18" i="1"/>
  <c r="W17" i="1"/>
  <c r="W16" i="1"/>
  <c r="W15" i="1"/>
  <c r="W14" i="1"/>
  <c r="W13" i="1"/>
  <c r="W12" i="1"/>
  <c r="W11" i="1"/>
  <c r="W10" i="1"/>
  <c r="W9" i="1"/>
  <c r="W8" i="1"/>
  <c r="W7" i="1"/>
  <c r="W6" i="1"/>
  <c r="W5" i="1"/>
  <c r="W4" i="1"/>
  <c r="W3" i="1"/>
  <c r="W2" i="1"/>
  <c r="T25" i="1"/>
  <c r="T24" i="1"/>
  <c r="T23" i="1"/>
  <c r="T22" i="1"/>
  <c r="T21" i="1"/>
  <c r="T20" i="1"/>
  <c r="T19" i="1"/>
  <c r="T18" i="1"/>
  <c r="T17" i="1"/>
  <c r="T16" i="1"/>
  <c r="T15" i="1"/>
  <c r="T14" i="1"/>
  <c r="T13" i="1"/>
  <c r="T12" i="1"/>
  <c r="T11" i="1"/>
  <c r="T10" i="1"/>
  <c r="T9" i="1"/>
  <c r="T8" i="1"/>
  <c r="T7" i="1"/>
  <c r="T6" i="1"/>
  <c r="T5" i="1"/>
  <c r="T4" i="1"/>
  <c r="T3" i="1"/>
  <c r="T2" i="1"/>
  <c r="V25" i="1"/>
  <c r="U25" i="1"/>
  <c r="V24" i="1"/>
  <c r="U24" i="1"/>
  <c r="V23" i="1"/>
  <c r="U23" i="1"/>
  <c r="V22" i="1"/>
  <c r="U22" i="1"/>
  <c r="V21" i="1"/>
  <c r="U21" i="1"/>
  <c r="V20" i="1"/>
  <c r="U20" i="1"/>
  <c r="V19" i="1"/>
  <c r="U19" i="1"/>
  <c r="V18" i="1"/>
  <c r="U18" i="1"/>
  <c r="V17" i="1"/>
  <c r="U17" i="1"/>
  <c r="V16" i="1"/>
  <c r="U16" i="1"/>
  <c r="V15" i="1"/>
  <c r="U15" i="1"/>
  <c r="V14" i="1"/>
  <c r="U14" i="1"/>
  <c r="V13" i="1"/>
  <c r="U13" i="1"/>
  <c r="V12" i="1"/>
  <c r="U12" i="1"/>
  <c r="V11" i="1"/>
  <c r="U11" i="1"/>
  <c r="V10" i="1"/>
  <c r="U10" i="1"/>
  <c r="V9" i="1"/>
  <c r="U9" i="1"/>
  <c r="V8" i="1"/>
  <c r="U8" i="1"/>
  <c r="V7" i="1"/>
  <c r="U7" i="1"/>
  <c r="V6" i="1"/>
  <c r="U6" i="1"/>
  <c r="V5" i="1"/>
  <c r="U5" i="1"/>
  <c r="V4" i="1"/>
  <c r="U4" i="1"/>
  <c r="V3" i="1"/>
  <c r="U3" i="1"/>
  <c r="V2" i="1"/>
  <c r="U2" i="1"/>
  <c r="S25" i="1"/>
  <c r="S24" i="1"/>
  <c r="S23" i="1"/>
  <c r="S22" i="1"/>
  <c r="S21" i="1"/>
  <c r="S20" i="1"/>
  <c r="S19" i="1"/>
  <c r="S18" i="1"/>
  <c r="S17" i="1"/>
  <c r="S16" i="1"/>
  <c r="S15" i="1"/>
  <c r="S14" i="1"/>
  <c r="S13" i="1"/>
  <c r="S12" i="1"/>
  <c r="S11" i="1"/>
  <c r="S10" i="1"/>
  <c r="S9" i="1"/>
  <c r="S8" i="1"/>
  <c r="S7" i="1"/>
  <c r="S6" i="1"/>
  <c r="S5" i="1"/>
  <c r="S4" i="1"/>
  <c r="S3" i="1"/>
  <c r="S2" i="1"/>
  <c r="R25" i="1"/>
  <c r="R24" i="1"/>
  <c r="R23" i="1"/>
  <c r="R22" i="1"/>
  <c r="R21" i="1"/>
  <c r="R20" i="1"/>
  <c r="R19" i="1"/>
  <c r="R18" i="1"/>
  <c r="R17" i="1"/>
  <c r="R16" i="1"/>
  <c r="R15" i="1"/>
  <c r="R14" i="1"/>
  <c r="R13" i="1"/>
  <c r="R12" i="1"/>
  <c r="R11" i="1"/>
  <c r="R10" i="1"/>
  <c r="R9" i="1"/>
  <c r="R8" i="1"/>
  <c r="R7" i="1"/>
  <c r="R6" i="1"/>
  <c r="R5" i="1"/>
  <c r="R4" i="1"/>
  <c r="R3" i="1"/>
  <c r="R2" i="1"/>
  <c r="Q25" i="1"/>
  <c r="Q24" i="1"/>
  <c r="Q23" i="1"/>
  <c r="Q22" i="1"/>
  <c r="Q21" i="1"/>
  <c r="Q20" i="1"/>
  <c r="Q19" i="1"/>
  <c r="Q18" i="1"/>
  <c r="Q17" i="1"/>
  <c r="Q16" i="1"/>
  <c r="Q15" i="1"/>
  <c r="Q14" i="1"/>
  <c r="Q13" i="1"/>
  <c r="Q12" i="1"/>
  <c r="Q11" i="1"/>
  <c r="Q10" i="1"/>
  <c r="Q9" i="1"/>
  <c r="Q8" i="1"/>
  <c r="Q7" i="1"/>
  <c r="Q6" i="1"/>
  <c r="Q5" i="1"/>
  <c r="Q4" i="1"/>
  <c r="Q3" i="1"/>
  <c r="Q2" i="1"/>
  <c r="G2" i="1"/>
  <c r="P25" i="1"/>
  <c r="P24" i="1"/>
  <c r="P23" i="1"/>
  <c r="P22" i="1"/>
  <c r="P21" i="1"/>
  <c r="P20" i="1"/>
  <c r="P19" i="1"/>
  <c r="P18" i="1"/>
  <c r="P17" i="1"/>
  <c r="P16" i="1"/>
  <c r="P15" i="1"/>
  <c r="P14" i="1"/>
  <c r="P13" i="1"/>
  <c r="P12" i="1"/>
  <c r="P11" i="1"/>
  <c r="P10" i="1"/>
  <c r="P9" i="1"/>
  <c r="P8" i="1"/>
  <c r="P7" i="1"/>
  <c r="P6" i="1"/>
  <c r="P5" i="1"/>
  <c r="P4" i="1"/>
  <c r="P3" i="1"/>
  <c r="P2" i="1"/>
  <c r="N25" i="1"/>
  <c r="N24" i="1"/>
  <c r="N23" i="1"/>
  <c r="N22" i="1"/>
  <c r="N21" i="1"/>
  <c r="N20" i="1"/>
  <c r="N19" i="1"/>
  <c r="N18" i="1"/>
  <c r="N17" i="1"/>
  <c r="N16" i="1"/>
  <c r="N15" i="1"/>
  <c r="N14" i="1"/>
  <c r="N13" i="1"/>
  <c r="N12" i="1"/>
  <c r="N11" i="1"/>
  <c r="N10" i="1"/>
  <c r="N9" i="1"/>
  <c r="N8" i="1"/>
  <c r="N7" i="1"/>
  <c r="N6" i="1"/>
  <c r="N5" i="1"/>
  <c r="N4" i="1"/>
  <c r="N3" i="1"/>
  <c r="N2" i="1"/>
  <c r="O25" i="1"/>
  <c r="O24" i="1"/>
  <c r="O23" i="1"/>
  <c r="O22" i="1"/>
  <c r="O21" i="1"/>
  <c r="O20" i="1"/>
  <c r="O19" i="1"/>
  <c r="O18" i="1"/>
  <c r="O17" i="1"/>
  <c r="O16" i="1"/>
  <c r="O15" i="1"/>
  <c r="O14" i="1"/>
  <c r="O13" i="1"/>
  <c r="O12" i="1"/>
  <c r="O11" i="1"/>
  <c r="O10" i="1"/>
  <c r="O9" i="1"/>
  <c r="O8" i="1"/>
  <c r="O7" i="1"/>
  <c r="O6" i="1"/>
  <c r="O5" i="1"/>
  <c r="O4" i="1"/>
  <c r="O3" i="1"/>
  <c r="O2" i="1"/>
  <c r="M25" i="1"/>
  <c r="M24" i="1"/>
  <c r="M23" i="1"/>
  <c r="M22" i="1"/>
  <c r="M21" i="1"/>
  <c r="M20" i="1"/>
  <c r="M19" i="1"/>
  <c r="M18" i="1"/>
  <c r="M17" i="1"/>
  <c r="M16" i="1"/>
  <c r="M15" i="1"/>
  <c r="M14" i="1"/>
  <c r="M13" i="1"/>
  <c r="M12" i="1"/>
  <c r="M11" i="1"/>
  <c r="M10" i="1"/>
  <c r="M9" i="1"/>
  <c r="M8" i="1"/>
  <c r="M7" i="1"/>
  <c r="M6" i="1"/>
  <c r="M5" i="1"/>
  <c r="M4" i="1"/>
  <c r="M3" i="1"/>
  <c r="M2" i="1"/>
  <c r="L25" i="1"/>
  <c r="L24" i="1"/>
  <c r="L23" i="1"/>
  <c r="L22" i="1"/>
  <c r="L21" i="1"/>
  <c r="L20" i="1"/>
  <c r="L19" i="1"/>
  <c r="L18" i="1"/>
  <c r="L17" i="1"/>
  <c r="L16" i="1"/>
  <c r="L15" i="1"/>
  <c r="L14" i="1"/>
  <c r="L13" i="1"/>
  <c r="L12" i="1"/>
  <c r="L11" i="1"/>
  <c r="L10" i="1"/>
  <c r="L9" i="1"/>
  <c r="L8" i="1"/>
  <c r="L7" i="1"/>
  <c r="L6" i="1"/>
  <c r="L5" i="1"/>
  <c r="L4" i="1"/>
  <c r="L3" i="1"/>
  <c r="L2" i="1"/>
  <c r="J25" i="1"/>
  <c r="J24" i="1"/>
  <c r="J23" i="1"/>
  <c r="J22" i="1"/>
  <c r="J21" i="1"/>
  <c r="J20" i="1"/>
  <c r="J19" i="1"/>
  <c r="J18" i="1"/>
  <c r="J17" i="1"/>
  <c r="J16" i="1"/>
  <c r="J15" i="1"/>
  <c r="J14" i="1"/>
  <c r="J13" i="1"/>
  <c r="J12" i="1"/>
  <c r="J11" i="1"/>
  <c r="J10" i="1"/>
  <c r="J9" i="1"/>
  <c r="J8" i="1"/>
  <c r="J7" i="1"/>
  <c r="J6" i="1"/>
  <c r="J5" i="1"/>
  <c r="J4" i="1"/>
  <c r="J3" i="1"/>
  <c r="K25" i="1"/>
  <c r="K24" i="1"/>
  <c r="K23" i="1"/>
  <c r="K22" i="1"/>
  <c r="K21" i="1"/>
  <c r="K20" i="1"/>
  <c r="K19" i="1"/>
  <c r="K18" i="1"/>
  <c r="K17" i="1"/>
  <c r="K16" i="1"/>
  <c r="K15" i="1"/>
  <c r="K14" i="1"/>
  <c r="K13" i="1"/>
  <c r="K12" i="1"/>
  <c r="K11" i="1"/>
  <c r="K10" i="1"/>
  <c r="K9" i="1"/>
  <c r="K8" i="1"/>
  <c r="K7" i="1"/>
  <c r="K6" i="1"/>
  <c r="K5" i="1"/>
  <c r="K4" i="1"/>
  <c r="K3" i="1"/>
  <c r="K2" i="1"/>
  <c r="J2" i="1"/>
  <c r="I25" i="1"/>
  <c r="I24" i="1"/>
  <c r="I23" i="1"/>
  <c r="I22" i="1"/>
  <c r="I21" i="1"/>
  <c r="I20" i="1"/>
  <c r="I19" i="1"/>
  <c r="I18" i="1"/>
  <c r="I17" i="1"/>
  <c r="I16" i="1"/>
  <c r="I15" i="1"/>
  <c r="I14" i="1"/>
  <c r="I13" i="1"/>
  <c r="I12" i="1"/>
  <c r="I11" i="1"/>
  <c r="I10" i="1"/>
  <c r="I9" i="1"/>
  <c r="I8" i="1"/>
  <c r="I7" i="1"/>
  <c r="I6" i="1"/>
  <c r="I5" i="1"/>
  <c r="I4" i="1"/>
  <c r="I3" i="1"/>
  <c r="I2" i="1"/>
  <c r="H25" i="1"/>
  <c r="H24" i="1"/>
  <c r="H23" i="1"/>
  <c r="H22" i="1"/>
  <c r="H21" i="1"/>
  <c r="H20" i="1"/>
  <c r="H19" i="1"/>
  <c r="H18" i="1"/>
  <c r="H17" i="1"/>
  <c r="H16" i="1"/>
  <c r="H15" i="1"/>
  <c r="H14" i="1"/>
  <c r="H13" i="1"/>
  <c r="H12" i="1"/>
  <c r="H11" i="1"/>
  <c r="H10" i="1"/>
  <c r="H9" i="1"/>
  <c r="H8" i="1"/>
  <c r="H7" i="1"/>
  <c r="H6" i="1"/>
  <c r="H5" i="1"/>
  <c r="H4" i="1"/>
  <c r="H3" i="1"/>
  <c r="H2" i="1"/>
  <c r="G25" i="1"/>
  <c r="G24" i="1"/>
  <c r="G23" i="1"/>
  <c r="G22" i="1"/>
  <c r="G21" i="1"/>
  <c r="G20" i="1"/>
  <c r="G19" i="1"/>
  <c r="G18" i="1"/>
  <c r="G17" i="1"/>
  <c r="G16" i="1"/>
  <c r="G15" i="1"/>
  <c r="G14" i="1"/>
  <c r="G13" i="1"/>
  <c r="G12" i="1"/>
  <c r="G11" i="1"/>
  <c r="G10" i="1"/>
  <c r="G9" i="1"/>
  <c r="G8" i="1"/>
  <c r="G7" i="1"/>
  <c r="G6" i="1"/>
  <c r="G5" i="1"/>
  <c r="G4" i="1"/>
  <c r="G3" i="1"/>
  <c r="F25" i="1"/>
  <c r="F24" i="1"/>
  <c r="F23" i="1"/>
  <c r="F22" i="1"/>
  <c r="F21" i="1"/>
  <c r="F20" i="1"/>
  <c r="F19" i="1"/>
  <c r="F18" i="1"/>
  <c r="F17" i="1"/>
  <c r="F16" i="1"/>
  <c r="F15" i="1"/>
  <c r="F14" i="1"/>
  <c r="F13" i="1"/>
  <c r="F12" i="1"/>
  <c r="F11" i="1"/>
  <c r="F10" i="1"/>
  <c r="F9" i="1"/>
  <c r="F8" i="1"/>
  <c r="F7" i="1"/>
  <c r="F6" i="1"/>
  <c r="F5" i="1"/>
  <c r="F4" i="1"/>
  <c r="F3" i="1"/>
  <c r="F2" i="1"/>
  <c r="E25" i="1"/>
  <c r="E24" i="1"/>
  <c r="E23" i="1"/>
  <c r="E22" i="1"/>
  <c r="E21" i="1"/>
  <c r="E20" i="1"/>
  <c r="E19" i="1"/>
  <c r="E18" i="1"/>
  <c r="E17" i="1"/>
  <c r="E16" i="1"/>
  <c r="E15" i="1"/>
  <c r="E14" i="1"/>
  <c r="E13" i="1"/>
  <c r="E12" i="1"/>
  <c r="E11" i="1"/>
  <c r="E10" i="1"/>
  <c r="E9" i="1"/>
  <c r="E8" i="1"/>
  <c r="E7" i="1"/>
  <c r="E6" i="1"/>
  <c r="E5" i="1"/>
  <c r="E4" i="1"/>
  <c r="E3" i="1"/>
  <c r="E2" i="1"/>
  <c r="C25" i="1"/>
  <c r="C24" i="1"/>
  <c r="C23" i="1"/>
  <c r="C22" i="1"/>
  <c r="C21" i="1"/>
  <c r="C20" i="1"/>
  <c r="C19" i="1"/>
  <c r="C18" i="1"/>
  <c r="C17" i="1"/>
  <c r="C16" i="1"/>
  <c r="C15" i="1"/>
  <c r="C14" i="1"/>
  <c r="C13" i="1"/>
  <c r="C12" i="1"/>
  <c r="C11" i="1"/>
  <c r="C10" i="1"/>
  <c r="C9" i="1"/>
  <c r="C8" i="1"/>
  <c r="C7" i="1"/>
  <c r="C6" i="1"/>
  <c r="C5" i="1"/>
  <c r="C4" i="1"/>
  <c r="C3" i="1"/>
  <c r="C2" i="1"/>
  <c r="D25" i="1"/>
  <c r="D24" i="1"/>
  <c r="D23" i="1"/>
  <c r="D22" i="1"/>
  <c r="D21" i="1"/>
  <c r="D20" i="1"/>
  <c r="D19" i="1"/>
  <c r="D18" i="1"/>
  <c r="D17" i="1"/>
  <c r="D16" i="1"/>
  <c r="D15" i="1"/>
  <c r="D14" i="1"/>
  <c r="D13" i="1"/>
  <c r="D12" i="1"/>
  <c r="D11" i="1"/>
  <c r="D10" i="1"/>
  <c r="D9" i="1"/>
  <c r="D8" i="1"/>
  <c r="D7" i="1"/>
  <c r="D6" i="1"/>
  <c r="D5" i="1"/>
  <c r="D4" i="1"/>
  <c r="D3" i="1"/>
  <c r="D2" i="1"/>
  <c r="B25" i="1"/>
  <c r="B24" i="1"/>
  <c r="B23" i="1"/>
  <c r="B22" i="1"/>
  <c r="B21" i="1"/>
  <c r="B20" i="1"/>
  <c r="B19" i="1"/>
  <c r="B18" i="1"/>
  <c r="B17" i="1"/>
  <c r="B16" i="1"/>
  <c r="B15" i="1"/>
  <c r="B14" i="1"/>
  <c r="B13" i="1"/>
  <c r="B12" i="1"/>
  <c r="B11" i="1"/>
  <c r="B10" i="1"/>
  <c r="B9" i="1"/>
  <c r="B8" i="1"/>
  <c r="B7" i="1"/>
  <c r="B6" i="1"/>
  <c r="B5" i="1"/>
  <c r="B4" i="1"/>
  <c r="B3" i="1"/>
  <c r="B2" i="1"/>
  <c r="A2" i="1"/>
  <c r="A25" i="1"/>
  <c r="A24" i="1"/>
  <c r="A23" i="1"/>
  <c r="A22" i="1"/>
  <c r="A21" i="1"/>
  <c r="A20" i="1"/>
  <c r="A19" i="1"/>
  <c r="A18" i="1"/>
  <c r="A17" i="1"/>
  <c r="A16" i="1"/>
  <c r="A15" i="1"/>
  <c r="A14" i="1"/>
  <c r="A13" i="1"/>
  <c r="A12" i="1"/>
  <c r="A11" i="1"/>
  <c r="A10" i="1"/>
  <c r="A9" i="1"/>
  <c r="A8" i="1"/>
  <c r="A7" i="1"/>
  <c r="A6" i="1"/>
  <c r="A5" i="1"/>
  <c r="A4" i="1"/>
  <c r="A3" i="1"/>
</calcChain>
</file>

<file path=xl/sharedStrings.xml><?xml version="1.0" encoding="utf-8"?>
<sst xmlns="http://schemas.openxmlformats.org/spreadsheetml/2006/main" count="24" uniqueCount="24">
  <si>
    <t>Año</t>
  </si>
  <si>
    <t>RBD</t>
  </si>
  <si>
    <t>Cod Grado</t>
  </si>
  <si>
    <t>Desc Grado</t>
  </si>
  <si>
    <t>Letra Curso</t>
  </si>
  <si>
    <t>Run</t>
  </si>
  <si>
    <t>Dígito Ver.</t>
  </si>
  <si>
    <t>Genero</t>
  </si>
  <si>
    <t>Nombres</t>
  </si>
  <si>
    <t>Apellido Paterno</t>
  </si>
  <si>
    <t>Apellido Materno</t>
  </si>
  <si>
    <t>Dirección</t>
  </si>
  <si>
    <t>Comuna Residencia</t>
  </si>
  <si>
    <t>Código Comuna Residencia</t>
  </si>
  <si>
    <t>Email</t>
  </si>
  <si>
    <t>Telefono</t>
  </si>
  <si>
    <t>Celular</t>
  </si>
  <si>
    <t>Fecha Nacimiento</t>
  </si>
  <si>
    <t>Código Etnia</t>
  </si>
  <si>
    <t>Fecha Incorporación Curso</t>
  </si>
  <si>
    <t>Fecha Retiro</t>
  </si>
  <si>
    <t>%Asistenca</t>
  </si>
  <si>
    <t>Promedio Final</t>
  </si>
  <si>
    <t>Cod Tipo Enseñaza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</si>
</sst>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8" formatCode="0.0"/>
  </numFmts>
  <fonts count="3">
    <font>
      <sz val="11"/>
      <color theme="1"/>
      <name val="Calibri"/>
      <family val="2"/>
      <scheme val="minor"/>
    </font>
    <font>
      <b/>
      <sz val="11"/>
      <color theme="1"/>
      <name val="Calibri"/>
      <family val="2"/>
      <scheme val="minor"/>
    </font>
    <font>
      <sz val="10"/>
      <color theme="1"/>
      <name val="Arial Unicode MS"/>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14" fontId="0" fillId="0" borderId="0" xfId="0" applyNumberFormat="1" applyAlignment="1">
      <alignment wrapText="1"/>
    </xf>
    <xf numFmtId="0" fontId="1" fillId="0" borderId="0" xfId="0" applyFont="1" applyAlignment="1">
      <alignment horizontal="center" vertical="center" wrapText="1"/>
    </xf>
    <xf numFmtId="0" fontId="2" fillId="0" borderId="0" xfId="0" applyFont="1" applyAlignment="1">
      <alignment vertical="center"/>
    </xf>
    <xf numFmtId="168" fontId="0" fillId="0" borderId="0" xfId="0" applyNumberFormat="1" applyAlignment="1">
      <alignment wrapText="1"/>
    </xf>
  </cellXfs>
  <cellStyles count="1">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1"/>
  <sheetViews>
    <sheetView tabSelected="1" topLeftCell="M1" workbookViewId="0">
      <selection activeCell="AA7" sqref="AA7"/>
    </sheetView>
  </sheetViews>
  <sheetFormatPr baseColWidth="10" defaultColWidth="8.88671875" defaultRowHeight="14.4"/>
  <cols>
    <col min="10" max="10" width="21.33203125" customWidth="1"/>
    <col min="15" max="15" width="23.6640625" customWidth="1"/>
    <col min="19" max="19" width="10.5546875" bestFit="1" customWidth="1"/>
    <col min="34" max="34" width="9.109375" customWidth="1"/>
  </cols>
  <sheetData>
    <row r="1" spans="1:24" ht="57.6">
      <c r="A1" s="3" t="s">
        <v>0</v>
      </c>
      <c r="B1" s="3" t="s">
        <v>1</v>
      </c>
      <c r="C1" s="3" t="s">
        <v>23</v>
      </c>
      <c r="D1" s="3" t="s">
        <v>2</v>
      </c>
      <c r="E1" s="3" t="s">
        <v>3</v>
      </c>
      <c r="F1" s="3" t="s">
        <v>4</v>
      </c>
      <c r="G1" s="3" t="s">
        <v>5</v>
      </c>
      <c r="H1" s="3" t="s">
        <v>6</v>
      </c>
      <c r="I1" s="3" t="s">
        <v>7</v>
      </c>
      <c r="J1" s="3" t="s">
        <v>8</v>
      </c>
      <c r="K1" s="3" t="s">
        <v>9</v>
      </c>
      <c r="L1" s="3" t="s">
        <v>10</v>
      </c>
      <c r="M1" s="3" t="s">
        <v>11</v>
      </c>
      <c r="N1" s="3" t="s">
        <v>12</v>
      </c>
      <c r="O1" s="3" t="s">
        <v>13</v>
      </c>
      <c r="P1" s="3" t="s">
        <v>14</v>
      </c>
      <c r="Q1" s="3" t="s">
        <v>15</v>
      </c>
      <c r="R1" s="3" t="s">
        <v>16</v>
      </c>
      <c r="S1" s="3" t="s">
        <v>17</v>
      </c>
      <c r="T1" s="3" t="s">
        <v>18</v>
      </c>
      <c r="U1" s="3" t="s">
        <v>19</v>
      </c>
      <c r="V1" s="3" t="s">
        <v>20</v>
      </c>
      <c r="W1" s="3" t="s">
        <v>21</v>
      </c>
      <c r="X1" s="3" t="s">
        <v>22</v>
      </c>
    </row>
    <row r="2" spans="1:24" ht="21" customHeight="1">
      <c r="A2" s="1">
        <f t="shared" ref="A2:A25" ca="1" si="0">RANDBETWEEN(2020,2023)</f>
        <v>2022</v>
      </c>
      <c r="B2" s="1">
        <f ca="1">RANDBETWEEN(1000,4000)</f>
        <v>1704</v>
      </c>
      <c r="C2" s="1">
        <f ca="1">RANDBETWEEN(496,498)</f>
        <v>498</v>
      </c>
      <c r="D2" s="1">
        <f t="shared" ref="C2:D25" ca="1" si="1">RANDBETWEEN(1,4)</f>
        <v>2</v>
      </c>
      <c r="E2" s="1" t="str">
        <f ca="1">RANDBETWEEN(1,4)&amp;"° medio"</f>
        <v>2° medio</v>
      </c>
      <c r="F2" s="1" t="str">
        <f ca="1">CHAR(RANDBETWEEN(65,69))</f>
        <v>E</v>
      </c>
      <c r="G2" s="1">
        <f t="shared" ref="G2:G25" ca="1" si="2">RANDBETWEEN(11111111,99999999)</f>
        <v>48166109</v>
      </c>
      <c r="H2" s="1">
        <f ca="1">RANDBETWEEN(1,9)</f>
        <v>9</v>
      </c>
      <c r="I2" s="1" t="str">
        <f ca="1">CHOOSE(RANDBETWEEN(1,2),"M","F")</f>
        <v>M</v>
      </c>
      <c r="J2" s="1" t="str">
        <f ca="1">CHOOSE(RANDBETWEEN(1,20),"Juan","María","Carlos","Ana","Pedro","Luis","Sofía","Laura","David","Elena","José","Isabel","Manuel","Gabriela","Jorge","Carmen","Ricardo","Patricia","Fernando","Daniela")</f>
        <v>Jorge</v>
      </c>
      <c r="K2" s="1" t="str">
        <f ca="1">CHOOSE(RANDBETWEEN(1,20),"Gómez","Rodríguez","Fernández","López","Martínez","González","Sánchez","Pérez","García","Romero","Díaz","Hernández","Torres","Ruiz","Jiménez","Moreno","Álvarez","Molina","Vargas","Soto")</f>
        <v>Sánchez</v>
      </c>
      <c r="L2" s="1" t="str">
        <f t="shared" ref="L2:L25" ca="1" si="3">CHOOSE(RANDBETWEEN(1,20),"Gómez","Rodríguez","Fernández","López","Martínez","González","Sánchez","Pérez","García","Romero","Díaz","Hernández","Torres","Ruiz","Jiménez","Moreno","Álvarez","Molina","Vargas","Soto")</f>
        <v>Soto</v>
      </c>
      <c r="M2" s="1" t="str">
        <f ca="1">CHOOSE(RANDBETWEEN(1,20),"Calle Falsa 123","Avenida Principal 456","Pasaje Secundario 789","Calle Principal 123","Avenida Central 789","Camino Rural 345","Pasaje Principal 45","Pje. Rural 678","Av. Principal 789","Cal. Secundaria 56","Pje. Secundario 12","Calle Secundaria 56","Av. Central 789","Pje. Principal 45","Pje. Rural 678","Camino Secundario 123","Av. Rural 456","Calle Rural 789","Pasaje Central 12","Calle Principal 789")</f>
        <v>Camino Secundario 123</v>
      </c>
      <c r="N2" s="4" t="str">
        <f ca="1">CHOOSE(RANDBETWEEN(1,20),"Santiago","Valparaíso","Concepción","La Serena","Antofagasta","Viña del Mar","Valdivia","Arica","Puerto Montt","Iquique","Rancagua","Talca","Temuco","Chillán","Osorno","Quillota","Copiapó","Curicó","Punta Arenas","Calama")</f>
        <v>La Serena</v>
      </c>
      <c r="O2" s="1">
        <f ca="1">RANDBETWEEN(111111,999999)</f>
        <v>846666</v>
      </c>
      <c r="P2" s="1" t="str">
        <f ca="1">"correo"&amp;RANDBETWEEN(1,1000)&amp;"@gmail.com"</f>
        <v>correo240@gmail.com</v>
      </c>
      <c r="Q2" s="1">
        <f t="shared" ref="Q2:R25" ca="1" si="4">RANDBETWEEN(11111111,99999999)</f>
        <v>37478616</v>
      </c>
      <c r="R2" s="1">
        <f t="shared" ca="1" si="4"/>
        <v>74245921</v>
      </c>
      <c r="S2" s="2" t="str">
        <f ca="1">RANDBETWEEN(1,30)&amp;"/"&amp;RANDBETWEEN(1,12)&amp;"/"&amp;RANDBETWEEN(2004,2023)</f>
        <v>6/11/2008</v>
      </c>
      <c r="T2" s="1">
        <f ca="1">RANDBETWEEN(1423,9999)</f>
        <v>3334</v>
      </c>
      <c r="U2" s="2" t="str">
        <f t="shared" ref="U2:V25" ca="1" si="5">RANDBETWEEN(1,30)&amp;"/"&amp;RANDBETWEEN(1,12)&amp;"/"&amp;RANDBETWEEN(2004,2023)</f>
        <v>21/8/2022</v>
      </c>
      <c r="V2" s="2" t="str">
        <f t="shared" ca="1" si="5"/>
        <v>21/6/2019</v>
      </c>
      <c r="W2" s="1">
        <f ca="1">RANDBETWEEN(67,100)</f>
        <v>98</v>
      </c>
      <c r="X2" s="5">
        <f ca="1">RANDBETWEEN(11,70)/10</f>
        <v>5.6</v>
      </c>
    </row>
    <row r="3" spans="1:24" ht="43.2">
      <c r="A3" s="1">
        <f t="shared" ca="1" si="0"/>
        <v>2020</v>
      </c>
      <c r="B3" s="1">
        <f t="shared" ref="B3:B25" ca="1" si="6">RANDBETWEEN(1000,4000)</f>
        <v>3145</v>
      </c>
      <c r="C3" s="1">
        <f t="shared" ref="C3:C25" ca="1" si="7">RANDBETWEEN(496,498)</f>
        <v>497</v>
      </c>
      <c r="D3" s="1">
        <f t="shared" ca="1" si="1"/>
        <v>4</v>
      </c>
      <c r="E3" s="1" t="str">
        <f t="shared" ref="E3:E25" ca="1" si="8">RANDBETWEEN(1,4)&amp;"° medio"</f>
        <v>3° medio</v>
      </c>
      <c r="F3" s="1" t="str">
        <f t="shared" ref="F3:F25" ca="1" si="9">CHAR(RANDBETWEEN(65,69))</f>
        <v>D</v>
      </c>
      <c r="G3" s="1">
        <f t="shared" ca="1" si="2"/>
        <v>88088100</v>
      </c>
      <c r="H3" s="1">
        <f t="shared" ref="H3:H25" ca="1" si="10">RANDBETWEEN(1,9)</f>
        <v>9</v>
      </c>
      <c r="I3" s="1" t="str">
        <f t="shared" ref="I3:I25" ca="1" si="11">CHOOSE(RANDBETWEEN(1,2),"M","F")</f>
        <v>M</v>
      </c>
      <c r="J3" s="1" t="str">
        <f t="shared" ref="J3:J25" ca="1" si="12">CHOOSE(RANDBETWEEN(1,20),"Juan","María","Carlos","Ana","Pedro","Luis","Sofía","Laura","David","Elena","José","Isabel","Manuel","Gabriela","Jorge","Carmen","Ricardo","Patricia","Fernando","Daniela")</f>
        <v>Ricardo</v>
      </c>
      <c r="K3" s="1" t="str">
        <f t="shared" ref="K3:K25" ca="1" si="13">CHOOSE(RANDBETWEEN(1,20),"Gómez","Rodríguez","Fernández","López","Martínez","González","Sánchez","Pérez","García","Romero","Díaz","Hernández","Torres","Ruiz","Jiménez","Moreno","Álvarez","Molina","Vargas","Soto")</f>
        <v>Torres</v>
      </c>
      <c r="L3" s="1" t="str">
        <f t="shared" ca="1" si="3"/>
        <v>Torres</v>
      </c>
      <c r="M3" s="1" t="str">
        <f t="shared" ref="M3:M25" ca="1" si="14">CHOOSE(RANDBETWEEN(1,20),"Calle Falsa 123","Avenida Principal 456","Pasaje Secundario 789","Calle Principal 123","Avenida Central 789","Camino Rural 345","Pasaje Principal 45","Pje. Rural 678","Av. Principal 789","Cal. Secundaria 56","Pje. Secundario 12","Calle Secundaria 56","Av. Central 789","Pje. Principal 45","Pje. Rural 678","Camino Secundario 123","Av. Rural 456","Calle Rural 789","Pasaje Central 12","Calle Principal 789")</f>
        <v>Pasaje Principal 45</v>
      </c>
      <c r="N3" s="4" t="str">
        <f t="shared" ref="N3:N25" ca="1" si="15">CHOOSE(RANDBETWEEN(1,20),"Santiago","Valparaíso","Concepción","La Serena","Antofagasta","Viña del Mar","Valdivia","Arica","Puerto Montt","Iquique","Rancagua","Talca","Temuco","Chillán","Osorno","Quillota","Copiapó","Curicó","Punta Arenas","Calama")</f>
        <v>La Serena</v>
      </c>
      <c r="O3" s="1">
        <f t="shared" ref="O3:O25" ca="1" si="16">RANDBETWEEN(111111,999999)</f>
        <v>404055</v>
      </c>
      <c r="P3" s="1" t="str">
        <f t="shared" ref="P3:P25" ca="1" si="17">"correo"&amp;RANDBETWEEN(1,1000)&amp;"@gmail.com"</f>
        <v>correo789@gmail.com</v>
      </c>
      <c r="Q3" s="1">
        <f t="shared" ca="1" si="4"/>
        <v>91074825</v>
      </c>
      <c r="R3" s="1">
        <f t="shared" ca="1" si="4"/>
        <v>93198752</v>
      </c>
      <c r="S3" s="2" t="str">
        <f ca="1">RANDBETWEEN(1,30)&amp;"/"&amp;RANDBETWEEN(1,12)&amp;"/"&amp;RANDBETWEEN(2004,2023)</f>
        <v>18/3/2017</v>
      </c>
      <c r="T3" s="1">
        <f t="shared" ref="T3:T25" ca="1" si="18">RANDBETWEEN(1423,9999)</f>
        <v>5981</v>
      </c>
      <c r="U3" s="2" t="str">
        <f t="shared" ca="1" si="5"/>
        <v>28/4/2010</v>
      </c>
      <c r="V3" s="2" t="str">
        <f t="shared" ca="1" si="5"/>
        <v>17/9/2012</v>
      </c>
      <c r="W3" s="1">
        <f t="shared" ref="W3:W25" ca="1" si="19">RANDBETWEEN(67,100)</f>
        <v>71</v>
      </c>
      <c r="X3" s="5">
        <f t="shared" ref="X3:X25" ca="1" si="20">RANDBETWEEN(11,70)/10</f>
        <v>6.4</v>
      </c>
    </row>
    <row r="4" spans="1:24" ht="43.2">
      <c r="A4" s="1">
        <f t="shared" ca="1" si="0"/>
        <v>2023</v>
      </c>
      <c r="B4" s="1">
        <f t="shared" ca="1" si="6"/>
        <v>2587</v>
      </c>
      <c r="C4" s="1">
        <f t="shared" ca="1" si="7"/>
        <v>497</v>
      </c>
      <c r="D4" s="1">
        <f t="shared" ca="1" si="1"/>
        <v>3</v>
      </c>
      <c r="E4" s="1" t="str">
        <f t="shared" ca="1" si="8"/>
        <v>1° medio</v>
      </c>
      <c r="F4" s="1" t="str">
        <f t="shared" ca="1" si="9"/>
        <v>B</v>
      </c>
      <c r="G4" s="1">
        <f t="shared" ca="1" si="2"/>
        <v>27649312</v>
      </c>
      <c r="H4" s="1">
        <f t="shared" ca="1" si="10"/>
        <v>3</v>
      </c>
      <c r="I4" s="1" t="str">
        <f t="shared" ca="1" si="11"/>
        <v>F</v>
      </c>
      <c r="J4" s="1" t="str">
        <f t="shared" ca="1" si="12"/>
        <v>Patricia</v>
      </c>
      <c r="K4" s="1" t="str">
        <f t="shared" ca="1" si="13"/>
        <v>Soto</v>
      </c>
      <c r="L4" s="1" t="str">
        <f t="shared" ca="1" si="3"/>
        <v>González</v>
      </c>
      <c r="M4" s="1" t="str">
        <f t="shared" ca="1" si="14"/>
        <v>Cal. Secundaria 56</v>
      </c>
      <c r="N4" s="4" t="str">
        <f t="shared" ca="1" si="15"/>
        <v>Chillán</v>
      </c>
      <c r="O4" s="1">
        <f t="shared" ca="1" si="16"/>
        <v>147955</v>
      </c>
      <c r="P4" s="1" t="str">
        <f t="shared" ca="1" si="17"/>
        <v>correo709@gmail.com</v>
      </c>
      <c r="Q4" s="1">
        <f t="shared" ca="1" si="4"/>
        <v>34876919</v>
      </c>
      <c r="R4" s="1">
        <f t="shared" ca="1" si="4"/>
        <v>82635328</v>
      </c>
      <c r="S4" s="2" t="str">
        <f t="shared" ref="S4:S25" ca="1" si="21">RANDBETWEEN(1,30)&amp;"/"&amp;RANDBETWEEN(1,12)&amp;"/"&amp;RANDBETWEEN(2004,2023)</f>
        <v>12/9/2014</v>
      </c>
      <c r="T4" s="1">
        <f t="shared" ca="1" si="18"/>
        <v>9148</v>
      </c>
      <c r="U4" s="2" t="str">
        <f t="shared" ca="1" si="5"/>
        <v>15/5/2017</v>
      </c>
      <c r="V4" s="2" t="str">
        <f t="shared" ca="1" si="5"/>
        <v>6/6/2011</v>
      </c>
      <c r="W4" s="1">
        <f t="shared" ca="1" si="19"/>
        <v>86</v>
      </c>
      <c r="X4" s="5">
        <f t="shared" ca="1" si="20"/>
        <v>6.1</v>
      </c>
    </row>
    <row r="5" spans="1:24" ht="43.2">
      <c r="A5" s="1">
        <f t="shared" ca="1" si="0"/>
        <v>2022</v>
      </c>
      <c r="B5" s="1">
        <f t="shared" ca="1" si="6"/>
        <v>3491</v>
      </c>
      <c r="C5" s="1">
        <f t="shared" ca="1" si="7"/>
        <v>496</v>
      </c>
      <c r="D5" s="1">
        <f t="shared" ca="1" si="1"/>
        <v>2</v>
      </c>
      <c r="E5" s="1" t="str">
        <f t="shared" ca="1" si="8"/>
        <v>3° medio</v>
      </c>
      <c r="F5" s="1" t="str">
        <f t="shared" ca="1" si="9"/>
        <v>B</v>
      </c>
      <c r="G5" s="1">
        <f t="shared" ca="1" si="2"/>
        <v>84941902</v>
      </c>
      <c r="H5" s="1">
        <f t="shared" ca="1" si="10"/>
        <v>3</v>
      </c>
      <c r="I5" s="1" t="str">
        <f t="shared" ca="1" si="11"/>
        <v>M</v>
      </c>
      <c r="J5" s="1" t="str">
        <f t="shared" ca="1" si="12"/>
        <v>Elena</v>
      </c>
      <c r="K5" s="1" t="str">
        <f t="shared" ca="1" si="13"/>
        <v>Pérez</v>
      </c>
      <c r="L5" s="1" t="str">
        <f t="shared" ca="1" si="3"/>
        <v>Jiménez</v>
      </c>
      <c r="M5" s="1" t="str">
        <f t="shared" ca="1" si="14"/>
        <v>Calle Falsa 123</v>
      </c>
      <c r="N5" s="4" t="str">
        <f t="shared" ca="1" si="15"/>
        <v>Curicó</v>
      </c>
      <c r="O5" s="1">
        <f t="shared" ca="1" si="16"/>
        <v>573863</v>
      </c>
      <c r="P5" s="1" t="str">
        <f t="shared" ca="1" si="17"/>
        <v>correo80@gmail.com</v>
      </c>
      <c r="Q5" s="1">
        <f t="shared" ca="1" si="4"/>
        <v>98948068</v>
      </c>
      <c r="R5" s="1">
        <f t="shared" ca="1" si="4"/>
        <v>99214676</v>
      </c>
      <c r="S5" s="2" t="str">
        <f t="shared" ca="1" si="21"/>
        <v>8/5/2023</v>
      </c>
      <c r="T5" s="1">
        <f t="shared" ca="1" si="18"/>
        <v>6365</v>
      </c>
      <c r="U5" s="2" t="str">
        <f t="shared" ca="1" si="5"/>
        <v>6/11/2018</v>
      </c>
      <c r="V5" s="2" t="str">
        <f t="shared" ca="1" si="5"/>
        <v>11/9/2014</v>
      </c>
      <c r="W5" s="1">
        <f t="shared" ca="1" si="19"/>
        <v>84</v>
      </c>
      <c r="X5" s="5">
        <f t="shared" ca="1" si="20"/>
        <v>1.2</v>
      </c>
    </row>
    <row r="6" spans="1:24" ht="43.2">
      <c r="A6" s="1">
        <f t="shared" ca="1" si="0"/>
        <v>2023</v>
      </c>
      <c r="B6" s="1">
        <f t="shared" ca="1" si="6"/>
        <v>3343</v>
      </c>
      <c r="C6" s="1">
        <f t="shared" ca="1" si="7"/>
        <v>496</v>
      </c>
      <c r="D6" s="1">
        <f t="shared" ca="1" si="1"/>
        <v>1</v>
      </c>
      <c r="E6" s="1" t="str">
        <f t="shared" ca="1" si="8"/>
        <v>4° medio</v>
      </c>
      <c r="F6" s="1" t="str">
        <f t="shared" ca="1" si="9"/>
        <v>D</v>
      </c>
      <c r="G6" s="1">
        <f t="shared" ca="1" si="2"/>
        <v>45084751</v>
      </c>
      <c r="H6" s="1">
        <f t="shared" ca="1" si="10"/>
        <v>2</v>
      </c>
      <c r="I6" s="1" t="str">
        <f t="shared" ca="1" si="11"/>
        <v>M</v>
      </c>
      <c r="J6" s="1" t="str">
        <f t="shared" ca="1" si="12"/>
        <v>Gabriela</v>
      </c>
      <c r="K6" s="1" t="str">
        <f t="shared" ca="1" si="13"/>
        <v>Romero</v>
      </c>
      <c r="L6" s="1" t="str">
        <f t="shared" ca="1" si="3"/>
        <v>Gómez</v>
      </c>
      <c r="M6" s="1" t="str">
        <f t="shared" ca="1" si="14"/>
        <v>Cal. Secundaria 56</v>
      </c>
      <c r="N6" s="4" t="str">
        <f t="shared" ca="1" si="15"/>
        <v>Copiapó</v>
      </c>
      <c r="O6" s="1">
        <f t="shared" ca="1" si="16"/>
        <v>158902</v>
      </c>
      <c r="P6" s="1" t="str">
        <f t="shared" ca="1" si="17"/>
        <v>correo923@gmail.com</v>
      </c>
      <c r="Q6" s="1">
        <f t="shared" ca="1" si="4"/>
        <v>48445628</v>
      </c>
      <c r="R6" s="1">
        <f t="shared" ca="1" si="4"/>
        <v>51642102</v>
      </c>
      <c r="S6" s="2" t="str">
        <f t="shared" ca="1" si="21"/>
        <v>27/4/2009</v>
      </c>
      <c r="T6" s="1">
        <f t="shared" ca="1" si="18"/>
        <v>4335</v>
      </c>
      <c r="U6" s="2" t="str">
        <f t="shared" ca="1" si="5"/>
        <v>6/9/2015</v>
      </c>
      <c r="V6" s="2" t="str">
        <f t="shared" ca="1" si="5"/>
        <v>3/2/2014</v>
      </c>
      <c r="W6" s="1">
        <f t="shared" ca="1" si="19"/>
        <v>89</v>
      </c>
      <c r="X6" s="5">
        <f t="shared" ca="1" si="20"/>
        <v>7</v>
      </c>
    </row>
    <row r="7" spans="1:24" ht="43.2">
      <c r="A7" s="1">
        <f t="shared" ca="1" si="0"/>
        <v>2023</v>
      </c>
      <c r="B7" s="1">
        <f t="shared" ca="1" si="6"/>
        <v>3222</v>
      </c>
      <c r="C7" s="1">
        <f t="shared" ca="1" si="7"/>
        <v>496</v>
      </c>
      <c r="D7" s="1">
        <f t="shared" ca="1" si="1"/>
        <v>4</v>
      </c>
      <c r="E7" s="1" t="str">
        <f t="shared" ca="1" si="8"/>
        <v>1° medio</v>
      </c>
      <c r="F7" s="1" t="str">
        <f t="shared" ca="1" si="9"/>
        <v>B</v>
      </c>
      <c r="G7" s="1">
        <f t="shared" ca="1" si="2"/>
        <v>18943668</v>
      </c>
      <c r="H7" s="1">
        <f t="shared" ca="1" si="10"/>
        <v>8</v>
      </c>
      <c r="I7" s="1" t="str">
        <f t="shared" ca="1" si="11"/>
        <v>F</v>
      </c>
      <c r="J7" s="1" t="str">
        <f t="shared" ca="1" si="12"/>
        <v>Jorge</v>
      </c>
      <c r="K7" s="1" t="str">
        <f t="shared" ca="1" si="13"/>
        <v>Vargas</v>
      </c>
      <c r="L7" s="1" t="str">
        <f t="shared" ca="1" si="3"/>
        <v>Martínez</v>
      </c>
      <c r="M7" s="1" t="str">
        <f t="shared" ca="1" si="14"/>
        <v>Camino Rural 345</v>
      </c>
      <c r="N7" s="4" t="str">
        <f t="shared" ca="1" si="15"/>
        <v>Iquique</v>
      </c>
      <c r="O7" s="1">
        <f t="shared" ca="1" si="16"/>
        <v>241222</v>
      </c>
      <c r="P7" s="1" t="str">
        <f t="shared" ca="1" si="17"/>
        <v>correo627@gmail.com</v>
      </c>
      <c r="Q7" s="1">
        <f t="shared" ca="1" si="4"/>
        <v>12486511</v>
      </c>
      <c r="R7" s="1">
        <f t="shared" ca="1" si="4"/>
        <v>86560188</v>
      </c>
      <c r="S7" s="2" t="str">
        <f t="shared" ca="1" si="21"/>
        <v>4/11/2018</v>
      </c>
      <c r="T7" s="1">
        <f t="shared" ca="1" si="18"/>
        <v>7088</v>
      </c>
      <c r="U7" s="2" t="str">
        <f t="shared" ca="1" si="5"/>
        <v>13/1/2005</v>
      </c>
      <c r="V7" s="2" t="str">
        <f t="shared" ca="1" si="5"/>
        <v>23/4/2017</v>
      </c>
      <c r="W7" s="1">
        <f t="shared" ca="1" si="19"/>
        <v>77</v>
      </c>
      <c r="X7" s="5">
        <f t="shared" ca="1" si="20"/>
        <v>5.2</v>
      </c>
    </row>
    <row r="8" spans="1:24" ht="43.2">
      <c r="A8" s="1">
        <f t="shared" ca="1" si="0"/>
        <v>2022</v>
      </c>
      <c r="B8" s="1">
        <f t="shared" ca="1" si="6"/>
        <v>2438</v>
      </c>
      <c r="C8" s="1">
        <f t="shared" ca="1" si="7"/>
        <v>498</v>
      </c>
      <c r="D8" s="1">
        <f t="shared" ca="1" si="1"/>
        <v>2</v>
      </c>
      <c r="E8" s="1" t="str">
        <f t="shared" ca="1" si="8"/>
        <v>3° medio</v>
      </c>
      <c r="F8" s="1" t="str">
        <f t="shared" ca="1" si="9"/>
        <v>B</v>
      </c>
      <c r="G8" s="1">
        <f t="shared" ca="1" si="2"/>
        <v>13173372</v>
      </c>
      <c r="H8" s="1">
        <f t="shared" ca="1" si="10"/>
        <v>9</v>
      </c>
      <c r="I8" s="1" t="str">
        <f t="shared" ca="1" si="11"/>
        <v>M</v>
      </c>
      <c r="J8" s="1" t="str">
        <f t="shared" ca="1" si="12"/>
        <v>Laura</v>
      </c>
      <c r="K8" s="1" t="str">
        <f t="shared" ca="1" si="13"/>
        <v>Hernández</v>
      </c>
      <c r="L8" s="1" t="str">
        <f t="shared" ca="1" si="3"/>
        <v>Moreno</v>
      </c>
      <c r="M8" s="1" t="str">
        <f t="shared" ca="1" si="14"/>
        <v>Pasaje Central 12</v>
      </c>
      <c r="N8" s="4" t="str">
        <f t="shared" ca="1" si="15"/>
        <v>Copiapó</v>
      </c>
      <c r="O8" s="1">
        <f t="shared" ca="1" si="16"/>
        <v>215846</v>
      </c>
      <c r="P8" s="1" t="str">
        <f t="shared" ca="1" si="17"/>
        <v>correo645@gmail.com</v>
      </c>
      <c r="Q8" s="1">
        <f t="shared" ca="1" si="4"/>
        <v>45754012</v>
      </c>
      <c r="R8" s="1">
        <f t="shared" ca="1" si="4"/>
        <v>73354862</v>
      </c>
      <c r="S8" s="2" t="str">
        <f t="shared" ca="1" si="21"/>
        <v>14/5/2006</v>
      </c>
      <c r="T8" s="1">
        <f t="shared" ca="1" si="18"/>
        <v>6958</v>
      </c>
      <c r="U8" s="2" t="str">
        <f t="shared" ca="1" si="5"/>
        <v>11/11/2020</v>
      </c>
      <c r="V8" s="2" t="str">
        <f t="shared" ca="1" si="5"/>
        <v>20/11/2008</v>
      </c>
      <c r="W8" s="1">
        <f t="shared" ca="1" si="19"/>
        <v>78</v>
      </c>
      <c r="X8" s="5">
        <f t="shared" ca="1" si="20"/>
        <v>3.9</v>
      </c>
    </row>
    <row r="9" spans="1:24" ht="43.2">
      <c r="A9" s="1">
        <f t="shared" ca="1" si="0"/>
        <v>2023</v>
      </c>
      <c r="B9" s="1">
        <f t="shared" ca="1" si="6"/>
        <v>2195</v>
      </c>
      <c r="C9" s="1">
        <f t="shared" ca="1" si="7"/>
        <v>498</v>
      </c>
      <c r="D9" s="1">
        <f t="shared" ca="1" si="1"/>
        <v>1</v>
      </c>
      <c r="E9" s="1" t="str">
        <f t="shared" ca="1" si="8"/>
        <v>1° medio</v>
      </c>
      <c r="F9" s="1" t="str">
        <f t="shared" ca="1" si="9"/>
        <v>E</v>
      </c>
      <c r="G9" s="1">
        <f t="shared" ca="1" si="2"/>
        <v>14626140</v>
      </c>
      <c r="H9" s="1">
        <f t="shared" ca="1" si="10"/>
        <v>3</v>
      </c>
      <c r="I9" s="1" t="str">
        <f t="shared" ca="1" si="11"/>
        <v>F</v>
      </c>
      <c r="J9" s="1" t="str">
        <f t="shared" ca="1" si="12"/>
        <v>José</v>
      </c>
      <c r="K9" s="1" t="str">
        <f t="shared" ca="1" si="13"/>
        <v>López</v>
      </c>
      <c r="L9" s="1" t="str">
        <f t="shared" ca="1" si="3"/>
        <v>Jiménez</v>
      </c>
      <c r="M9" s="1" t="str">
        <f t="shared" ca="1" si="14"/>
        <v>Avenida Central 789</v>
      </c>
      <c r="N9" s="4" t="str">
        <f t="shared" ca="1" si="15"/>
        <v>Concepción</v>
      </c>
      <c r="O9" s="1">
        <f t="shared" ca="1" si="16"/>
        <v>455344</v>
      </c>
      <c r="P9" s="1" t="str">
        <f t="shared" ca="1" si="17"/>
        <v>correo705@gmail.com</v>
      </c>
      <c r="Q9" s="1">
        <f t="shared" ca="1" si="4"/>
        <v>12914011</v>
      </c>
      <c r="R9" s="1">
        <f t="shared" ca="1" si="4"/>
        <v>83900398</v>
      </c>
      <c r="S9" s="2" t="str">
        <f t="shared" ca="1" si="21"/>
        <v>5/4/2019</v>
      </c>
      <c r="T9" s="1">
        <f t="shared" ca="1" si="18"/>
        <v>9657</v>
      </c>
      <c r="U9" s="2" t="str">
        <f t="shared" ca="1" si="5"/>
        <v>20/10/2013</v>
      </c>
      <c r="V9" s="2" t="str">
        <f t="shared" ca="1" si="5"/>
        <v>1/4/2010</v>
      </c>
      <c r="W9" s="1">
        <f t="shared" ca="1" si="19"/>
        <v>85</v>
      </c>
      <c r="X9" s="5">
        <f t="shared" ca="1" si="20"/>
        <v>2.7</v>
      </c>
    </row>
    <row r="10" spans="1:24" ht="43.2">
      <c r="A10" s="1">
        <f t="shared" ca="1" si="0"/>
        <v>2023</v>
      </c>
      <c r="B10" s="1">
        <f t="shared" ca="1" si="6"/>
        <v>1885</v>
      </c>
      <c r="C10" s="1">
        <f t="shared" ca="1" si="7"/>
        <v>498</v>
      </c>
      <c r="D10" s="1">
        <f t="shared" ca="1" si="1"/>
        <v>4</v>
      </c>
      <c r="E10" s="1" t="str">
        <f t="shared" ca="1" si="8"/>
        <v>3° medio</v>
      </c>
      <c r="F10" s="1" t="str">
        <f t="shared" ca="1" si="9"/>
        <v>B</v>
      </c>
      <c r="G10" s="1">
        <f t="shared" ca="1" si="2"/>
        <v>33720682</v>
      </c>
      <c r="H10" s="1">
        <f t="shared" ca="1" si="10"/>
        <v>4</v>
      </c>
      <c r="I10" s="1" t="str">
        <f t="shared" ca="1" si="11"/>
        <v>F</v>
      </c>
      <c r="J10" s="1" t="str">
        <f t="shared" ca="1" si="12"/>
        <v>Laura</v>
      </c>
      <c r="K10" s="1" t="str">
        <f t="shared" ca="1" si="13"/>
        <v>Martínez</v>
      </c>
      <c r="L10" s="1" t="str">
        <f t="shared" ca="1" si="3"/>
        <v>Martínez</v>
      </c>
      <c r="M10" s="1" t="str">
        <f t="shared" ca="1" si="14"/>
        <v>Calle Rural 789</v>
      </c>
      <c r="N10" s="4" t="str">
        <f t="shared" ca="1" si="15"/>
        <v>Iquique</v>
      </c>
      <c r="O10" s="1">
        <f t="shared" ca="1" si="16"/>
        <v>597237</v>
      </c>
      <c r="P10" s="1" t="str">
        <f t="shared" ca="1" si="17"/>
        <v>correo700@gmail.com</v>
      </c>
      <c r="Q10" s="1">
        <f t="shared" ca="1" si="4"/>
        <v>86724264</v>
      </c>
      <c r="R10" s="1">
        <f t="shared" ca="1" si="4"/>
        <v>88883772</v>
      </c>
      <c r="S10" s="2" t="str">
        <f t="shared" ca="1" si="21"/>
        <v>10/1/2009</v>
      </c>
      <c r="T10" s="1">
        <f t="shared" ca="1" si="18"/>
        <v>8395</v>
      </c>
      <c r="U10" s="2" t="str">
        <f t="shared" ca="1" si="5"/>
        <v>17/9/2012</v>
      </c>
      <c r="V10" s="2" t="str">
        <f t="shared" ca="1" si="5"/>
        <v>12/7/2012</v>
      </c>
      <c r="W10" s="1">
        <f t="shared" ca="1" si="19"/>
        <v>88</v>
      </c>
      <c r="X10" s="5">
        <f t="shared" ca="1" si="20"/>
        <v>2.9</v>
      </c>
    </row>
    <row r="11" spans="1:24" ht="43.2">
      <c r="A11" s="1">
        <f t="shared" ca="1" si="0"/>
        <v>2021</v>
      </c>
      <c r="B11" s="1">
        <f t="shared" ca="1" si="6"/>
        <v>1647</v>
      </c>
      <c r="C11" s="1">
        <f t="shared" ca="1" si="7"/>
        <v>496</v>
      </c>
      <c r="D11" s="1">
        <f t="shared" ca="1" si="1"/>
        <v>3</v>
      </c>
      <c r="E11" s="1" t="str">
        <f t="shared" ca="1" si="8"/>
        <v>2° medio</v>
      </c>
      <c r="F11" s="1" t="str">
        <f t="shared" ca="1" si="9"/>
        <v>E</v>
      </c>
      <c r="G11" s="1">
        <f t="shared" ca="1" si="2"/>
        <v>53267863</v>
      </c>
      <c r="H11" s="1">
        <f t="shared" ca="1" si="10"/>
        <v>1</v>
      </c>
      <c r="I11" s="1" t="str">
        <f t="shared" ca="1" si="11"/>
        <v>F</v>
      </c>
      <c r="J11" s="1" t="str">
        <f t="shared" ca="1" si="12"/>
        <v>María</v>
      </c>
      <c r="K11" s="1" t="str">
        <f t="shared" ca="1" si="13"/>
        <v>Ruiz</v>
      </c>
      <c r="L11" s="1" t="str">
        <f t="shared" ca="1" si="3"/>
        <v>Martínez</v>
      </c>
      <c r="M11" s="1" t="str">
        <f t="shared" ca="1" si="14"/>
        <v>Calle Principal 789</v>
      </c>
      <c r="N11" s="4" t="str">
        <f t="shared" ca="1" si="15"/>
        <v>Iquique</v>
      </c>
      <c r="O11" s="1">
        <f t="shared" ca="1" si="16"/>
        <v>348575</v>
      </c>
      <c r="P11" s="1" t="str">
        <f t="shared" ca="1" si="17"/>
        <v>correo717@gmail.com</v>
      </c>
      <c r="Q11" s="1">
        <f t="shared" ca="1" si="4"/>
        <v>84687228</v>
      </c>
      <c r="R11" s="1">
        <f t="shared" ca="1" si="4"/>
        <v>60287446</v>
      </c>
      <c r="S11" s="2" t="str">
        <f t="shared" ca="1" si="21"/>
        <v>17/5/2006</v>
      </c>
      <c r="T11" s="1">
        <f t="shared" ca="1" si="18"/>
        <v>4529</v>
      </c>
      <c r="U11" s="2" t="str">
        <f t="shared" ca="1" si="5"/>
        <v>12/7/2015</v>
      </c>
      <c r="V11" s="2" t="str">
        <f t="shared" ca="1" si="5"/>
        <v>27/3/2022</v>
      </c>
      <c r="W11" s="1">
        <f t="shared" ca="1" si="19"/>
        <v>74</v>
      </c>
      <c r="X11" s="5">
        <f t="shared" ca="1" si="20"/>
        <v>7</v>
      </c>
    </row>
    <row r="12" spans="1:24" ht="43.2">
      <c r="A12" s="1">
        <f t="shared" ca="1" si="0"/>
        <v>2020</v>
      </c>
      <c r="B12" s="1">
        <f t="shared" ca="1" si="6"/>
        <v>1433</v>
      </c>
      <c r="C12" s="1">
        <f t="shared" ca="1" si="7"/>
        <v>497</v>
      </c>
      <c r="D12" s="1">
        <f t="shared" ca="1" si="1"/>
        <v>1</v>
      </c>
      <c r="E12" s="1" t="str">
        <f t="shared" ca="1" si="8"/>
        <v>2° medio</v>
      </c>
      <c r="F12" s="1" t="str">
        <f t="shared" ca="1" si="9"/>
        <v>B</v>
      </c>
      <c r="G12" s="1">
        <f t="shared" ca="1" si="2"/>
        <v>42092126</v>
      </c>
      <c r="H12" s="1">
        <f t="shared" ca="1" si="10"/>
        <v>1</v>
      </c>
      <c r="I12" s="1" t="str">
        <f t="shared" ca="1" si="11"/>
        <v>M</v>
      </c>
      <c r="J12" s="1" t="str">
        <f t="shared" ca="1" si="12"/>
        <v>Isabel</v>
      </c>
      <c r="K12" s="1" t="str">
        <f t="shared" ca="1" si="13"/>
        <v>Álvarez</v>
      </c>
      <c r="L12" s="1" t="str">
        <f t="shared" ca="1" si="3"/>
        <v>Vargas</v>
      </c>
      <c r="M12" s="1" t="str">
        <f t="shared" ca="1" si="14"/>
        <v>Camino Secundario 123</v>
      </c>
      <c r="N12" s="4" t="str">
        <f t="shared" ca="1" si="15"/>
        <v>Antofagasta</v>
      </c>
      <c r="O12" s="1">
        <f t="shared" ca="1" si="16"/>
        <v>462484</v>
      </c>
      <c r="P12" s="1" t="str">
        <f t="shared" ca="1" si="17"/>
        <v>correo903@gmail.com</v>
      </c>
      <c r="Q12" s="1">
        <f t="shared" ca="1" si="4"/>
        <v>41196616</v>
      </c>
      <c r="R12" s="1">
        <f t="shared" ca="1" si="4"/>
        <v>51556311</v>
      </c>
      <c r="S12" s="2" t="str">
        <f t="shared" ca="1" si="21"/>
        <v>30/3/2022</v>
      </c>
      <c r="T12" s="1">
        <f t="shared" ca="1" si="18"/>
        <v>7038</v>
      </c>
      <c r="U12" s="2" t="str">
        <f t="shared" ca="1" si="5"/>
        <v>14/5/2020</v>
      </c>
      <c r="V12" s="2" t="str">
        <f t="shared" ca="1" si="5"/>
        <v>7/3/2008</v>
      </c>
      <c r="W12" s="1">
        <f t="shared" ca="1" si="19"/>
        <v>85</v>
      </c>
      <c r="X12" s="5">
        <f t="shared" ca="1" si="20"/>
        <v>4.0999999999999996</v>
      </c>
    </row>
    <row r="13" spans="1:24" ht="43.2">
      <c r="A13" s="1">
        <f t="shared" ca="1" si="0"/>
        <v>2023</v>
      </c>
      <c r="B13" s="1">
        <f t="shared" ca="1" si="6"/>
        <v>2969</v>
      </c>
      <c r="C13" s="1">
        <f t="shared" ca="1" si="7"/>
        <v>496</v>
      </c>
      <c r="D13" s="1">
        <f t="shared" ca="1" si="1"/>
        <v>3</v>
      </c>
      <c r="E13" s="1" t="str">
        <f t="shared" ca="1" si="8"/>
        <v>4° medio</v>
      </c>
      <c r="F13" s="1" t="str">
        <f t="shared" ca="1" si="9"/>
        <v>C</v>
      </c>
      <c r="G13" s="1">
        <f t="shared" ca="1" si="2"/>
        <v>65749969</v>
      </c>
      <c r="H13" s="1">
        <f t="shared" ca="1" si="10"/>
        <v>5</v>
      </c>
      <c r="I13" s="1" t="str">
        <f t="shared" ca="1" si="11"/>
        <v>M</v>
      </c>
      <c r="J13" s="1" t="str">
        <f t="shared" ca="1" si="12"/>
        <v>David</v>
      </c>
      <c r="K13" s="1" t="str">
        <f t="shared" ca="1" si="13"/>
        <v>Álvarez</v>
      </c>
      <c r="L13" s="1" t="str">
        <f t="shared" ca="1" si="3"/>
        <v>Soto</v>
      </c>
      <c r="M13" s="1" t="str">
        <f t="shared" ca="1" si="14"/>
        <v>Avenida Principal 456</v>
      </c>
      <c r="N13" s="4" t="str">
        <f t="shared" ca="1" si="15"/>
        <v>Osorno</v>
      </c>
      <c r="O13" s="1">
        <f t="shared" ca="1" si="16"/>
        <v>606105</v>
      </c>
      <c r="P13" s="1" t="str">
        <f t="shared" ca="1" si="17"/>
        <v>correo866@gmail.com</v>
      </c>
      <c r="Q13" s="1">
        <f t="shared" ca="1" si="4"/>
        <v>58572614</v>
      </c>
      <c r="R13" s="1">
        <f t="shared" ca="1" si="4"/>
        <v>72693110</v>
      </c>
      <c r="S13" s="2" t="str">
        <f t="shared" ca="1" si="21"/>
        <v>29/5/2021</v>
      </c>
      <c r="T13" s="1">
        <f t="shared" ca="1" si="18"/>
        <v>1600</v>
      </c>
      <c r="U13" s="2" t="str">
        <f t="shared" ca="1" si="5"/>
        <v>9/5/2010</v>
      </c>
      <c r="V13" s="2" t="str">
        <f t="shared" ca="1" si="5"/>
        <v>12/1/2021</v>
      </c>
      <c r="W13" s="1">
        <f t="shared" ca="1" si="19"/>
        <v>83</v>
      </c>
      <c r="X13" s="5">
        <f t="shared" ca="1" si="20"/>
        <v>2.5</v>
      </c>
    </row>
    <row r="14" spans="1:24" ht="43.2">
      <c r="A14" s="1">
        <f t="shared" ca="1" si="0"/>
        <v>2020</v>
      </c>
      <c r="B14" s="1">
        <f t="shared" ca="1" si="6"/>
        <v>1282</v>
      </c>
      <c r="C14" s="1">
        <f t="shared" ca="1" si="7"/>
        <v>497</v>
      </c>
      <c r="D14" s="1">
        <f t="shared" ca="1" si="1"/>
        <v>2</v>
      </c>
      <c r="E14" s="1" t="str">
        <f t="shared" ca="1" si="8"/>
        <v>3° medio</v>
      </c>
      <c r="F14" s="1" t="str">
        <f t="shared" ca="1" si="9"/>
        <v>A</v>
      </c>
      <c r="G14" s="1">
        <f t="shared" ca="1" si="2"/>
        <v>67765741</v>
      </c>
      <c r="H14" s="1">
        <f t="shared" ca="1" si="10"/>
        <v>5</v>
      </c>
      <c r="I14" s="1" t="str">
        <f t="shared" ca="1" si="11"/>
        <v>M</v>
      </c>
      <c r="J14" s="1" t="str">
        <f t="shared" ca="1" si="12"/>
        <v>Isabel</v>
      </c>
      <c r="K14" s="1" t="str">
        <f t="shared" ca="1" si="13"/>
        <v>Moreno</v>
      </c>
      <c r="L14" s="1" t="str">
        <f t="shared" ca="1" si="3"/>
        <v>López</v>
      </c>
      <c r="M14" s="1" t="str">
        <f t="shared" ca="1" si="14"/>
        <v>Calle Rural 789</v>
      </c>
      <c r="N14" s="4" t="str">
        <f t="shared" ca="1" si="15"/>
        <v>Iquique</v>
      </c>
      <c r="O14" s="1">
        <f t="shared" ca="1" si="16"/>
        <v>635310</v>
      </c>
      <c r="P14" s="1" t="str">
        <f t="shared" ca="1" si="17"/>
        <v>correo783@gmail.com</v>
      </c>
      <c r="Q14" s="1">
        <f t="shared" ca="1" si="4"/>
        <v>34485316</v>
      </c>
      <c r="R14" s="1">
        <f t="shared" ca="1" si="4"/>
        <v>85826066</v>
      </c>
      <c r="S14" s="2" t="str">
        <f t="shared" ca="1" si="21"/>
        <v>3/4/2016</v>
      </c>
      <c r="T14" s="1">
        <f t="shared" ca="1" si="18"/>
        <v>8929</v>
      </c>
      <c r="U14" s="2" t="str">
        <f t="shared" ca="1" si="5"/>
        <v>6/5/2010</v>
      </c>
      <c r="V14" s="2" t="str">
        <f t="shared" ca="1" si="5"/>
        <v>24/2/2010</v>
      </c>
      <c r="W14" s="1">
        <f t="shared" ca="1" si="19"/>
        <v>97</v>
      </c>
      <c r="X14" s="5">
        <f t="shared" ca="1" si="20"/>
        <v>2.4</v>
      </c>
    </row>
    <row r="15" spans="1:24" ht="43.2">
      <c r="A15" s="1">
        <f t="shared" ca="1" si="0"/>
        <v>2022</v>
      </c>
      <c r="B15" s="1">
        <f t="shared" ca="1" si="6"/>
        <v>1630</v>
      </c>
      <c r="C15" s="1">
        <f t="shared" ca="1" si="7"/>
        <v>497</v>
      </c>
      <c r="D15" s="1">
        <f t="shared" ca="1" si="1"/>
        <v>2</v>
      </c>
      <c r="E15" s="1" t="str">
        <f t="shared" ca="1" si="8"/>
        <v>3° medio</v>
      </c>
      <c r="F15" s="1" t="str">
        <f t="shared" ca="1" si="9"/>
        <v>D</v>
      </c>
      <c r="G15" s="1">
        <f t="shared" ca="1" si="2"/>
        <v>76219493</v>
      </c>
      <c r="H15" s="1">
        <f t="shared" ca="1" si="10"/>
        <v>5</v>
      </c>
      <c r="I15" s="1" t="str">
        <f t="shared" ca="1" si="11"/>
        <v>F</v>
      </c>
      <c r="J15" s="1" t="str">
        <f t="shared" ca="1" si="12"/>
        <v>Carmen</v>
      </c>
      <c r="K15" s="1" t="str">
        <f t="shared" ca="1" si="13"/>
        <v>Rodríguez</v>
      </c>
      <c r="L15" s="1" t="str">
        <f t="shared" ca="1" si="3"/>
        <v>Romero</v>
      </c>
      <c r="M15" s="1" t="str">
        <f t="shared" ca="1" si="14"/>
        <v>Pje. Secundario 12</v>
      </c>
      <c r="N15" s="4" t="str">
        <f t="shared" ca="1" si="15"/>
        <v>Osorno</v>
      </c>
      <c r="O15" s="1">
        <f t="shared" ca="1" si="16"/>
        <v>352846</v>
      </c>
      <c r="P15" s="1" t="str">
        <f t="shared" ca="1" si="17"/>
        <v>correo441@gmail.com</v>
      </c>
      <c r="Q15" s="1">
        <f t="shared" ca="1" si="4"/>
        <v>94968537</v>
      </c>
      <c r="R15" s="1">
        <f t="shared" ca="1" si="4"/>
        <v>41473590</v>
      </c>
      <c r="S15" s="2" t="str">
        <f t="shared" ca="1" si="21"/>
        <v>4/6/2005</v>
      </c>
      <c r="T15" s="1">
        <f t="shared" ca="1" si="18"/>
        <v>3017</v>
      </c>
      <c r="U15" s="2" t="str">
        <f t="shared" ca="1" si="5"/>
        <v>4/4/2022</v>
      </c>
      <c r="V15" s="2" t="str">
        <f t="shared" ca="1" si="5"/>
        <v>22/2/2016</v>
      </c>
      <c r="W15" s="1">
        <f t="shared" ca="1" si="19"/>
        <v>77</v>
      </c>
      <c r="X15" s="5">
        <f t="shared" ca="1" si="20"/>
        <v>6.1</v>
      </c>
    </row>
    <row r="16" spans="1:24" ht="43.2">
      <c r="A16" s="1">
        <f t="shared" ca="1" si="0"/>
        <v>2023</v>
      </c>
      <c r="B16" s="1">
        <f t="shared" ca="1" si="6"/>
        <v>3798</v>
      </c>
      <c r="C16" s="1">
        <f t="shared" ca="1" si="7"/>
        <v>498</v>
      </c>
      <c r="D16" s="1">
        <f t="shared" ca="1" si="1"/>
        <v>4</v>
      </c>
      <c r="E16" s="1" t="str">
        <f t="shared" ca="1" si="8"/>
        <v>2° medio</v>
      </c>
      <c r="F16" s="1" t="str">
        <f t="shared" ca="1" si="9"/>
        <v>D</v>
      </c>
      <c r="G16" s="1">
        <f t="shared" ca="1" si="2"/>
        <v>68155458</v>
      </c>
      <c r="H16" s="1">
        <f t="shared" ca="1" si="10"/>
        <v>3</v>
      </c>
      <c r="I16" s="1" t="str">
        <f t="shared" ca="1" si="11"/>
        <v>M</v>
      </c>
      <c r="J16" s="1" t="str">
        <f t="shared" ca="1" si="12"/>
        <v>Luis</v>
      </c>
      <c r="K16" s="1" t="str">
        <f t="shared" ca="1" si="13"/>
        <v>Soto</v>
      </c>
      <c r="L16" s="1" t="str">
        <f t="shared" ca="1" si="3"/>
        <v>Rodríguez</v>
      </c>
      <c r="M16" s="1" t="str">
        <f t="shared" ca="1" si="14"/>
        <v>Pje. Rural 678</v>
      </c>
      <c r="N16" s="4" t="str">
        <f t="shared" ca="1" si="15"/>
        <v>Curicó</v>
      </c>
      <c r="O16" s="1">
        <f t="shared" ca="1" si="16"/>
        <v>290811</v>
      </c>
      <c r="P16" s="1" t="str">
        <f t="shared" ca="1" si="17"/>
        <v>correo449@gmail.com</v>
      </c>
      <c r="Q16" s="1">
        <f t="shared" ca="1" si="4"/>
        <v>23975501</v>
      </c>
      <c r="R16" s="1">
        <f t="shared" ca="1" si="4"/>
        <v>63205928</v>
      </c>
      <c r="S16" s="2" t="str">
        <f t="shared" ca="1" si="21"/>
        <v>15/9/2016</v>
      </c>
      <c r="T16" s="1">
        <f t="shared" ca="1" si="18"/>
        <v>2801</v>
      </c>
      <c r="U16" s="2" t="str">
        <f t="shared" ca="1" si="5"/>
        <v>13/9/2011</v>
      </c>
      <c r="V16" s="2" t="str">
        <f t="shared" ca="1" si="5"/>
        <v>24/10/2006</v>
      </c>
      <c r="W16" s="1">
        <f t="shared" ca="1" si="19"/>
        <v>98</v>
      </c>
      <c r="X16" s="5">
        <f t="shared" ca="1" si="20"/>
        <v>1.5</v>
      </c>
    </row>
    <row r="17" spans="1:39" ht="43.2">
      <c r="A17" s="1">
        <f t="shared" ca="1" si="0"/>
        <v>2020</v>
      </c>
      <c r="B17" s="1">
        <f t="shared" ca="1" si="6"/>
        <v>3655</v>
      </c>
      <c r="C17" s="1">
        <f t="shared" ca="1" si="7"/>
        <v>496</v>
      </c>
      <c r="D17" s="1">
        <f t="shared" ca="1" si="1"/>
        <v>3</v>
      </c>
      <c r="E17" s="1" t="str">
        <f t="shared" ca="1" si="8"/>
        <v>4° medio</v>
      </c>
      <c r="F17" s="1" t="str">
        <f t="shared" ca="1" si="9"/>
        <v>C</v>
      </c>
      <c r="G17" s="1">
        <f t="shared" ca="1" si="2"/>
        <v>88097734</v>
      </c>
      <c r="H17" s="1">
        <f t="shared" ca="1" si="10"/>
        <v>4</v>
      </c>
      <c r="I17" s="1" t="str">
        <f t="shared" ca="1" si="11"/>
        <v>M</v>
      </c>
      <c r="J17" s="1" t="str">
        <f t="shared" ca="1" si="12"/>
        <v>José</v>
      </c>
      <c r="K17" s="1" t="str">
        <f t="shared" ca="1" si="13"/>
        <v>Molina</v>
      </c>
      <c r="L17" s="1" t="str">
        <f t="shared" ca="1" si="3"/>
        <v>Jiménez</v>
      </c>
      <c r="M17" s="1" t="str">
        <f t="shared" ca="1" si="14"/>
        <v>Pasaje Secundario 789</v>
      </c>
      <c r="N17" s="4" t="str">
        <f t="shared" ca="1" si="15"/>
        <v>Rancagua</v>
      </c>
      <c r="O17" s="1">
        <f t="shared" ca="1" si="16"/>
        <v>391339</v>
      </c>
      <c r="P17" s="1" t="str">
        <f t="shared" ca="1" si="17"/>
        <v>correo355@gmail.com</v>
      </c>
      <c r="Q17" s="1">
        <f t="shared" ca="1" si="4"/>
        <v>22051311</v>
      </c>
      <c r="R17" s="1">
        <f t="shared" ca="1" si="4"/>
        <v>91977158</v>
      </c>
      <c r="S17" s="2" t="str">
        <f t="shared" ca="1" si="21"/>
        <v>23/6/2012</v>
      </c>
      <c r="T17" s="1">
        <f t="shared" ca="1" si="18"/>
        <v>6750</v>
      </c>
      <c r="U17" s="2" t="str">
        <f t="shared" ca="1" si="5"/>
        <v>13/1/2021</v>
      </c>
      <c r="V17" s="2" t="str">
        <f t="shared" ca="1" si="5"/>
        <v>20/2/2008</v>
      </c>
      <c r="W17" s="1">
        <f t="shared" ca="1" si="19"/>
        <v>72</v>
      </c>
      <c r="X17" s="5">
        <f t="shared" ca="1" si="20"/>
        <v>6.7</v>
      </c>
    </row>
    <row r="18" spans="1:39" ht="43.2">
      <c r="A18" s="1">
        <f t="shared" ca="1" si="0"/>
        <v>2021</v>
      </c>
      <c r="B18" s="1">
        <f t="shared" ca="1" si="6"/>
        <v>2768</v>
      </c>
      <c r="C18" s="1">
        <f t="shared" ca="1" si="7"/>
        <v>497</v>
      </c>
      <c r="D18" s="1">
        <f t="shared" ca="1" si="1"/>
        <v>1</v>
      </c>
      <c r="E18" s="1" t="str">
        <f t="shared" ca="1" si="8"/>
        <v>3° medio</v>
      </c>
      <c r="F18" s="1" t="str">
        <f t="shared" ca="1" si="9"/>
        <v>A</v>
      </c>
      <c r="G18" s="1">
        <f t="shared" ca="1" si="2"/>
        <v>24724239</v>
      </c>
      <c r="H18" s="1">
        <f t="shared" ca="1" si="10"/>
        <v>6</v>
      </c>
      <c r="I18" s="1" t="str">
        <f t="shared" ca="1" si="11"/>
        <v>M</v>
      </c>
      <c r="J18" s="1" t="str">
        <f t="shared" ca="1" si="12"/>
        <v>Laura</v>
      </c>
      <c r="K18" s="1" t="str">
        <f t="shared" ca="1" si="13"/>
        <v>Moreno</v>
      </c>
      <c r="L18" s="1" t="str">
        <f t="shared" ca="1" si="3"/>
        <v>Hernández</v>
      </c>
      <c r="M18" s="1" t="str">
        <f t="shared" ca="1" si="14"/>
        <v>Cal. Secundaria 56</v>
      </c>
      <c r="N18" s="4" t="str">
        <f t="shared" ca="1" si="15"/>
        <v>Curicó</v>
      </c>
      <c r="O18" s="1">
        <f t="shared" ca="1" si="16"/>
        <v>277495</v>
      </c>
      <c r="P18" s="1" t="str">
        <f t="shared" ca="1" si="17"/>
        <v>correo658@gmail.com</v>
      </c>
      <c r="Q18" s="1">
        <f t="shared" ca="1" si="4"/>
        <v>88827897</v>
      </c>
      <c r="R18" s="1">
        <f t="shared" ca="1" si="4"/>
        <v>22788434</v>
      </c>
      <c r="S18" s="2" t="str">
        <f t="shared" ca="1" si="21"/>
        <v>22/9/2011</v>
      </c>
      <c r="T18" s="1">
        <f t="shared" ca="1" si="18"/>
        <v>7523</v>
      </c>
      <c r="U18" s="2" t="str">
        <f t="shared" ca="1" si="5"/>
        <v>1/8/2014</v>
      </c>
      <c r="V18" s="2" t="str">
        <f t="shared" ca="1" si="5"/>
        <v>28/2/2023</v>
      </c>
      <c r="W18" s="1">
        <f t="shared" ca="1" si="19"/>
        <v>80</v>
      </c>
      <c r="X18" s="5">
        <f t="shared" ca="1" si="20"/>
        <v>6.5</v>
      </c>
    </row>
    <row r="19" spans="1:39" ht="43.2">
      <c r="A19" s="1">
        <f t="shared" ca="1" si="0"/>
        <v>2020</v>
      </c>
      <c r="B19" s="1">
        <f t="shared" ca="1" si="6"/>
        <v>3852</v>
      </c>
      <c r="C19" s="1">
        <f t="shared" ca="1" si="7"/>
        <v>497</v>
      </c>
      <c r="D19" s="1">
        <f t="shared" ca="1" si="1"/>
        <v>1</v>
      </c>
      <c r="E19" s="1" t="str">
        <f t="shared" ca="1" si="8"/>
        <v>1° medio</v>
      </c>
      <c r="F19" s="1" t="str">
        <f t="shared" ca="1" si="9"/>
        <v>A</v>
      </c>
      <c r="G19" s="1">
        <f t="shared" ca="1" si="2"/>
        <v>56267498</v>
      </c>
      <c r="H19" s="1">
        <f t="shared" ca="1" si="10"/>
        <v>4</v>
      </c>
      <c r="I19" s="1" t="str">
        <f t="shared" ca="1" si="11"/>
        <v>M</v>
      </c>
      <c r="J19" s="1" t="str">
        <f t="shared" ca="1" si="12"/>
        <v>José</v>
      </c>
      <c r="K19" s="1" t="str">
        <f t="shared" ca="1" si="13"/>
        <v>Gómez</v>
      </c>
      <c r="L19" s="1" t="str">
        <f t="shared" ca="1" si="3"/>
        <v>Moreno</v>
      </c>
      <c r="M19" s="1" t="str">
        <f t="shared" ca="1" si="14"/>
        <v>Avenida Central 789</v>
      </c>
      <c r="N19" s="4" t="str">
        <f t="shared" ca="1" si="15"/>
        <v>Talca</v>
      </c>
      <c r="O19" s="1">
        <f t="shared" ca="1" si="16"/>
        <v>978706</v>
      </c>
      <c r="P19" s="1" t="str">
        <f t="shared" ca="1" si="17"/>
        <v>correo396@gmail.com</v>
      </c>
      <c r="Q19" s="1">
        <f t="shared" ca="1" si="4"/>
        <v>45368419</v>
      </c>
      <c r="R19" s="1">
        <f t="shared" ca="1" si="4"/>
        <v>14403320</v>
      </c>
      <c r="S19" s="2" t="str">
        <f t="shared" ca="1" si="21"/>
        <v>13/1/2005</v>
      </c>
      <c r="T19" s="1">
        <f t="shared" ca="1" si="18"/>
        <v>9028</v>
      </c>
      <c r="U19" s="2" t="str">
        <f t="shared" ca="1" si="5"/>
        <v>15/4/2012</v>
      </c>
      <c r="V19" s="2" t="str">
        <f t="shared" ca="1" si="5"/>
        <v>17/9/2018</v>
      </c>
      <c r="W19" s="1">
        <f t="shared" ca="1" si="19"/>
        <v>75</v>
      </c>
      <c r="X19" s="5">
        <f t="shared" ca="1" si="20"/>
        <v>3.2</v>
      </c>
      <c r="Y19" s="3"/>
      <c r="Z19" s="3"/>
      <c r="AA19" s="3"/>
      <c r="AB19" s="3"/>
      <c r="AC19" s="3"/>
      <c r="AD19" s="3"/>
      <c r="AE19" s="3"/>
      <c r="AF19" s="3"/>
      <c r="AG19" s="3"/>
      <c r="AH19" s="3"/>
      <c r="AI19" s="3"/>
      <c r="AJ19" s="3"/>
      <c r="AK19" s="3"/>
      <c r="AL19" s="3"/>
      <c r="AM19" s="3"/>
    </row>
    <row r="20" spans="1:39" ht="43.2">
      <c r="A20" s="1">
        <f t="shared" ca="1" si="0"/>
        <v>2021</v>
      </c>
      <c r="B20" s="1">
        <f t="shared" ca="1" si="6"/>
        <v>3379</v>
      </c>
      <c r="C20" s="1">
        <f t="shared" ca="1" si="7"/>
        <v>498</v>
      </c>
      <c r="D20" s="1">
        <f t="shared" ca="1" si="1"/>
        <v>1</v>
      </c>
      <c r="E20" s="1" t="str">
        <f t="shared" ca="1" si="8"/>
        <v>4° medio</v>
      </c>
      <c r="F20" s="1" t="str">
        <f t="shared" ca="1" si="9"/>
        <v>C</v>
      </c>
      <c r="G20" s="1">
        <f t="shared" ca="1" si="2"/>
        <v>35645707</v>
      </c>
      <c r="H20" s="1">
        <f t="shared" ca="1" si="10"/>
        <v>2</v>
      </c>
      <c r="I20" s="1" t="str">
        <f t="shared" ca="1" si="11"/>
        <v>M</v>
      </c>
      <c r="J20" s="1" t="str">
        <f t="shared" ca="1" si="12"/>
        <v>Juan</v>
      </c>
      <c r="K20" s="1" t="str">
        <f t="shared" ca="1" si="13"/>
        <v>García</v>
      </c>
      <c r="L20" s="1" t="str">
        <f t="shared" ca="1" si="3"/>
        <v>Díaz</v>
      </c>
      <c r="M20" s="1" t="str">
        <f t="shared" ca="1" si="14"/>
        <v>Pje. Rural 678</v>
      </c>
      <c r="N20" s="4" t="str">
        <f t="shared" ca="1" si="15"/>
        <v>Viña del Mar</v>
      </c>
      <c r="O20" s="1">
        <f t="shared" ca="1" si="16"/>
        <v>273771</v>
      </c>
      <c r="P20" s="1" t="str">
        <f t="shared" ca="1" si="17"/>
        <v>correo890@gmail.com</v>
      </c>
      <c r="Q20" s="1">
        <f t="shared" ca="1" si="4"/>
        <v>69229941</v>
      </c>
      <c r="R20" s="1">
        <f t="shared" ca="1" si="4"/>
        <v>69912989</v>
      </c>
      <c r="S20" s="2" t="str">
        <f t="shared" ca="1" si="21"/>
        <v>25/8/2014</v>
      </c>
      <c r="T20" s="1">
        <f t="shared" ca="1" si="18"/>
        <v>8419</v>
      </c>
      <c r="U20" s="2" t="str">
        <f t="shared" ca="1" si="5"/>
        <v>16/9/2007</v>
      </c>
      <c r="V20" s="2" t="str">
        <f t="shared" ca="1" si="5"/>
        <v>30/3/2006</v>
      </c>
      <c r="W20" s="1">
        <f t="shared" ca="1" si="19"/>
        <v>75</v>
      </c>
      <c r="X20" s="5">
        <f t="shared" ca="1" si="20"/>
        <v>1.3</v>
      </c>
      <c r="Y20" s="1"/>
      <c r="Z20" s="1"/>
      <c r="AA20" s="1"/>
      <c r="AB20" s="1"/>
      <c r="AC20" s="1"/>
      <c r="AD20" s="1"/>
      <c r="AE20" s="1"/>
      <c r="AF20" s="1"/>
      <c r="AG20" s="1"/>
      <c r="AH20" s="2"/>
      <c r="AI20" s="1"/>
      <c r="AJ20" s="2"/>
      <c r="AK20" s="2"/>
      <c r="AL20" s="1"/>
      <c r="AM20" s="1"/>
    </row>
    <row r="21" spans="1:39" ht="43.2">
      <c r="A21" s="1">
        <f t="shared" ca="1" si="0"/>
        <v>2021</v>
      </c>
      <c r="B21" s="1">
        <f t="shared" ca="1" si="6"/>
        <v>1620</v>
      </c>
      <c r="C21" s="1">
        <f t="shared" ca="1" si="7"/>
        <v>497</v>
      </c>
      <c r="D21" s="1">
        <f t="shared" ca="1" si="1"/>
        <v>1</v>
      </c>
      <c r="E21" s="1" t="str">
        <f t="shared" ca="1" si="8"/>
        <v>3° medio</v>
      </c>
      <c r="F21" s="1" t="str">
        <f t="shared" ca="1" si="9"/>
        <v>D</v>
      </c>
      <c r="G21" s="1">
        <f t="shared" ca="1" si="2"/>
        <v>91097730</v>
      </c>
      <c r="H21" s="1">
        <f t="shared" ca="1" si="10"/>
        <v>7</v>
      </c>
      <c r="I21" s="1" t="str">
        <f t="shared" ca="1" si="11"/>
        <v>F</v>
      </c>
      <c r="J21" s="1" t="str">
        <f t="shared" ca="1" si="12"/>
        <v>Carmen</v>
      </c>
      <c r="K21" s="1" t="str">
        <f t="shared" ca="1" si="13"/>
        <v>Gómez</v>
      </c>
      <c r="L21" s="1" t="str">
        <f t="shared" ca="1" si="3"/>
        <v>González</v>
      </c>
      <c r="M21" s="1" t="str">
        <f t="shared" ca="1" si="14"/>
        <v>Pje. Rural 678</v>
      </c>
      <c r="N21" s="4" t="str">
        <f t="shared" ca="1" si="15"/>
        <v>La Serena</v>
      </c>
      <c r="O21" s="1">
        <f t="shared" ca="1" si="16"/>
        <v>854528</v>
      </c>
      <c r="P21" s="1" t="str">
        <f t="shared" ca="1" si="17"/>
        <v>correo293@gmail.com</v>
      </c>
      <c r="Q21" s="1">
        <f t="shared" ca="1" si="4"/>
        <v>23147891</v>
      </c>
      <c r="R21" s="1">
        <f t="shared" ca="1" si="4"/>
        <v>66007526</v>
      </c>
      <c r="S21" s="2" t="str">
        <f t="shared" ca="1" si="21"/>
        <v>30/8/2017</v>
      </c>
      <c r="T21" s="1">
        <f t="shared" ca="1" si="18"/>
        <v>3046</v>
      </c>
      <c r="U21" s="2" t="str">
        <f t="shared" ca="1" si="5"/>
        <v>17/10/2016</v>
      </c>
      <c r="V21" s="2" t="str">
        <f t="shared" ca="1" si="5"/>
        <v>10/5/2006</v>
      </c>
      <c r="W21" s="1">
        <f t="shared" ca="1" si="19"/>
        <v>82</v>
      </c>
      <c r="X21" s="5">
        <f t="shared" ca="1" si="20"/>
        <v>1.6</v>
      </c>
      <c r="Y21" s="1"/>
      <c r="Z21" s="1"/>
      <c r="AA21" s="1"/>
      <c r="AB21" s="1"/>
      <c r="AC21" s="1"/>
      <c r="AD21" s="1"/>
      <c r="AE21" s="1"/>
      <c r="AF21" s="1"/>
      <c r="AG21" s="1"/>
      <c r="AH21" s="2"/>
      <c r="AI21" s="1"/>
      <c r="AJ21" s="2"/>
      <c r="AK21" s="2"/>
      <c r="AL21" s="1"/>
      <c r="AM21" s="1"/>
    </row>
    <row r="22" spans="1:39" ht="43.2">
      <c r="A22" s="1">
        <f t="shared" ca="1" si="0"/>
        <v>2020</v>
      </c>
      <c r="B22" s="1">
        <f t="shared" ca="1" si="6"/>
        <v>3337</v>
      </c>
      <c r="C22" s="1">
        <f t="shared" ca="1" si="7"/>
        <v>498</v>
      </c>
      <c r="D22" s="1">
        <f t="shared" ca="1" si="1"/>
        <v>1</v>
      </c>
      <c r="E22" s="1" t="str">
        <f t="shared" ca="1" si="8"/>
        <v>1° medio</v>
      </c>
      <c r="F22" s="1" t="str">
        <f t="shared" ca="1" si="9"/>
        <v>D</v>
      </c>
      <c r="G22" s="1">
        <f t="shared" ca="1" si="2"/>
        <v>36816744</v>
      </c>
      <c r="H22" s="1">
        <f t="shared" ca="1" si="10"/>
        <v>3</v>
      </c>
      <c r="I22" s="1" t="str">
        <f t="shared" ca="1" si="11"/>
        <v>M</v>
      </c>
      <c r="J22" s="1" t="str">
        <f t="shared" ca="1" si="12"/>
        <v>Juan</v>
      </c>
      <c r="K22" s="1" t="str">
        <f t="shared" ca="1" si="13"/>
        <v>García</v>
      </c>
      <c r="L22" s="1" t="str">
        <f t="shared" ca="1" si="3"/>
        <v>Moreno</v>
      </c>
      <c r="M22" s="1" t="str">
        <f t="shared" ca="1" si="14"/>
        <v>Calle Principal 123</v>
      </c>
      <c r="N22" s="4" t="str">
        <f t="shared" ca="1" si="15"/>
        <v>Curicó</v>
      </c>
      <c r="O22" s="1">
        <f t="shared" ca="1" si="16"/>
        <v>814852</v>
      </c>
      <c r="P22" s="1" t="str">
        <f t="shared" ca="1" si="17"/>
        <v>correo563@gmail.com</v>
      </c>
      <c r="Q22" s="1">
        <f t="shared" ca="1" si="4"/>
        <v>64101631</v>
      </c>
      <c r="R22" s="1">
        <f t="shared" ca="1" si="4"/>
        <v>26724388</v>
      </c>
      <c r="S22" s="2" t="str">
        <f t="shared" ca="1" si="21"/>
        <v>25/11/2022</v>
      </c>
      <c r="T22" s="1">
        <f t="shared" ca="1" si="18"/>
        <v>3477</v>
      </c>
      <c r="U22" s="2" t="str">
        <f t="shared" ca="1" si="5"/>
        <v>7/7/2023</v>
      </c>
      <c r="V22" s="2" t="str">
        <f t="shared" ca="1" si="5"/>
        <v>23/9/2010</v>
      </c>
      <c r="W22" s="1">
        <f t="shared" ca="1" si="19"/>
        <v>78</v>
      </c>
      <c r="X22" s="5">
        <f t="shared" ca="1" si="20"/>
        <v>6.6</v>
      </c>
      <c r="Y22" s="1"/>
      <c r="Z22" s="1"/>
      <c r="AA22" s="1"/>
      <c r="AB22" s="1"/>
      <c r="AC22" s="1"/>
      <c r="AD22" s="1"/>
      <c r="AE22" s="1"/>
      <c r="AF22" s="1"/>
      <c r="AG22" s="1"/>
      <c r="AH22" s="2"/>
      <c r="AI22" s="1"/>
      <c r="AJ22" s="2"/>
      <c r="AK22" s="2"/>
      <c r="AL22" s="1"/>
      <c r="AM22" s="1"/>
    </row>
    <row r="23" spans="1:39" ht="43.2">
      <c r="A23" s="1">
        <f t="shared" ca="1" si="0"/>
        <v>2023</v>
      </c>
      <c r="B23" s="1">
        <f t="shared" ca="1" si="6"/>
        <v>2410</v>
      </c>
      <c r="C23" s="1">
        <f t="shared" ca="1" si="7"/>
        <v>496</v>
      </c>
      <c r="D23" s="1">
        <f t="shared" ca="1" si="1"/>
        <v>1</v>
      </c>
      <c r="E23" s="1" t="str">
        <f t="shared" ca="1" si="8"/>
        <v>1° medio</v>
      </c>
      <c r="F23" s="1" t="str">
        <f t="shared" ca="1" si="9"/>
        <v>E</v>
      </c>
      <c r="G23" s="1">
        <f t="shared" ca="1" si="2"/>
        <v>88719769</v>
      </c>
      <c r="H23" s="1">
        <f t="shared" ca="1" si="10"/>
        <v>8</v>
      </c>
      <c r="I23" s="1" t="str">
        <f t="shared" ca="1" si="11"/>
        <v>F</v>
      </c>
      <c r="J23" s="1" t="str">
        <f t="shared" ca="1" si="12"/>
        <v>Manuel</v>
      </c>
      <c r="K23" s="1" t="str">
        <f t="shared" ca="1" si="13"/>
        <v>Soto</v>
      </c>
      <c r="L23" s="1" t="str">
        <f t="shared" ca="1" si="3"/>
        <v>Hernández</v>
      </c>
      <c r="M23" s="1" t="str">
        <f t="shared" ca="1" si="14"/>
        <v>Camino Rural 345</v>
      </c>
      <c r="N23" s="4" t="str">
        <f t="shared" ca="1" si="15"/>
        <v>Valdivia</v>
      </c>
      <c r="O23" s="1">
        <f t="shared" ca="1" si="16"/>
        <v>716880</v>
      </c>
      <c r="P23" s="1" t="str">
        <f t="shared" ca="1" si="17"/>
        <v>correo410@gmail.com</v>
      </c>
      <c r="Q23" s="1">
        <f t="shared" ca="1" si="4"/>
        <v>74936333</v>
      </c>
      <c r="R23" s="1">
        <f t="shared" ca="1" si="4"/>
        <v>51286303</v>
      </c>
      <c r="S23" s="2" t="str">
        <f t="shared" ca="1" si="21"/>
        <v>25/10/2010</v>
      </c>
      <c r="T23" s="1">
        <f t="shared" ca="1" si="18"/>
        <v>8041</v>
      </c>
      <c r="U23" s="2" t="str">
        <f t="shared" ca="1" si="5"/>
        <v>28/7/2016</v>
      </c>
      <c r="V23" s="2" t="str">
        <f t="shared" ca="1" si="5"/>
        <v>1/11/2021</v>
      </c>
      <c r="W23" s="1">
        <f t="shared" ca="1" si="19"/>
        <v>72</v>
      </c>
      <c r="X23" s="5">
        <f t="shared" ca="1" si="20"/>
        <v>3.3</v>
      </c>
      <c r="Y23" s="1"/>
      <c r="Z23" s="1"/>
      <c r="AA23" s="1"/>
      <c r="AB23" s="1"/>
      <c r="AC23" s="1"/>
      <c r="AD23" s="1"/>
      <c r="AE23" s="1"/>
      <c r="AF23" s="1"/>
      <c r="AG23" s="1"/>
      <c r="AH23" s="2"/>
      <c r="AI23" s="1"/>
      <c r="AJ23" s="2"/>
      <c r="AK23" s="2"/>
      <c r="AL23" s="1"/>
      <c r="AM23" s="1"/>
    </row>
    <row r="24" spans="1:39" ht="43.2">
      <c r="A24" s="1">
        <f t="shared" ca="1" si="0"/>
        <v>2023</v>
      </c>
      <c r="B24" s="1">
        <f t="shared" ca="1" si="6"/>
        <v>3912</v>
      </c>
      <c r="C24" s="1">
        <f t="shared" ca="1" si="7"/>
        <v>498</v>
      </c>
      <c r="D24" s="1">
        <f t="shared" ca="1" si="1"/>
        <v>2</v>
      </c>
      <c r="E24" s="1" t="str">
        <f t="shared" ca="1" si="8"/>
        <v>1° medio</v>
      </c>
      <c r="F24" s="1" t="str">
        <f t="shared" ca="1" si="9"/>
        <v>C</v>
      </c>
      <c r="G24" s="1">
        <f t="shared" ca="1" si="2"/>
        <v>55193625</v>
      </c>
      <c r="H24" s="1">
        <f t="shared" ca="1" si="10"/>
        <v>5</v>
      </c>
      <c r="I24" s="1" t="str">
        <f t="shared" ca="1" si="11"/>
        <v>M</v>
      </c>
      <c r="J24" s="1" t="str">
        <f t="shared" ca="1" si="12"/>
        <v>Patricia</v>
      </c>
      <c r="K24" s="1" t="str">
        <f t="shared" ca="1" si="13"/>
        <v>Torres</v>
      </c>
      <c r="L24" s="1" t="str">
        <f t="shared" ca="1" si="3"/>
        <v>Pérez</v>
      </c>
      <c r="M24" s="1" t="str">
        <f t="shared" ca="1" si="14"/>
        <v>Camino Rural 345</v>
      </c>
      <c r="N24" s="4" t="str">
        <f t="shared" ca="1" si="15"/>
        <v>Copiapó</v>
      </c>
      <c r="O24" s="1">
        <f t="shared" ca="1" si="16"/>
        <v>684567</v>
      </c>
      <c r="P24" s="1" t="str">
        <f t="shared" ca="1" si="17"/>
        <v>correo325@gmail.com</v>
      </c>
      <c r="Q24" s="1">
        <f t="shared" ca="1" si="4"/>
        <v>54843595</v>
      </c>
      <c r="R24" s="1">
        <f t="shared" ca="1" si="4"/>
        <v>54498505</v>
      </c>
      <c r="S24" s="2" t="str">
        <f t="shared" ca="1" si="21"/>
        <v>8/5/2017</v>
      </c>
      <c r="T24" s="1">
        <f t="shared" ca="1" si="18"/>
        <v>7234</v>
      </c>
      <c r="U24" s="2" t="str">
        <f t="shared" ca="1" si="5"/>
        <v>10/3/2005</v>
      </c>
      <c r="V24" s="2" t="str">
        <f t="shared" ca="1" si="5"/>
        <v>4/5/2008</v>
      </c>
      <c r="W24" s="1">
        <f t="shared" ca="1" si="19"/>
        <v>82</v>
      </c>
      <c r="X24" s="5">
        <f t="shared" ca="1" si="20"/>
        <v>1.2</v>
      </c>
      <c r="Y24" s="1"/>
      <c r="Z24" s="1"/>
      <c r="AA24" s="1"/>
      <c r="AB24" s="1"/>
      <c r="AC24" s="1"/>
      <c r="AD24" s="1"/>
      <c r="AE24" s="1"/>
      <c r="AF24" s="1"/>
      <c r="AG24" s="1"/>
      <c r="AH24" s="2"/>
      <c r="AI24" s="1"/>
      <c r="AJ24" s="2"/>
      <c r="AK24" s="2"/>
      <c r="AL24" s="1"/>
      <c r="AM24" s="1"/>
    </row>
    <row r="25" spans="1:39" ht="43.2">
      <c r="A25" s="1">
        <f t="shared" ca="1" si="0"/>
        <v>2021</v>
      </c>
      <c r="B25" s="1">
        <f t="shared" ca="1" si="6"/>
        <v>1586</v>
      </c>
      <c r="C25" s="1">
        <f t="shared" ca="1" si="7"/>
        <v>496</v>
      </c>
      <c r="D25">
        <f t="shared" ca="1" si="1"/>
        <v>3</v>
      </c>
      <c r="E25" s="1" t="str">
        <f t="shared" ca="1" si="8"/>
        <v>2° medio</v>
      </c>
      <c r="F25" s="1" t="str">
        <f t="shared" ca="1" si="9"/>
        <v>A</v>
      </c>
      <c r="G25" s="1">
        <f t="shared" ca="1" si="2"/>
        <v>95967522</v>
      </c>
      <c r="H25" s="1">
        <f t="shared" ca="1" si="10"/>
        <v>7</v>
      </c>
      <c r="I25" s="1" t="str">
        <f t="shared" ca="1" si="11"/>
        <v>M</v>
      </c>
      <c r="J25" s="1" t="str">
        <f t="shared" ca="1" si="12"/>
        <v>Gabriela</v>
      </c>
      <c r="K25" s="1" t="str">
        <f t="shared" ca="1" si="13"/>
        <v>Romero</v>
      </c>
      <c r="L25" s="1" t="str">
        <f t="shared" ca="1" si="3"/>
        <v>Díaz</v>
      </c>
      <c r="M25" s="1" t="str">
        <f t="shared" ca="1" si="14"/>
        <v>Av. Rural 456</v>
      </c>
      <c r="N25" s="4" t="str">
        <f t="shared" ca="1" si="15"/>
        <v>Puerto Montt</v>
      </c>
      <c r="O25" s="1">
        <f t="shared" ca="1" si="16"/>
        <v>982890</v>
      </c>
      <c r="P25" s="1" t="str">
        <f t="shared" ca="1" si="17"/>
        <v>correo374@gmail.com</v>
      </c>
      <c r="Q25" s="1">
        <f t="shared" ca="1" si="4"/>
        <v>62052362</v>
      </c>
      <c r="R25" s="1">
        <f t="shared" ca="1" si="4"/>
        <v>61224885</v>
      </c>
      <c r="S25" s="2" t="str">
        <f t="shared" ca="1" si="21"/>
        <v>21/12/2015</v>
      </c>
      <c r="T25" s="1">
        <f t="shared" ca="1" si="18"/>
        <v>9569</v>
      </c>
      <c r="U25" s="2" t="str">
        <f t="shared" ca="1" si="5"/>
        <v>8/11/2011</v>
      </c>
      <c r="V25" s="2" t="str">
        <f t="shared" ca="1" si="5"/>
        <v>18/8/2013</v>
      </c>
      <c r="W25" s="1">
        <f t="shared" ca="1" si="19"/>
        <v>100</v>
      </c>
      <c r="X25" s="5">
        <f t="shared" ca="1" si="20"/>
        <v>5.4</v>
      </c>
      <c r="Y25" s="1"/>
      <c r="Z25" s="1"/>
      <c r="AA25" s="1"/>
      <c r="AB25" s="1"/>
      <c r="AC25" s="1"/>
      <c r="AD25" s="1"/>
      <c r="AE25" s="1"/>
      <c r="AF25" s="1"/>
      <c r="AG25" s="1"/>
      <c r="AH25" s="2"/>
      <c r="AI25" s="1"/>
      <c r="AJ25" s="2"/>
      <c r="AK25" s="2"/>
      <c r="AL25" s="1"/>
      <c r="AM25" s="1"/>
    </row>
    <row r="26" spans="1:39">
      <c r="P26" s="1"/>
      <c r="Q26" s="1"/>
      <c r="R26" s="1"/>
      <c r="S26" s="1"/>
      <c r="T26" s="1"/>
      <c r="U26" s="1"/>
      <c r="V26" s="1"/>
      <c r="W26" s="1"/>
      <c r="X26" s="1"/>
      <c r="Y26" s="1"/>
      <c r="Z26" s="1"/>
      <c r="AA26" s="1"/>
      <c r="AB26" s="1"/>
      <c r="AC26" s="1"/>
      <c r="AD26" s="1"/>
      <c r="AE26" s="1"/>
      <c r="AF26" s="1"/>
      <c r="AG26" s="1"/>
      <c r="AH26" s="2"/>
      <c r="AI26" s="1"/>
      <c r="AJ26" s="2"/>
      <c r="AK26" s="2"/>
      <c r="AL26" s="1"/>
      <c r="AM26" s="1"/>
    </row>
    <row r="27" spans="1:39">
      <c r="P27" s="1"/>
      <c r="Q27" s="1"/>
      <c r="R27" s="1"/>
      <c r="S27" s="1"/>
      <c r="T27" s="1"/>
      <c r="U27" s="1"/>
      <c r="V27" s="1"/>
      <c r="W27" s="1"/>
      <c r="X27" s="1"/>
      <c r="Y27" s="1"/>
      <c r="Z27" s="1"/>
      <c r="AA27" s="1"/>
      <c r="AB27" s="1"/>
      <c r="AC27" s="1"/>
      <c r="AD27" s="1"/>
      <c r="AE27" s="1"/>
      <c r="AF27" s="1"/>
      <c r="AG27" s="1"/>
      <c r="AH27" s="2"/>
      <c r="AI27" s="1"/>
      <c r="AJ27" s="2"/>
      <c r="AK27" s="2"/>
      <c r="AL27" s="1"/>
      <c r="AM27" s="1"/>
    </row>
    <row r="28" spans="1:39">
      <c r="P28" s="1"/>
      <c r="Q28" s="1"/>
      <c r="R28" s="1"/>
      <c r="S28" s="1"/>
      <c r="T28" s="1"/>
      <c r="U28" s="1"/>
      <c r="V28" s="1"/>
      <c r="W28" s="1"/>
      <c r="X28" s="1"/>
      <c r="Y28" s="1"/>
      <c r="Z28" s="1"/>
      <c r="AA28" s="1"/>
      <c r="AB28" s="1"/>
      <c r="AC28" s="1"/>
      <c r="AD28" s="1"/>
      <c r="AE28" s="1"/>
      <c r="AF28" s="1"/>
      <c r="AG28" s="1"/>
      <c r="AH28" s="2"/>
      <c r="AI28" s="1"/>
      <c r="AJ28" s="2"/>
      <c r="AK28" s="2"/>
      <c r="AL28" s="1"/>
      <c r="AM28" s="1"/>
    </row>
    <row r="29" spans="1:39">
      <c r="P29" s="1"/>
      <c r="Q29" s="1"/>
      <c r="R29" s="1"/>
      <c r="S29" s="1"/>
      <c r="T29" s="1"/>
      <c r="U29" s="1"/>
      <c r="V29" s="1"/>
      <c r="W29" s="1"/>
      <c r="X29" s="1"/>
      <c r="Y29" s="1"/>
      <c r="Z29" s="1"/>
      <c r="AA29" s="1"/>
      <c r="AB29" s="1"/>
      <c r="AC29" s="1"/>
      <c r="AD29" s="1"/>
      <c r="AE29" s="1"/>
      <c r="AF29" s="1"/>
      <c r="AG29" s="1"/>
      <c r="AH29" s="2"/>
      <c r="AI29" s="1"/>
      <c r="AJ29" s="2"/>
      <c r="AK29" s="2"/>
      <c r="AL29" s="1"/>
      <c r="AM29" s="1"/>
    </row>
    <row r="30" spans="1:39">
      <c r="P30" s="1"/>
      <c r="Q30" s="1"/>
      <c r="R30" s="1"/>
      <c r="S30" s="1"/>
      <c r="T30" s="1"/>
      <c r="U30" s="1"/>
      <c r="V30" s="1"/>
      <c r="W30" s="1"/>
      <c r="X30" s="1"/>
      <c r="Y30" s="1"/>
      <c r="Z30" s="1"/>
      <c r="AA30" s="1"/>
      <c r="AB30" s="1"/>
      <c r="AC30" s="1"/>
      <c r="AD30" s="1"/>
      <c r="AE30" s="1"/>
      <c r="AF30" s="1"/>
      <c r="AG30" s="1"/>
      <c r="AH30" s="2"/>
      <c r="AI30" s="1"/>
      <c r="AJ30" s="2"/>
      <c r="AK30" s="2"/>
      <c r="AL30" s="1"/>
      <c r="AM30" s="1"/>
    </row>
    <row r="31" spans="1:39">
      <c r="P31" s="1"/>
      <c r="Q31" s="1"/>
      <c r="R31" s="1"/>
      <c r="S31" s="1"/>
      <c r="T31" s="1"/>
      <c r="U31" s="1"/>
      <c r="V31" s="1"/>
      <c r="W31" s="1"/>
      <c r="X31" s="1"/>
      <c r="Y31" s="1"/>
      <c r="Z31" s="1"/>
      <c r="AA31" s="1"/>
      <c r="AB31" s="1"/>
      <c r="AC31" s="1"/>
      <c r="AD31" s="1"/>
      <c r="AE31" s="1"/>
      <c r="AF31" s="1"/>
      <c r="AG31" s="1"/>
      <c r="AH31" s="2"/>
      <c r="AI31" s="1"/>
      <c r="AJ31" s="2"/>
      <c r="AK31" s="2"/>
      <c r="AL31" s="1"/>
      <c r="AM31" s="1"/>
    </row>
    <row r="32" spans="1:39">
      <c r="P32" s="1"/>
      <c r="Q32" s="1"/>
      <c r="R32" s="1"/>
      <c r="S32" s="1"/>
      <c r="T32" s="1"/>
      <c r="U32" s="1"/>
      <c r="V32" s="1"/>
      <c r="W32" s="1"/>
      <c r="X32" s="1"/>
      <c r="Y32" s="1"/>
      <c r="Z32" s="1"/>
      <c r="AA32" s="1"/>
      <c r="AB32" s="1"/>
      <c r="AC32" s="1"/>
      <c r="AD32" s="1"/>
      <c r="AE32" s="1"/>
      <c r="AF32" s="1"/>
      <c r="AG32" s="1"/>
      <c r="AH32" s="2"/>
      <c r="AI32" s="1"/>
      <c r="AJ32" s="2"/>
      <c r="AK32" s="2"/>
      <c r="AL32" s="1"/>
      <c r="AM32" s="1"/>
    </row>
    <row r="33" spans="16:39">
      <c r="P33" s="1"/>
      <c r="Q33" s="1"/>
      <c r="R33" s="1"/>
      <c r="S33" s="1"/>
      <c r="T33" s="1"/>
      <c r="U33" s="1"/>
      <c r="V33" s="1"/>
      <c r="W33" s="1"/>
      <c r="X33" s="1"/>
      <c r="Y33" s="1"/>
      <c r="Z33" s="1"/>
      <c r="AA33" s="1"/>
      <c r="AB33" s="1"/>
      <c r="AC33" s="1"/>
      <c r="AD33" s="1"/>
      <c r="AE33" s="1"/>
      <c r="AF33" s="1"/>
      <c r="AG33" s="1"/>
      <c r="AH33" s="2"/>
      <c r="AI33" s="1"/>
      <c r="AJ33" s="2"/>
      <c r="AK33" s="2"/>
      <c r="AL33" s="1"/>
      <c r="AM33" s="1"/>
    </row>
    <row r="34" spans="16:39">
      <c r="P34" s="1"/>
      <c r="Q34" s="1"/>
      <c r="R34" s="1"/>
      <c r="S34" s="1"/>
      <c r="T34" s="1"/>
      <c r="U34" s="1"/>
      <c r="V34" s="1"/>
      <c r="W34" s="1"/>
      <c r="X34" s="1"/>
      <c r="Y34" s="1"/>
      <c r="Z34" s="1"/>
      <c r="AA34" s="1"/>
      <c r="AB34" s="1"/>
      <c r="AC34" s="1"/>
      <c r="AD34" s="1"/>
      <c r="AE34" s="1"/>
      <c r="AF34" s="1"/>
      <c r="AG34" s="1"/>
      <c r="AH34" s="2"/>
      <c r="AI34" s="1"/>
      <c r="AJ34" s="2"/>
      <c r="AK34" s="2"/>
      <c r="AL34" s="1"/>
      <c r="AM34" s="1"/>
    </row>
    <row r="35" spans="16:39">
      <c r="P35" s="1"/>
      <c r="Q35" s="1"/>
      <c r="R35" s="1"/>
      <c r="S35" s="1"/>
      <c r="T35" s="1"/>
      <c r="U35" s="1"/>
      <c r="V35" s="1"/>
      <c r="W35" s="1"/>
      <c r="X35" s="1"/>
      <c r="Y35" s="1"/>
      <c r="Z35" s="1"/>
      <c r="AA35" s="1"/>
      <c r="AB35" s="1"/>
      <c r="AC35" s="1"/>
      <c r="AD35" s="1"/>
      <c r="AE35" s="1"/>
      <c r="AF35" s="1"/>
      <c r="AG35" s="1"/>
      <c r="AH35" s="2"/>
      <c r="AI35" s="1"/>
      <c r="AJ35" s="2"/>
      <c r="AK35" s="2"/>
      <c r="AL35" s="1"/>
      <c r="AM35" s="1"/>
    </row>
    <row r="36" spans="16:39">
      <c r="P36" s="1"/>
      <c r="Q36" s="1"/>
      <c r="R36" s="1"/>
      <c r="S36" s="1"/>
      <c r="T36" s="1"/>
      <c r="U36" s="1"/>
      <c r="V36" s="1"/>
      <c r="W36" s="1"/>
      <c r="X36" s="1"/>
      <c r="Y36" s="1"/>
      <c r="Z36" s="1"/>
      <c r="AA36" s="1"/>
      <c r="AB36" s="1"/>
      <c r="AC36" s="1"/>
      <c r="AD36" s="1"/>
      <c r="AE36" s="1"/>
      <c r="AF36" s="1"/>
      <c r="AG36" s="1"/>
      <c r="AH36" s="2"/>
      <c r="AI36" s="1"/>
      <c r="AJ36" s="2"/>
      <c r="AK36" s="2"/>
      <c r="AL36" s="1"/>
      <c r="AM36" s="1"/>
    </row>
    <row r="37" spans="16:39">
      <c r="P37" s="1"/>
      <c r="Q37" s="1"/>
      <c r="R37" s="1"/>
      <c r="S37" s="1"/>
      <c r="T37" s="1"/>
      <c r="U37" s="1"/>
      <c r="V37" s="1"/>
      <c r="W37" s="1"/>
      <c r="X37" s="1"/>
      <c r="Y37" s="1"/>
      <c r="Z37" s="1"/>
      <c r="AA37" s="1"/>
      <c r="AB37" s="1"/>
      <c r="AC37" s="1"/>
      <c r="AD37" s="1"/>
      <c r="AE37" s="1"/>
      <c r="AF37" s="1"/>
      <c r="AG37" s="1"/>
      <c r="AH37" s="2"/>
      <c r="AI37" s="1"/>
      <c r="AJ37" s="2"/>
      <c r="AK37" s="2"/>
      <c r="AL37" s="1"/>
      <c r="AM37" s="1"/>
    </row>
    <row r="38" spans="16:39">
      <c r="P38" s="1"/>
      <c r="Q38" s="1"/>
      <c r="R38" s="1"/>
      <c r="S38" s="1"/>
      <c r="T38" s="1"/>
      <c r="U38" s="1"/>
      <c r="V38" s="1"/>
      <c r="W38" s="1"/>
      <c r="X38" s="1"/>
      <c r="Y38" s="1"/>
      <c r="Z38" s="1"/>
      <c r="AA38" s="1"/>
      <c r="AB38" s="1"/>
      <c r="AC38" s="1"/>
      <c r="AD38" s="1"/>
      <c r="AE38" s="1"/>
      <c r="AF38" s="1"/>
      <c r="AG38" s="1"/>
      <c r="AH38" s="2"/>
      <c r="AI38" s="1"/>
      <c r="AJ38" s="2"/>
      <c r="AK38" s="2"/>
      <c r="AL38" s="1"/>
      <c r="AM38" s="1"/>
    </row>
    <row r="39" spans="16:39">
      <c r="P39" s="1"/>
      <c r="Q39" s="1"/>
      <c r="R39" s="1"/>
      <c r="S39" s="1"/>
      <c r="T39" s="1"/>
      <c r="U39" s="1"/>
      <c r="V39" s="1"/>
      <c r="W39" s="1"/>
      <c r="X39" s="1"/>
      <c r="Y39" s="1"/>
      <c r="Z39" s="1"/>
      <c r="AA39" s="1"/>
      <c r="AB39" s="1"/>
      <c r="AC39" s="1"/>
      <c r="AD39" s="1"/>
      <c r="AE39" s="1"/>
      <c r="AF39" s="1"/>
      <c r="AG39" s="1"/>
      <c r="AH39" s="2"/>
      <c r="AI39" s="1"/>
      <c r="AJ39" s="2"/>
      <c r="AK39" s="2"/>
      <c r="AL39" s="1"/>
      <c r="AM39" s="1"/>
    </row>
    <row r="40" spans="16:39">
      <c r="P40" s="1"/>
      <c r="Q40" s="1"/>
      <c r="R40" s="1"/>
      <c r="S40" s="1"/>
      <c r="T40" s="1"/>
      <c r="U40" s="1"/>
      <c r="V40" s="1"/>
      <c r="W40" s="1"/>
      <c r="X40" s="1"/>
      <c r="Y40" s="1"/>
      <c r="Z40" s="1"/>
      <c r="AA40" s="1"/>
      <c r="AB40" s="1"/>
      <c r="AC40" s="1"/>
      <c r="AD40" s="1"/>
      <c r="AE40" s="1"/>
      <c r="AF40" s="1"/>
      <c r="AG40" s="1"/>
      <c r="AH40" s="2"/>
      <c r="AI40" s="1"/>
      <c r="AJ40" s="2"/>
      <c r="AK40" s="2"/>
      <c r="AL40" s="1"/>
      <c r="AM40" s="1"/>
    </row>
    <row r="41" spans="16:39">
      <c r="P41" s="1"/>
      <c r="Q41" s="1"/>
      <c r="R41" s="1"/>
      <c r="S41" s="1"/>
      <c r="T41" s="1"/>
      <c r="U41" s="1"/>
      <c r="V41" s="1"/>
      <c r="W41" s="1"/>
      <c r="X41" s="1"/>
      <c r="Y41" s="1"/>
      <c r="Z41" s="1"/>
      <c r="AA41" s="1"/>
      <c r="AB41" s="1"/>
      <c r="AC41" s="1"/>
      <c r="AD41" s="1"/>
      <c r="AE41" s="1"/>
      <c r="AF41" s="1"/>
      <c r="AG41" s="1"/>
      <c r="AH41" s="2"/>
      <c r="AI41" s="1"/>
      <c r="AJ41" s="2"/>
      <c r="AK41" s="2"/>
      <c r="AL41" s="1"/>
      <c r="AM41" s="1"/>
    </row>
  </sheetData>
  <conditionalFormatting sqref="V26:V41">
    <cfRule type="duplicateValues" dxfId="5" priority="6"/>
  </conditionalFormatting>
  <conditionalFormatting sqref="G1">
    <cfRule type="duplicateValues" dxfId="4" priority="5"/>
  </conditionalFormatting>
  <conditionalFormatting sqref="G3:G25">
    <cfRule type="duplicateValues" dxfId="3" priority="4"/>
  </conditionalFormatting>
  <conditionalFormatting sqref="G2">
    <cfRule type="duplicateValues" dxfId="2" priority="3"/>
  </conditionalFormatting>
  <conditionalFormatting sqref="Q2:Q25">
    <cfRule type="duplicateValues" dxfId="1" priority="2"/>
  </conditionalFormatting>
  <conditionalFormatting sqref="R2:R25">
    <cfRule type="duplicateValues" dxfId="0" priority="1"/>
  </conditionalFormatting>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2023-11-19T23:31:39Z</dcterms:modified>
</cp:coreProperties>
</file>