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855"/>
  </bookViews>
  <sheets>
    <sheet name="sharpe_analysis_final" sheetId="1" r:id="rId1"/>
  </sheets>
  <calcPr calcId="0"/>
</workbook>
</file>

<file path=xl/calcChain.xml><?xml version="1.0" encoding="utf-8"?>
<calcChain xmlns="http://schemas.openxmlformats.org/spreadsheetml/2006/main">
  <c r="J20" i="1" l="1"/>
  <c r="F26" i="1"/>
  <c r="H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G2" i="1"/>
  <c r="I2" i="1"/>
  <c r="H2" i="1"/>
  <c r="J2" i="1" l="1"/>
  <c r="K2" i="1" s="1"/>
</calcChain>
</file>

<file path=xl/sharedStrings.xml><?xml version="1.0" encoding="utf-8"?>
<sst xmlns="http://schemas.openxmlformats.org/spreadsheetml/2006/main" count="36" uniqueCount="36">
  <si>
    <t>Last Balance</t>
  </si>
  <si>
    <t>Environment Change</t>
  </si>
  <si>
    <t>Agent Portfolio Change</t>
  </si>
  <si>
    <t xml:space="preserve"> JPM_2006-01-01_to_2018-01-01.csv</t>
  </si>
  <si>
    <t xml:space="preserve"> HD_2006-01-01_to_2018-01-01.csv</t>
  </si>
  <si>
    <t xml:space="preserve"> GE_2006-01-01_to_2018-01-01.csv</t>
  </si>
  <si>
    <t xml:space="preserve"> KO_2006-01-01_to_2018-01-01.csv</t>
  </si>
  <si>
    <t xml:space="preserve"> PG_2006-01-01_to_2018-01-01.csv</t>
  </si>
  <si>
    <t xml:space="preserve"> TRV_2006-01-01_to_2018-01-01.csv</t>
  </si>
  <si>
    <t xml:space="preserve"> CSCO_2006-01-01_to_2018-01-01.csv</t>
  </si>
  <si>
    <t xml:space="preserve"> MCD_2006-01-01_to_2018-01-01.csv</t>
  </si>
  <si>
    <t xml:space="preserve"> JNJ_2006-01-01_to_2018-01-01.csv</t>
  </si>
  <si>
    <t xml:space="preserve"> DIS_2006-01-01_to_2018-01-01.csv</t>
  </si>
  <si>
    <t xml:space="preserve"> GOOGL_2006-01-01_to_2018-01-01.csv</t>
  </si>
  <si>
    <t xml:space="preserve"> PFE_2006-01-01_to_2018-01-01.csv</t>
  </si>
  <si>
    <t xml:space="preserve"> MSFT_2006-01-01_to_2018-01-01.csv</t>
  </si>
  <si>
    <t xml:space="preserve"> GS_2006-01-01_to_2018-01-01.csv</t>
  </si>
  <si>
    <t xml:space="preserve"> UTX_2006-01-01_to_2018-01-01.csv</t>
  </si>
  <si>
    <t xml:space="preserve"> AMZN_2006-01-01_to_2018-01-01.csv</t>
  </si>
  <si>
    <t xml:space="preserve"> XOM_2006-01-01_to_2018-01-01.csv</t>
  </si>
  <si>
    <t xml:space="preserve"> BA_2006-01-01_to_2018-01-01.csv</t>
  </si>
  <si>
    <t xml:space="preserve"> CAT_2006-01-01_to_2018-01-01.csv</t>
  </si>
  <si>
    <t xml:space="preserve"> MRK_2006-01-01_to_2018-01-01.csv</t>
  </si>
  <si>
    <t xml:space="preserve"> INTC_2006-01-01_to_2018-01-01.csv</t>
  </si>
  <si>
    <t xml:space="preserve"> IBM_2006-01-01_to_2018-01-01.csv</t>
  </si>
  <si>
    <t xml:space="preserve"> MMM_2006-01-01_to_2018-01-01.csv</t>
  </si>
  <si>
    <t xml:space="preserve"> AXP_2006-01-01_to_2018-01-01.csv</t>
  </si>
  <si>
    <t>Title</t>
  </si>
  <si>
    <t>STD</t>
  </si>
  <si>
    <t>Sharpe Ratio</t>
  </si>
  <si>
    <t>t-test</t>
  </si>
  <si>
    <t>Average Agent</t>
  </si>
  <si>
    <t>Avg Env</t>
  </si>
  <si>
    <t>Difference</t>
  </si>
  <si>
    <t>Success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</si>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</sst>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 Beating Environment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sharpe_analysis_final!$I$19:$J$19</c:f>
              <c:strCache>
                <c:ptCount val="2"/>
                <c:pt idx="0">
                  <c:v>Success</c:v>
                </c:pt>
                <c:pt idx="1">
                  <c:v>Fail</c:v>
                </c:pt>
              </c:strCache>
            </c:strRef>
          </c:cat>
          <c:val>
            <c:numRef>
              <c:f>sharpe_analysis_final!$I$20:$J$20</c:f>
              <c:numCache>
                <c:formatCode>General</c:formatCode>
                <c:ptCount val="2"/>
                <c:pt idx="0">
                  <c:v>14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42368"/>
        <c:axId val="201645440"/>
      </c:barChart>
      <c:catAx>
        <c:axId val="20164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Agent v. Environment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1645440"/>
        <c:crosses val="autoZero"/>
        <c:auto val="1"/>
        <c:lblAlgn val="ctr"/>
        <c:lblOffset val="100"/>
        <c:noMultiLvlLbl val="0"/>
      </c:catAx>
      <c:valAx>
        <c:axId val="20164544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Occurences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64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66674</xdr:rowOff>
    </xdr:from>
    <xdr:to>
      <xdr:col>4</xdr:col>
      <xdr:colOff>1133475</xdr:colOff>
      <xdr:row>38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H9" sqref="H9"/>
    </sheetView>
  </sheetViews>
  <sheetFormatPr defaultRowHeight="15" x14ac:dyDescent="0.25"/>
  <cols>
    <col min="2" max="2" width="11.7109375" bestFit="1" customWidth="1"/>
    <col min="3" max="3" width="19.7109375" bestFit="1" customWidth="1"/>
    <col min="4" max="4" width="22" bestFit="1" customWidth="1"/>
    <col min="5" max="6" width="22" customWidth="1"/>
  </cols>
  <sheetData>
    <row r="1" spans="1:11" x14ac:dyDescent="0.25">
      <c r="A1" t="s">
        <v>27</v>
      </c>
      <c r="B1" t="s">
        <v>0</v>
      </c>
      <c r="C1" t="s">
        <v>1</v>
      </c>
      <c r="D1" t="s">
        <v>2</v>
      </c>
      <c r="E1" t="s">
        <v>33</v>
      </c>
      <c r="G1" t="s">
        <v>32</v>
      </c>
      <c r="H1" t="s">
        <v>31</v>
      </c>
      <c r="I1" t="s">
        <v>28</v>
      </c>
      <c r="J1" t="s">
        <v>29</v>
      </c>
      <c r="K1" t="s">
        <v>30</v>
      </c>
    </row>
    <row r="2" spans="1:11" x14ac:dyDescent="0.25">
      <c r="A2" t="s">
        <v>3</v>
      </c>
      <c r="B2">
        <v>139029.19999999899</v>
      </c>
      <c r="C2">
        <v>0.52807732246984496</v>
      </c>
      <c r="D2">
        <v>0.39029199999999897</v>
      </c>
      <c r="E2">
        <f>(D2-C2)/C2</f>
        <v>-0.26091884011496064</v>
      </c>
      <c r="F2">
        <f>IF(E2&lt; 0, 0, 1)</f>
        <v>0</v>
      </c>
      <c r="G2">
        <f>AVERAGE(C:C)</f>
        <v>0.51996650981498582</v>
      </c>
      <c r="H2">
        <f>AVERAGE(D:D)</f>
        <v>1.4823377083333318</v>
      </c>
      <c r="I2">
        <f>_xlfn.STDEV.P(D:D)</f>
        <v>2.4079402580598916</v>
      </c>
      <c r="J2">
        <f>(H2-G2)/I2</f>
        <v>0.39966572895531088</v>
      </c>
      <c r="K2">
        <f>J2*SQRT(26-2)</f>
        <v>1.9579542072359915</v>
      </c>
    </row>
    <row r="3" spans="1:11" x14ac:dyDescent="0.25">
      <c r="A3" t="s">
        <v>4</v>
      </c>
      <c r="B3">
        <v>234147.1</v>
      </c>
      <c r="C3">
        <v>0.62418178417804304</v>
      </c>
      <c r="D3">
        <v>1.3414710000000001</v>
      </c>
      <c r="E3">
        <f t="shared" ref="E3:E25" si="0">(D3-C3)/C3</f>
        <v>1.149167172134834</v>
      </c>
      <c r="F3">
        <f t="shared" ref="F3:F25" si="1">IF(E3&lt; 0, 0, 1)</f>
        <v>1</v>
      </c>
    </row>
    <row r="4" spans="1:11" x14ac:dyDescent="0.25">
      <c r="A4" t="s">
        <v>5</v>
      </c>
      <c r="B4">
        <v>388254.99999999901</v>
      </c>
      <c r="C4">
        <v>0.78240911729013796</v>
      </c>
      <c r="D4">
        <v>2.88254999999999</v>
      </c>
      <c r="E4">
        <f t="shared" si="0"/>
        <v>2.6841978656686134</v>
      </c>
      <c r="F4">
        <f t="shared" si="1"/>
        <v>1</v>
      </c>
    </row>
    <row r="5" spans="1:11" x14ac:dyDescent="0.25">
      <c r="A5" t="s">
        <v>6</v>
      </c>
      <c r="B5">
        <v>82086.499999999898</v>
      </c>
      <c r="C5">
        <v>-1.0269340974212</v>
      </c>
      <c r="D5">
        <v>-0.17913499999999999</v>
      </c>
      <c r="E5">
        <f t="shared" si="0"/>
        <v>-0.82556329520089222</v>
      </c>
      <c r="F5">
        <f t="shared" si="1"/>
        <v>0</v>
      </c>
    </row>
    <row r="6" spans="1:11" x14ac:dyDescent="0.25">
      <c r="A6" t="s">
        <v>7</v>
      </c>
      <c r="B6">
        <v>127600.799999999</v>
      </c>
      <c r="C6">
        <v>0.55427201394943304</v>
      </c>
      <c r="D6">
        <v>0.27600799999999898</v>
      </c>
      <c r="E6">
        <f t="shared" si="0"/>
        <v>-0.50203511443177506</v>
      </c>
      <c r="F6">
        <f t="shared" si="1"/>
        <v>0</v>
      </c>
    </row>
    <row r="7" spans="1:11" x14ac:dyDescent="0.25">
      <c r="A7" t="s">
        <v>8</v>
      </c>
      <c r="B7">
        <v>140604.20000000001</v>
      </c>
      <c r="C7">
        <v>0.36025250326512798</v>
      </c>
      <c r="D7">
        <v>0.40604200000000001</v>
      </c>
      <c r="E7">
        <f t="shared" si="0"/>
        <v>0.12710389607250899</v>
      </c>
      <c r="F7">
        <f t="shared" si="1"/>
        <v>1</v>
      </c>
    </row>
    <row r="8" spans="1:11" x14ac:dyDescent="0.25">
      <c r="A8" t="s">
        <v>9</v>
      </c>
      <c r="B8">
        <v>228401.9</v>
      </c>
      <c r="C8">
        <v>0.66094072544971905</v>
      </c>
      <c r="D8">
        <v>1.284019</v>
      </c>
      <c r="E8">
        <f t="shared" si="0"/>
        <v>0.94271430184049321</v>
      </c>
      <c r="F8">
        <f t="shared" si="1"/>
        <v>1</v>
      </c>
      <c r="H8">
        <f>COUNT(1, F2:F25)</f>
        <v>25</v>
      </c>
    </row>
    <row r="9" spans="1:11" x14ac:dyDescent="0.25">
      <c r="A9" t="s">
        <v>10</v>
      </c>
      <c r="B9">
        <v>136409</v>
      </c>
      <c r="C9">
        <v>0.54438642297650097</v>
      </c>
      <c r="D9">
        <v>0.36409000000000002</v>
      </c>
      <c r="E9">
        <f t="shared" si="0"/>
        <v>-0.33119199040767339</v>
      </c>
      <c r="F9">
        <f t="shared" si="1"/>
        <v>0</v>
      </c>
    </row>
    <row r="10" spans="1:11" x14ac:dyDescent="0.25">
      <c r="A10" t="s">
        <v>11</v>
      </c>
      <c r="B10">
        <v>257792.7</v>
      </c>
      <c r="C10">
        <v>0.80525214966302505</v>
      </c>
      <c r="D10">
        <v>1.5779270000000001</v>
      </c>
      <c r="E10">
        <f t="shared" si="0"/>
        <v>0.95954397720057916</v>
      </c>
      <c r="F10">
        <f t="shared" si="1"/>
        <v>1</v>
      </c>
    </row>
    <row r="11" spans="1:11" x14ac:dyDescent="0.25">
      <c r="A11" t="s">
        <v>12</v>
      </c>
      <c r="B11">
        <v>215173.2</v>
      </c>
      <c r="C11">
        <v>0.55890352132837096</v>
      </c>
      <c r="D11">
        <v>1.151732</v>
      </c>
      <c r="E11">
        <f t="shared" si="0"/>
        <v>1.0606991297221158</v>
      </c>
      <c r="F11">
        <f t="shared" si="1"/>
        <v>1</v>
      </c>
    </row>
    <row r="12" spans="1:11" x14ac:dyDescent="0.25">
      <c r="A12" t="s">
        <v>13</v>
      </c>
      <c r="B12">
        <v>217700.7</v>
      </c>
      <c r="C12">
        <v>0.77304436796577003</v>
      </c>
      <c r="D12">
        <v>1.1770069999999999</v>
      </c>
      <c r="E12">
        <f t="shared" si="0"/>
        <v>0.52256073360606536</v>
      </c>
      <c r="F12">
        <f t="shared" si="1"/>
        <v>1</v>
      </c>
    </row>
    <row r="13" spans="1:11" x14ac:dyDescent="0.25">
      <c r="A13" t="s">
        <v>14</v>
      </c>
      <c r="B13">
        <v>456387.6</v>
      </c>
      <c r="C13">
        <v>0.79321245490791703</v>
      </c>
      <c r="D13">
        <v>3.563876</v>
      </c>
      <c r="E13">
        <f t="shared" si="0"/>
        <v>3.4929652553346826</v>
      </c>
      <c r="F13">
        <f t="shared" si="1"/>
        <v>1</v>
      </c>
    </row>
    <row r="14" spans="1:11" x14ac:dyDescent="0.25">
      <c r="A14" t="s">
        <v>15</v>
      </c>
      <c r="B14">
        <v>122884</v>
      </c>
      <c r="C14">
        <v>0.34345665378244</v>
      </c>
      <c r="D14">
        <v>0.22883999999999999</v>
      </c>
      <c r="E14">
        <f t="shared" si="0"/>
        <v>-0.33371504823151005</v>
      </c>
      <c r="F14">
        <f t="shared" si="1"/>
        <v>0</v>
      </c>
    </row>
    <row r="15" spans="1:11" x14ac:dyDescent="0.25">
      <c r="A15" t="s">
        <v>16</v>
      </c>
      <c r="B15">
        <v>221562.299999999</v>
      </c>
      <c r="C15">
        <v>0.68622866495206902</v>
      </c>
      <c r="D15">
        <v>1.2156229999999899</v>
      </c>
      <c r="E15">
        <f t="shared" si="0"/>
        <v>0.77145470902894664</v>
      </c>
      <c r="F15">
        <f t="shared" si="1"/>
        <v>1</v>
      </c>
    </row>
    <row r="16" spans="1:11" x14ac:dyDescent="0.25">
      <c r="A16" t="s">
        <v>17</v>
      </c>
      <c r="B16">
        <v>138267</v>
      </c>
      <c r="C16">
        <v>0.49415135814099498</v>
      </c>
      <c r="D16">
        <v>0.38267000000000001</v>
      </c>
      <c r="E16">
        <f t="shared" si="0"/>
        <v>-0.22560164270394714</v>
      </c>
      <c r="F16">
        <f t="shared" si="1"/>
        <v>0</v>
      </c>
    </row>
    <row r="17" spans="1:10" x14ac:dyDescent="0.25">
      <c r="A17" t="s">
        <v>18</v>
      </c>
      <c r="B17">
        <v>177683.19999999899</v>
      </c>
      <c r="C17">
        <v>0.55687073763424</v>
      </c>
      <c r="D17">
        <v>0.77683199999999897</v>
      </c>
      <c r="E17">
        <f t="shared" si="0"/>
        <v>0.39499518918918741</v>
      </c>
      <c r="F17">
        <f t="shared" si="1"/>
        <v>1</v>
      </c>
    </row>
    <row r="18" spans="1:10" x14ac:dyDescent="0.25">
      <c r="A18" t="s">
        <v>19</v>
      </c>
      <c r="B18">
        <v>1301953.2</v>
      </c>
      <c r="C18">
        <v>0.95931490333227798</v>
      </c>
      <c r="D18">
        <v>12.019532</v>
      </c>
      <c r="E18">
        <f t="shared" si="0"/>
        <v>11.529287263492867</v>
      </c>
      <c r="F18">
        <f t="shared" si="1"/>
        <v>1</v>
      </c>
    </row>
    <row r="19" spans="1:10" x14ac:dyDescent="0.25">
      <c r="A19" t="s">
        <v>20</v>
      </c>
      <c r="B19">
        <v>103403.799999999</v>
      </c>
      <c r="C19">
        <v>0.30093256814920999</v>
      </c>
      <c r="D19">
        <v>3.40379999999997E-2</v>
      </c>
      <c r="E19">
        <f t="shared" si="0"/>
        <v>-0.88689160429082314</v>
      </c>
      <c r="F19">
        <f t="shared" si="1"/>
        <v>0</v>
      </c>
      <c r="I19" t="s">
        <v>34</v>
      </c>
      <c r="J19" t="s">
        <v>35</v>
      </c>
    </row>
    <row r="20" spans="1:10" x14ac:dyDescent="0.25">
      <c r="A20" t="s">
        <v>21</v>
      </c>
      <c r="B20">
        <v>417136.9</v>
      </c>
      <c r="C20">
        <v>0.76114746871926997</v>
      </c>
      <c r="D20">
        <v>3.1713689999999999</v>
      </c>
      <c r="E20">
        <f t="shared" si="0"/>
        <v>3.166563156724731</v>
      </c>
      <c r="F20">
        <f t="shared" si="1"/>
        <v>1</v>
      </c>
      <c r="I20">
        <v>14</v>
      </c>
      <c r="J20">
        <f>25-14</f>
        <v>11</v>
      </c>
    </row>
    <row r="21" spans="1:10" x14ac:dyDescent="0.25">
      <c r="A21" t="s">
        <v>22</v>
      </c>
      <c r="B21">
        <v>124776.5</v>
      </c>
      <c r="C21">
        <v>0.42603438503684099</v>
      </c>
      <c r="D21">
        <v>0.24776500000000001</v>
      </c>
      <c r="E21">
        <f t="shared" si="0"/>
        <v>-0.41843896008869158</v>
      </c>
      <c r="F21">
        <f t="shared" si="1"/>
        <v>0</v>
      </c>
    </row>
    <row r="22" spans="1:10" x14ac:dyDescent="0.25">
      <c r="A22" t="s">
        <v>23</v>
      </c>
      <c r="B22">
        <v>133217.29999999999</v>
      </c>
      <c r="C22">
        <v>0.41798471654522801</v>
      </c>
      <c r="D22">
        <v>0.332173</v>
      </c>
      <c r="E22">
        <f t="shared" si="0"/>
        <v>-0.20529869430272044</v>
      </c>
      <c r="F22">
        <f t="shared" si="1"/>
        <v>0</v>
      </c>
    </row>
    <row r="23" spans="1:10" x14ac:dyDescent="0.25">
      <c r="A23" t="s">
        <v>24</v>
      </c>
      <c r="B23">
        <v>151441.69999999899</v>
      </c>
      <c r="C23">
        <v>0.44605719237434999</v>
      </c>
      <c r="D23">
        <v>0.51441699999999901</v>
      </c>
      <c r="E23">
        <f t="shared" si="0"/>
        <v>0.15325345896065856</v>
      </c>
      <c r="F23">
        <f t="shared" si="1"/>
        <v>1</v>
      </c>
    </row>
    <row r="24" spans="1:10" x14ac:dyDescent="0.25">
      <c r="A24" t="s">
        <v>25</v>
      </c>
      <c r="B24">
        <v>133996.6</v>
      </c>
      <c r="C24">
        <v>0.46512840568374297</v>
      </c>
      <c r="D24">
        <v>0.33996599999999999</v>
      </c>
      <c r="E24">
        <f t="shared" si="0"/>
        <v>-0.26909215639013301</v>
      </c>
      <c r="F24">
        <f t="shared" si="1"/>
        <v>0</v>
      </c>
    </row>
    <row r="25" spans="1:10" x14ac:dyDescent="0.25">
      <c r="A25" t="s">
        <v>26</v>
      </c>
      <c r="B25">
        <v>307700.09999999998</v>
      </c>
      <c r="C25">
        <v>0.66389089518630195</v>
      </c>
      <c r="D25">
        <v>2.0770009999999899</v>
      </c>
      <c r="E25">
        <f t="shared" si="0"/>
        <v>2.1285276166005245</v>
      </c>
      <c r="F25">
        <f t="shared" si="1"/>
        <v>1</v>
      </c>
    </row>
    <row r="26" spans="1:10" x14ac:dyDescent="0.25">
      <c r="F26">
        <f>SUM(F2:F25)</f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sharpe_analysis_final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MEHTA</dc:creator>
  <cp:lastModifiedBy>ROHAN MEHTA</cp:lastModifiedBy>
  <dcterms:created xsi:type="dcterms:W3CDTF">2019-03-20T03:06:47Z</dcterms:created>
  <dcterms:modified xsi:type="dcterms:W3CDTF">2019-03-20T03:06:47Z</dcterms:modified>
</cp:coreProperties>
</file>