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2035" windowHeight="901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W4" i="1" l="1"/>
  <c r="W5" i="1" s="1"/>
  <c r="W6" i="1" s="1"/>
  <c r="W7" i="1" s="1"/>
  <c r="W8" i="1" s="1"/>
  <c r="W9" i="1" s="1"/>
  <c r="W10" i="1" s="1"/>
  <c r="W11" i="1" s="1"/>
  <c r="W12" i="1" s="1"/>
  <c r="W13" i="1" s="1"/>
  <c r="W3" i="1"/>
  <c r="W25" i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24" i="1"/>
  <c r="T9" i="1"/>
  <c r="T12" i="1"/>
  <c r="T15" i="1"/>
  <c r="T22" i="1"/>
  <c r="T27" i="1"/>
  <c r="T28" i="1"/>
  <c r="T31" i="1"/>
  <c r="T34" i="1"/>
  <c r="T36" i="1"/>
  <c r="T37" i="1"/>
  <c r="T6" i="1"/>
  <c r="U37" i="1"/>
  <c r="U36" i="1"/>
  <c r="U28" i="1"/>
  <c r="S38" i="1"/>
  <c r="R38" i="1"/>
  <c r="Q38" i="1"/>
  <c r="P38" i="1"/>
  <c r="O38" i="1"/>
  <c r="N38" i="1"/>
  <c r="M38" i="1"/>
  <c r="L38" i="1"/>
  <c r="K38" i="1"/>
  <c r="J38" i="1"/>
  <c r="I38" i="1"/>
  <c r="U34" i="1"/>
  <c r="U31" i="1"/>
  <c r="U27" i="1"/>
  <c r="U12" i="1"/>
  <c r="U9" i="1"/>
  <c r="U6" i="1"/>
  <c r="J15" i="1"/>
  <c r="K15" i="1"/>
  <c r="L15" i="1"/>
  <c r="M15" i="1"/>
  <c r="N15" i="1"/>
  <c r="O15" i="1"/>
  <c r="P15" i="1"/>
  <c r="Q15" i="1"/>
  <c r="R15" i="1"/>
  <c r="S15" i="1"/>
  <c r="I15" i="1"/>
</calcChain>
</file>

<file path=xl/sharedStrings.xml><?xml version="1.0" encoding="utf-8"?>
<sst xmlns="http://schemas.openxmlformats.org/spreadsheetml/2006/main" count="95" uniqueCount="43">
  <si>
    <t>29/08/14</t>
  </si>
  <si>
    <t>Loan Date</t>
  </si>
  <si>
    <t>Loan</t>
  </si>
  <si>
    <t>Charges</t>
  </si>
  <si>
    <t>Repay</t>
  </si>
  <si>
    <t>Instal No</t>
  </si>
  <si>
    <t>26/09/14</t>
  </si>
  <si>
    <t>27/10/14</t>
  </si>
  <si>
    <t>27/11/14</t>
  </si>
  <si>
    <t>Client</t>
  </si>
  <si>
    <t>68/03340/0004</t>
  </si>
  <si>
    <t>instcheq</t>
  </si>
  <si>
    <t>instinitfe</t>
  </si>
  <si>
    <t>instinitva</t>
  </si>
  <si>
    <t>interest</t>
  </si>
  <si>
    <t>servicefee</t>
  </si>
  <si>
    <t>servicevat</t>
  </si>
  <si>
    <t>inspremval</t>
  </si>
  <si>
    <t>inspremvat</t>
  </si>
  <si>
    <t>inspolival</t>
  </si>
  <si>
    <t>inspolivat</t>
  </si>
  <si>
    <t>Current Balance</t>
  </si>
  <si>
    <t>Bal Date</t>
  </si>
  <si>
    <t>31/08/14</t>
  </si>
  <si>
    <t>10/09/14</t>
  </si>
  <si>
    <t>20/09/14</t>
  </si>
  <si>
    <t>30/09/14</t>
  </si>
  <si>
    <t>15/10/14</t>
  </si>
  <si>
    <t>31/10/14</t>
  </si>
  <si>
    <t>15/11/14</t>
  </si>
  <si>
    <t>30/11/14</t>
  </si>
  <si>
    <t>InstalDate</t>
  </si>
  <si>
    <t>TOTAL</t>
  </si>
  <si>
    <t>FeeTot</t>
  </si>
  <si>
    <t>tramount</t>
  </si>
  <si>
    <t>trdate</t>
  </si>
  <si>
    <t>trtype</t>
  </si>
  <si>
    <t>R</t>
  </si>
  <si>
    <t>P</t>
  </si>
  <si>
    <t>31/12/14</t>
  </si>
  <si>
    <t>H</t>
  </si>
  <si>
    <t>13/12/14</t>
  </si>
  <si>
    <t>CapTot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</si>
</sst>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8"/>
  <sheetViews>
    <sheetView tabSelected="1" topLeftCell="C1" workbookViewId="0">
      <pane ySplit="1" topLeftCell="A2" activePane="bottomLeft" state="frozen"/>
      <selection pane="bottomLeft" activeCell="W11" sqref="W11"/>
    </sheetView>
  </sheetViews>
  <sheetFormatPr defaultRowHeight="15" x14ac:dyDescent="0.25"/>
  <cols>
    <col min="1" max="1" width="13.85546875" bestFit="1" customWidth="1"/>
    <col min="2" max="2" width="9.7109375" style="1" bestFit="1" customWidth="1"/>
    <col min="3" max="3" width="7.5703125" style="2" bestFit="1" customWidth="1"/>
    <col min="4" max="4" width="8" style="2" bestFit="1" customWidth="1"/>
    <col min="5" max="5" width="7.5703125" style="2" bestFit="1" customWidth="1"/>
    <col min="6" max="6" width="8.85546875" style="3" bestFit="1" customWidth="1"/>
    <col min="7" max="7" width="10" style="1" bestFit="1" customWidth="1"/>
    <col min="8" max="8" width="10" style="1" customWidth="1"/>
    <col min="9" max="9" width="9.28515625" style="2" bestFit="1" customWidth="1"/>
    <col min="10" max="10" width="8.5703125" style="2" bestFit="1" customWidth="1"/>
    <col min="11" max="11" width="9.140625" style="2"/>
    <col min="12" max="12" width="9.28515625" style="2" bestFit="1" customWidth="1"/>
    <col min="13" max="13" width="8" style="2" bestFit="1" customWidth="1"/>
    <col min="14" max="14" width="10.28515625" style="2" bestFit="1" customWidth="1"/>
    <col min="15" max="15" width="10" bestFit="1" customWidth="1"/>
    <col min="16" max="16" width="10.85546875" bestFit="1" customWidth="1"/>
    <col min="17" max="17" width="11" bestFit="1" customWidth="1"/>
    <col min="18" max="18" width="9.5703125" bestFit="1" customWidth="1"/>
    <col min="19" max="19" width="9.7109375" bestFit="1" customWidth="1"/>
    <col min="20" max="20" width="9.7109375" customWidth="1"/>
    <col min="21" max="21" width="7.140625" bestFit="1" customWidth="1"/>
    <col min="22" max="22" width="8.7109375" style="1" bestFit="1" customWidth="1"/>
    <col min="23" max="23" width="15.140625" style="2" bestFit="1" customWidth="1"/>
  </cols>
  <sheetData>
    <row r="1" spans="1:23" x14ac:dyDescent="0.25">
      <c r="A1" t="s">
        <v>9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" t="s">
        <v>35</v>
      </c>
      <c r="H1" s="1" t="s">
        <v>36</v>
      </c>
      <c r="I1" s="2" t="s">
        <v>34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42</v>
      </c>
      <c r="U1" s="2" t="s">
        <v>33</v>
      </c>
      <c r="V1" s="1" t="s">
        <v>22</v>
      </c>
      <c r="W1" s="2" t="s">
        <v>21</v>
      </c>
    </row>
    <row r="2" spans="1:23" x14ac:dyDescent="0.25">
      <c r="A2" t="s">
        <v>10</v>
      </c>
      <c r="B2" s="1" t="s">
        <v>0</v>
      </c>
      <c r="C2" s="2">
        <v>5000</v>
      </c>
      <c r="D2" s="2">
        <v>2371.9</v>
      </c>
      <c r="E2" s="2">
        <v>7371.9</v>
      </c>
      <c r="V2" s="1" t="s">
        <v>0</v>
      </c>
      <c r="W2" s="2">
        <v>5000</v>
      </c>
    </row>
    <row r="3" spans="1:23" x14ac:dyDescent="0.25">
      <c r="V3" s="1" t="s">
        <v>23</v>
      </c>
      <c r="W3" s="2">
        <f>W2+T3+U3</f>
        <v>5000</v>
      </c>
    </row>
    <row r="4" spans="1:23" x14ac:dyDescent="0.25">
      <c r="V4" s="1" t="s">
        <v>24</v>
      </c>
      <c r="W4" s="2">
        <f t="shared" ref="W4:W13" si="0">W3+T4+U4</f>
        <v>5000</v>
      </c>
    </row>
    <row r="5" spans="1:23" x14ac:dyDescent="0.25">
      <c r="V5" s="1" t="s">
        <v>25</v>
      </c>
      <c r="W5" s="2">
        <f t="shared" si="0"/>
        <v>5000</v>
      </c>
    </row>
    <row r="6" spans="1:23" x14ac:dyDescent="0.25">
      <c r="F6" s="3">
        <v>1</v>
      </c>
      <c r="G6" s="1" t="s">
        <v>6</v>
      </c>
      <c r="H6" s="1" t="s">
        <v>37</v>
      </c>
      <c r="I6" s="2">
        <v>2457.3000000000002</v>
      </c>
      <c r="J6" s="2">
        <v>1580.62</v>
      </c>
      <c r="K6" s="2">
        <v>173.87</v>
      </c>
      <c r="L6" s="2">
        <v>24.3</v>
      </c>
      <c r="M6" s="2">
        <v>290.73</v>
      </c>
      <c r="N6" s="2">
        <v>66.67</v>
      </c>
      <c r="O6" s="2">
        <v>9.33</v>
      </c>
      <c r="P6" s="2">
        <v>244.16</v>
      </c>
      <c r="Q6" s="2">
        <v>34.18</v>
      </c>
      <c r="R6" s="2">
        <v>29.3</v>
      </c>
      <c r="S6" s="2">
        <v>4.0999999999999996</v>
      </c>
      <c r="T6" s="2">
        <f>IF(H6="R",0,J6)</f>
        <v>0</v>
      </c>
      <c r="U6" s="2">
        <f>SUM(K6:S6)</f>
        <v>876.64</v>
      </c>
      <c r="V6" s="1" t="s">
        <v>6</v>
      </c>
      <c r="W6" s="2">
        <f t="shared" si="0"/>
        <v>5876.64</v>
      </c>
    </row>
    <row r="7" spans="1:23" x14ac:dyDescent="0.25">
      <c r="O7" s="2"/>
      <c r="P7" s="2"/>
      <c r="Q7" s="2"/>
      <c r="R7" s="2"/>
      <c r="S7" s="2"/>
      <c r="T7" s="2"/>
      <c r="U7" s="2"/>
      <c r="V7" s="1" t="s">
        <v>26</v>
      </c>
      <c r="W7" s="2">
        <f t="shared" si="0"/>
        <v>5876.64</v>
      </c>
    </row>
    <row r="8" spans="1:23" x14ac:dyDescent="0.25">
      <c r="O8" s="2"/>
      <c r="P8" s="2"/>
      <c r="Q8" s="2"/>
      <c r="R8" s="2"/>
      <c r="S8" s="2"/>
      <c r="T8" s="2"/>
      <c r="U8" s="2"/>
      <c r="V8" s="1" t="s">
        <v>27</v>
      </c>
      <c r="W8" s="2">
        <f t="shared" si="0"/>
        <v>5876.64</v>
      </c>
    </row>
    <row r="9" spans="1:23" x14ac:dyDescent="0.25">
      <c r="F9" s="3">
        <v>2</v>
      </c>
      <c r="G9" s="1" t="s">
        <v>7</v>
      </c>
      <c r="H9" s="1" t="s">
        <v>37</v>
      </c>
      <c r="I9" s="2">
        <v>2457.3000000000002</v>
      </c>
      <c r="J9" s="2">
        <v>1667.99</v>
      </c>
      <c r="K9" s="2">
        <v>183.48</v>
      </c>
      <c r="L9" s="2">
        <v>25.69</v>
      </c>
      <c r="M9" s="2">
        <v>192.41</v>
      </c>
      <c r="N9" s="2">
        <v>66.67</v>
      </c>
      <c r="O9" s="2">
        <v>9.33</v>
      </c>
      <c r="P9" s="2">
        <v>244.16</v>
      </c>
      <c r="Q9" s="2">
        <v>34.18</v>
      </c>
      <c r="R9" s="2">
        <v>29.3</v>
      </c>
      <c r="S9" s="2">
        <v>4.0999999999999996</v>
      </c>
      <c r="T9" s="2">
        <f t="shared" ref="T7:T37" si="1">IF(H9="R",0,J9)</f>
        <v>0</v>
      </c>
      <c r="U9" s="2">
        <f>SUM(K9:S9)</f>
        <v>789.31999999999994</v>
      </c>
      <c r="V9" s="1" t="s">
        <v>7</v>
      </c>
      <c r="W9" s="2">
        <f t="shared" si="0"/>
        <v>6665.96</v>
      </c>
    </row>
    <row r="10" spans="1:23" x14ac:dyDescent="0.25">
      <c r="O10" s="2"/>
      <c r="P10" s="2"/>
      <c r="Q10" s="2"/>
      <c r="R10" s="2"/>
      <c r="S10" s="2"/>
      <c r="T10" s="2"/>
      <c r="U10" s="2"/>
      <c r="V10" s="1" t="s">
        <v>28</v>
      </c>
      <c r="W10" s="2">
        <f t="shared" si="0"/>
        <v>6665.96</v>
      </c>
    </row>
    <row r="11" spans="1:23" x14ac:dyDescent="0.25">
      <c r="O11" s="2"/>
      <c r="P11" s="2"/>
      <c r="Q11" s="2"/>
      <c r="R11" s="2"/>
      <c r="S11" s="2"/>
      <c r="T11" s="2"/>
      <c r="U11" s="2"/>
      <c r="V11" s="1" t="s">
        <v>29</v>
      </c>
      <c r="W11" s="2">
        <f t="shared" si="0"/>
        <v>6665.96</v>
      </c>
    </row>
    <row r="12" spans="1:23" x14ac:dyDescent="0.25">
      <c r="F12" s="3">
        <v>3</v>
      </c>
      <c r="G12" s="1" t="s">
        <v>8</v>
      </c>
      <c r="H12" s="1" t="s">
        <v>37</v>
      </c>
      <c r="I12" s="2">
        <v>2457.3000000000002</v>
      </c>
      <c r="J12" s="2">
        <v>1751.39</v>
      </c>
      <c r="K12" s="2">
        <v>192.65</v>
      </c>
      <c r="L12" s="2">
        <v>26.97</v>
      </c>
      <c r="M12" s="2">
        <v>98.54</v>
      </c>
      <c r="N12" s="2">
        <v>66.67</v>
      </c>
      <c r="O12" s="2">
        <v>9.33</v>
      </c>
      <c r="P12" s="2">
        <v>244.16</v>
      </c>
      <c r="Q12" s="2">
        <v>34.18</v>
      </c>
      <c r="R12" s="2">
        <v>29.3</v>
      </c>
      <c r="S12" s="2">
        <v>4.0999999999999996</v>
      </c>
      <c r="T12" s="2">
        <f t="shared" si="1"/>
        <v>0</v>
      </c>
      <c r="U12" s="2">
        <f>SUM(K12:S12)</f>
        <v>705.9</v>
      </c>
      <c r="V12" s="1" t="s">
        <v>8</v>
      </c>
      <c r="W12" s="2">
        <f t="shared" si="0"/>
        <v>7371.86</v>
      </c>
    </row>
    <row r="13" spans="1:23" x14ac:dyDescent="0.25">
      <c r="T13" s="2"/>
      <c r="V13" s="1" t="s">
        <v>30</v>
      </c>
      <c r="W13" s="2">
        <f t="shared" si="0"/>
        <v>7371.86</v>
      </c>
    </row>
    <row r="14" spans="1:23" x14ac:dyDescent="0.25">
      <c r="T14" s="2"/>
    </row>
    <row r="15" spans="1:23" x14ac:dyDescent="0.25">
      <c r="E15" s="2" t="s">
        <v>32</v>
      </c>
      <c r="G15" s="4"/>
      <c r="H15" s="4"/>
      <c r="I15" s="5">
        <f>SUM(I6:I14)</f>
        <v>7371.9000000000005</v>
      </c>
      <c r="J15" s="5">
        <f t="shared" ref="J15:S15" si="2">SUM(J6:J14)</f>
        <v>5000</v>
      </c>
      <c r="K15" s="5">
        <f t="shared" si="2"/>
        <v>550</v>
      </c>
      <c r="L15" s="5">
        <f t="shared" si="2"/>
        <v>76.960000000000008</v>
      </c>
      <c r="M15" s="5">
        <f t="shared" si="2"/>
        <v>581.67999999999995</v>
      </c>
      <c r="N15" s="5">
        <f t="shared" si="2"/>
        <v>200.01</v>
      </c>
      <c r="O15" s="5">
        <f t="shared" si="2"/>
        <v>27.990000000000002</v>
      </c>
      <c r="P15" s="5">
        <f t="shared" si="2"/>
        <v>732.48</v>
      </c>
      <c r="Q15" s="5">
        <f t="shared" si="2"/>
        <v>102.53999999999999</v>
      </c>
      <c r="R15" s="5">
        <f t="shared" si="2"/>
        <v>87.9</v>
      </c>
      <c r="S15" s="5">
        <f t="shared" si="2"/>
        <v>12.299999999999999</v>
      </c>
      <c r="T15" s="2">
        <f t="shared" si="1"/>
        <v>5000</v>
      </c>
      <c r="U15" s="5"/>
    </row>
    <row r="16" spans="1:23" x14ac:dyDescent="0.25">
      <c r="T16" s="2"/>
    </row>
    <row r="17" spans="1:23" x14ac:dyDescent="0.25">
      <c r="T17" s="2"/>
    </row>
    <row r="18" spans="1:23" x14ac:dyDescent="0.25">
      <c r="O18" s="2"/>
      <c r="P18" s="2"/>
      <c r="Q18" s="2"/>
      <c r="R18" s="2"/>
      <c r="S18" s="2"/>
      <c r="T18" s="2"/>
      <c r="U18" s="2"/>
    </row>
    <row r="19" spans="1:23" x14ac:dyDescent="0.25">
      <c r="T19" s="2"/>
    </row>
    <row r="20" spans="1:23" x14ac:dyDescent="0.25">
      <c r="T20" s="2"/>
    </row>
    <row r="21" spans="1:23" x14ac:dyDescent="0.25">
      <c r="T21" s="2"/>
    </row>
    <row r="22" spans="1:23" x14ac:dyDescent="0.25">
      <c r="A22" t="s">
        <v>9</v>
      </c>
      <c r="B22" s="1" t="s">
        <v>1</v>
      </c>
      <c r="C22" s="2" t="s">
        <v>2</v>
      </c>
      <c r="D22" s="2" t="s">
        <v>3</v>
      </c>
      <c r="E22" s="2" t="s">
        <v>4</v>
      </c>
      <c r="F22" s="3" t="s">
        <v>5</v>
      </c>
      <c r="G22" s="1" t="s">
        <v>31</v>
      </c>
      <c r="I22" s="2" t="s">
        <v>34</v>
      </c>
      <c r="J22" s="2" t="s">
        <v>11</v>
      </c>
      <c r="K22" s="2" t="s">
        <v>12</v>
      </c>
      <c r="L22" s="2" t="s">
        <v>13</v>
      </c>
      <c r="M22" s="2" t="s">
        <v>14</v>
      </c>
      <c r="N22" s="2" t="s">
        <v>15</v>
      </c>
      <c r="O22" s="2" t="s">
        <v>16</v>
      </c>
      <c r="P22" s="2" t="s">
        <v>17</v>
      </c>
      <c r="Q22" s="2" t="s">
        <v>18</v>
      </c>
      <c r="R22" s="2" t="s">
        <v>19</v>
      </c>
      <c r="S22" s="2" t="s">
        <v>20</v>
      </c>
      <c r="T22" s="2" t="str">
        <f t="shared" si="1"/>
        <v>instcheq</v>
      </c>
      <c r="U22" s="2" t="s">
        <v>33</v>
      </c>
      <c r="V22" s="1" t="s">
        <v>22</v>
      </c>
      <c r="W22" s="2" t="s">
        <v>21</v>
      </c>
    </row>
    <row r="23" spans="1:23" x14ac:dyDescent="0.25">
      <c r="A23" t="s">
        <v>10</v>
      </c>
      <c r="B23" s="1" t="s">
        <v>0</v>
      </c>
      <c r="C23" s="2">
        <v>5000</v>
      </c>
      <c r="D23" s="2">
        <v>2371.9</v>
      </c>
      <c r="E23" s="2">
        <v>7371.9</v>
      </c>
      <c r="T23" s="2"/>
      <c r="V23" s="1" t="s">
        <v>0</v>
      </c>
      <c r="W23" s="2">
        <v>5000</v>
      </c>
    </row>
    <row r="24" spans="1:23" x14ac:dyDescent="0.25">
      <c r="T24" s="2"/>
      <c r="V24" s="1" t="s">
        <v>23</v>
      </c>
      <c r="W24" s="2">
        <f>W23+T24+U24</f>
        <v>5000</v>
      </c>
    </row>
    <row r="25" spans="1:23" x14ac:dyDescent="0.25">
      <c r="T25" s="2"/>
      <c r="V25" s="1" t="s">
        <v>24</v>
      </c>
      <c r="W25" s="2">
        <f t="shared" ref="W25:W37" si="3">W24+T25+U25</f>
        <v>5000</v>
      </c>
    </row>
    <row r="26" spans="1:23" x14ac:dyDescent="0.25">
      <c r="T26" s="2"/>
      <c r="V26" s="1" t="s">
        <v>25</v>
      </c>
      <c r="W26" s="2">
        <f t="shared" si="3"/>
        <v>5000</v>
      </c>
    </row>
    <row r="27" spans="1:23" x14ac:dyDescent="0.25">
      <c r="F27" s="3">
        <v>1</v>
      </c>
      <c r="G27" s="1" t="s">
        <v>6</v>
      </c>
      <c r="H27" s="1" t="s">
        <v>37</v>
      </c>
      <c r="I27" s="2">
        <v>2457.3000000000002</v>
      </c>
      <c r="J27" s="2">
        <v>1580.62</v>
      </c>
      <c r="K27" s="2">
        <v>173.87</v>
      </c>
      <c r="L27" s="2">
        <v>24.3</v>
      </c>
      <c r="M27" s="2">
        <v>290.73</v>
      </c>
      <c r="N27" s="2">
        <v>66.67</v>
      </c>
      <c r="O27" s="2">
        <v>9.33</v>
      </c>
      <c r="P27" s="2">
        <v>244.16</v>
      </c>
      <c r="Q27" s="2">
        <v>34.18</v>
      </c>
      <c r="R27" s="2">
        <v>29.3</v>
      </c>
      <c r="S27" s="2">
        <v>4.0999999999999996</v>
      </c>
      <c r="T27" s="2">
        <f t="shared" si="1"/>
        <v>0</v>
      </c>
      <c r="U27" s="2">
        <f>SUM(K27:S27)</f>
        <v>876.64</v>
      </c>
      <c r="V27" s="1" t="s">
        <v>6</v>
      </c>
      <c r="W27" s="2">
        <f t="shared" si="3"/>
        <v>5876.64</v>
      </c>
    </row>
    <row r="28" spans="1:23" x14ac:dyDescent="0.25">
      <c r="G28" s="1" t="s">
        <v>6</v>
      </c>
      <c r="H28" s="1" t="s">
        <v>38</v>
      </c>
      <c r="I28" s="2">
        <v>-2457.3000000000002</v>
      </c>
      <c r="J28" s="2">
        <v>-1580.62</v>
      </c>
      <c r="K28" s="2">
        <v>-173.87</v>
      </c>
      <c r="L28" s="2">
        <v>-24.3</v>
      </c>
      <c r="M28" s="2">
        <v>-290.73</v>
      </c>
      <c r="N28" s="2">
        <v>-66.67</v>
      </c>
      <c r="O28" s="2">
        <v>-9.33</v>
      </c>
      <c r="P28" s="2">
        <v>-244.16</v>
      </c>
      <c r="Q28" s="2">
        <v>-34.18</v>
      </c>
      <c r="R28" s="2">
        <v>-29.3</v>
      </c>
      <c r="S28" s="2">
        <v>-4.0999999999999996</v>
      </c>
      <c r="T28" s="2">
        <f t="shared" si="1"/>
        <v>-1580.62</v>
      </c>
      <c r="U28" s="2">
        <f>SUM(K28:S28)</f>
        <v>-876.64</v>
      </c>
      <c r="V28" s="1" t="s">
        <v>6</v>
      </c>
      <c r="W28" s="2">
        <f t="shared" si="3"/>
        <v>3419.3800000000006</v>
      </c>
    </row>
    <row r="29" spans="1:23" x14ac:dyDescent="0.25">
      <c r="O29" s="2"/>
      <c r="P29" s="2"/>
      <c r="Q29" s="2"/>
      <c r="R29" s="2"/>
      <c r="S29" s="2"/>
      <c r="T29" s="2"/>
      <c r="U29" s="2"/>
      <c r="V29" s="1" t="s">
        <v>26</v>
      </c>
      <c r="W29" s="2">
        <f t="shared" si="3"/>
        <v>3419.3800000000006</v>
      </c>
    </row>
    <row r="30" spans="1:23" x14ac:dyDescent="0.25">
      <c r="O30" s="2"/>
      <c r="P30" s="2"/>
      <c r="Q30" s="2"/>
      <c r="R30" s="2"/>
      <c r="S30" s="2"/>
      <c r="T30" s="2"/>
      <c r="U30" s="2"/>
      <c r="V30" s="1" t="s">
        <v>27</v>
      </c>
      <c r="W30" s="2">
        <f t="shared" si="3"/>
        <v>3419.3800000000006</v>
      </c>
    </row>
    <row r="31" spans="1:23" x14ac:dyDescent="0.25">
      <c r="F31" s="3">
        <v>2</v>
      </c>
      <c r="G31" s="1" t="s">
        <v>7</v>
      </c>
      <c r="H31" s="1" t="s">
        <v>37</v>
      </c>
      <c r="I31" s="2">
        <v>2457.3000000000002</v>
      </c>
      <c r="J31" s="2">
        <v>1667.99</v>
      </c>
      <c r="K31" s="2">
        <v>183.48</v>
      </c>
      <c r="L31" s="2">
        <v>25.69</v>
      </c>
      <c r="M31" s="2">
        <v>192.41</v>
      </c>
      <c r="N31" s="2">
        <v>66.67</v>
      </c>
      <c r="O31" s="2">
        <v>9.33</v>
      </c>
      <c r="P31" s="2">
        <v>244.16</v>
      </c>
      <c r="Q31" s="2">
        <v>34.18</v>
      </c>
      <c r="R31" s="2">
        <v>29.3</v>
      </c>
      <c r="S31" s="2">
        <v>4.0999999999999996</v>
      </c>
      <c r="T31" s="2">
        <f t="shared" si="1"/>
        <v>0</v>
      </c>
      <c r="U31" s="2">
        <f>SUM(K31:S31)</f>
        <v>789.31999999999994</v>
      </c>
      <c r="V31" s="1" t="s">
        <v>7</v>
      </c>
      <c r="W31" s="2">
        <f t="shared" si="3"/>
        <v>4208.7000000000007</v>
      </c>
    </row>
    <row r="32" spans="1:23" x14ac:dyDescent="0.25">
      <c r="O32" s="2"/>
      <c r="P32" s="2"/>
      <c r="Q32" s="2"/>
      <c r="R32" s="2"/>
      <c r="S32" s="2"/>
      <c r="T32" s="2"/>
      <c r="U32" s="2"/>
      <c r="V32" s="1" t="s">
        <v>28</v>
      </c>
      <c r="W32" s="2">
        <f t="shared" si="3"/>
        <v>4208.7000000000007</v>
      </c>
    </row>
    <row r="33" spans="5:23" x14ac:dyDescent="0.25">
      <c r="O33" s="2"/>
      <c r="P33" s="2"/>
      <c r="Q33" s="2"/>
      <c r="R33" s="2"/>
      <c r="S33" s="2"/>
      <c r="T33" s="2"/>
      <c r="U33" s="2"/>
      <c r="V33" s="1" t="s">
        <v>29</v>
      </c>
      <c r="W33" s="2">
        <f t="shared" si="3"/>
        <v>4208.7000000000007</v>
      </c>
    </row>
    <row r="34" spans="5:23" x14ac:dyDescent="0.25">
      <c r="F34" s="3">
        <v>3</v>
      </c>
      <c r="G34" s="1" t="s">
        <v>8</v>
      </c>
      <c r="H34" s="1" t="s">
        <v>37</v>
      </c>
      <c r="I34" s="2">
        <v>2457.3000000000002</v>
      </c>
      <c r="J34" s="2">
        <v>1751.39</v>
      </c>
      <c r="K34" s="2">
        <v>192.65</v>
      </c>
      <c r="L34" s="2">
        <v>26.97</v>
      </c>
      <c r="M34" s="2">
        <v>98.54</v>
      </c>
      <c r="N34" s="2">
        <v>66.67</v>
      </c>
      <c r="O34" s="2">
        <v>9.33</v>
      </c>
      <c r="P34" s="2">
        <v>244.16</v>
      </c>
      <c r="Q34" s="2">
        <v>34.18</v>
      </c>
      <c r="R34" s="2">
        <v>29.3</v>
      </c>
      <c r="S34" s="2">
        <v>4.0999999999999996</v>
      </c>
      <c r="T34" s="2">
        <f t="shared" si="1"/>
        <v>0</v>
      </c>
      <c r="U34" s="2">
        <f>SUM(K34:S34)</f>
        <v>705.9</v>
      </c>
      <c r="V34" s="1" t="s">
        <v>8</v>
      </c>
      <c r="W34" s="2">
        <f t="shared" si="3"/>
        <v>4914.6000000000004</v>
      </c>
    </row>
    <row r="35" spans="5:23" x14ac:dyDescent="0.25">
      <c r="T35" s="2"/>
      <c r="V35" s="1" t="s">
        <v>30</v>
      </c>
      <c r="W35" s="2">
        <f t="shared" si="3"/>
        <v>4914.6000000000004</v>
      </c>
    </row>
    <row r="36" spans="5:23" x14ac:dyDescent="0.25">
      <c r="G36" s="1" t="s">
        <v>39</v>
      </c>
      <c r="H36" s="1" t="s">
        <v>40</v>
      </c>
      <c r="I36" s="2">
        <v>-2457.3000000000002</v>
      </c>
      <c r="J36" s="2">
        <v>-1667.99</v>
      </c>
      <c r="K36" s="2">
        <v>-183.48</v>
      </c>
      <c r="L36" s="2">
        <v>-25.69</v>
      </c>
      <c r="M36" s="2">
        <v>-192.41</v>
      </c>
      <c r="N36" s="2">
        <v>-66.67</v>
      </c>
      <c r="O36" s="2">
        <v>-9.33</v>
      </c>
      <c r="P36" s="2">
        <v>-244.16</v>
      </c>
      <c r="Q36" s="2">
        <v>-34.18</v>
      </c>
      <c r="R36" s="2">
        <v>-29.3</v>
      </c>
      <c r="S36" s="2">
        <v>-4.0999999999999996</v>
      </c>
      <c r="T36" s="2">
        <f t="shared" si="1"/>
        <v>-1667.99</v>
      </c>
      <c r="U36" s="2">
        <f>SUM(K36:S36)</f>
        <v>-789.31999999999994</v>
      </c>
      <c r="V36" s="1" t="s">
        <v>39</v>
      </c>
      <c r="W36" s="2">
        <f t="shared" si="3"/>
        <v>2457.2900000000009</v>
      </c>
    </row>
    <row r="37" spans="5:23" x14ac:dyDescent="0.25">
      <c r="G37" s="1" t="s">
        <v>39</v>
      </c>
      <c r="H37" s="1" t="s">
        <v>40</v>
      </c>
      <c r="I37" s="2">
        <v>-2457.3000000000002</v>
      </c>
      <c r="J37" s="2">
        <v>-1751.39</v>
      </c>
      <c r="K37" s="2">
        <v>-192.65</v>
      </c>
      <c r="L37" s="2">
        <v>-26.97</v>
      </c>
      <c r="M37" s="2">
        <v>-98.54</v>
      </c>
      <c r="N37" s="2">
        <v>-66.67</v>
      </c>
      <c r="O37" s="2">
        <v>-9.33</v>
      </c>
      <c r="P37" s="2">
        <v>-244.16</v>
      </c>
      <c r="Q37" s="2">
        <v>-34.18</v>
      </c>
      <c r="R37" s="2">
        <v>-29.3</v>
      </c>
      <c r="S37" s="2">
        <v>-4.0999999999999996</v>
      </c>
      <c r="T37" s="2">
        <f t="shared" si="1"/>
        <v>-1751.39</v>
      </c>
      <c r="U37" s="2">
        <f>SUM(K37:S37)</f>
        <v>-705.9</v>
      </c>
      <c r="V37" s="1" t="s">
        <v>41</v>
      </c>
      <c r="W37" s="2">
        <f t="shared" si="3"/>
        <v>0</v>
      </c>
    </row>
    <row r="38" spans="5:23" x14ac:dyDescent="0.25">
      <c r="E38" s="2" t="s">
        <v>32</v>
      </c>
      <c r="G38" s="4"/>
      <c r="H38" s="4"/>
      <c r="I38" s="5">
        <f>SUM(I27:I37)</f>
        <v>0</v>
      </c>
      <c r="J38" s="5">
        <f>SUM(J27:J37)</f>
        <v>0</v>
      </c>
      <c r="K38" s="5">
        <f>SUM(K27:K37)</f>
        <v>0</v>
      </c>
      <c r="L38" s="5">
        <f>SUM(L27:L37)</f>
        <v>0</v>
      </c>
      <c r="M38" s="5">
        <f>SUM(M27:M37)</f>
        <v>0</v>
      </c>
      <c r="N38" s="5">
        <f>SUM(N27:N37)</f>
        <v>0</v>
      </c>
      <c r="O38" s="5">
        <f>SUM(O27:O37)</f>
        <v>0</v>
      </c>
      <c r="P38" s="5">
        <f>SUM(P27:P37)</f>
        <v>0</v>
      </c>
      <c r="Q38" s="5">
        <f>SUM(Q27:Q37)</f>
        <v>0</v>
      </c>
      <c r="R38" s="5">
        <f>SUM(R27:R37)</f>
        <v>0</v>
      </c>
      <c r="S38" s="5">
        <f>SUM(S27:S37)</f>
        <v>0</v>
      </c>
      <c r="T38" s="5"/>
      <c r="U38" s="5"/>
    </row>
  </sheetData>
  <printOptions gridLines="1"/>
  <pageMargins left="0.19685039370078741" right="0.19685039370078741" top="0.74803149606299213" bottom="0.74803149606299213" header="0.31496062992125984" footer="0.31496062992125984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cp:lastPrinted>2016-01-25T11:37:21Z</cp:lastPrinted>
  <dcterms:created xsi:type="dcterms:W3CDTF">2016-01-25T10:57:13Z</dcterms:created>
  <dcterms:modified xsi:type="dcterms:W3CDTF">2016-01-25T11:42:25Z</dcterms:modified>
</cp:coreProperties>
</file>