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\Desktop\ExcelR\Data Analyst assignment\advance excel\Complete\"/>
    </mc:Choice>
  </mc:AlternateContent>
  <xr:revisionPtr revIDLastSave="0" documentId="13_ncr:1_{FCF55993-38C1-465D-8414-715D38551913}" xr6:coauthVersionLast="47" xr6:coauthVersionMax="47" xr10:uidLastSave="{00000000-0000-0000-0000-000000000000}"/>
  <bookViews>
    <workbookView xWindow="-108" yWindow="-108" windowWidth="23256" windowHeight="12456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C_Data">Vlookup!$C$4:$K$42</definedName>
    <definedName name="C_Head">Vlookup!$C$4:$K$4</definedName>
    <definedName name="Data1">'Headcount Table'!$A$3:$D$146</definedName>
    <definedName name="Head1">'Headcount Table'!$A$3:$D$3</definedName>
    <definedName name="V_Head">Source!$C$5:$F$5</definedName>
    <definedName name="V_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" l="1"/>
  <c r="O17" i="1"/>
  <c r="O16" i="1"/>
  <c r="O11" i="1"/>
  <c r="N17" i="1" l="1"/>
  <c r="N16" i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D9" i="5"/>
  <c r="D10" i="5"/>
  <c r="D8" i="5"/>
  <c r="N11" i="1" l="1"/>
  <c r="N10" i="1"/>
</calcChain>
</file>

<file path=xl/sharedStrings.xml><?xml version="1.0" encoding="utf-8"?>
<sst xmlns="http://schemas.openxmlformats.org/spreadsheetml/2006/main" count="925" uniqueCount="270">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</sst>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4:O42"/>
  <sheetViews>
    <sheetView tabSelected="1" workbookViewId="0">
      <selection activeCell="P10" sqref="P10"/>
    </sheetView>
  </sheetViews>
  <sheetFormatPr defaultRowHeight="14.4" x14ac:dyDescent="0.3"/>
  <cols>
    <col min="2" max="2" width="10.77734375" bestFit="1" customWidth="1"/>
    <col min="4" max="5" width="13.21875" bestFit="1" customWidth="1"/>
    <col min="6" max="6" width="9.88671875" bestFit="1" customWidth="1"/>
    <col min="9" max="9" width="21.3320312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2:15" x14ac:dyDescent="0.3">
      <c r="B4" s="20" t="s">
        <v>95</v>
      </c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2:15" x14ac:dyDescent="0.3">
      <c r="B5" s="1">
        <v>48000</v>
      </c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2:15" x14ac:dyDescent="0.3">
      <c r="B6" s="1">
        <v>35000</v>
      </c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2:15" x14ac:dyDescent="0.3">
      <c r="B7" s="1">
        <v>67000</v>
      </c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2:15" x14ac:dyDescent="0.3">
      <c r="B8" s="1">
        <v>87000</v>
      </c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2:15" x14ac:dyDescent="0.3">
      <c r="B9" s="1">
        <v>22000</v>
      </c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2:15" x14ac:dyDescent="0.3">
      <c r="B10" s="1">
        <v>91000</v>
      </c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2" t="str">
        <f>VLOOKUP(N10,$B$4:$K$42,3,0)</f>
        <v>Dinesh</v>
      </c>
    </row>
    <row r="11" spans="2:15" x14ac:dyDescent="0.3">
      <c r="B11" s="1">
        <v>77000</v>
      </c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5">
        <f>MIN(K5:K42)</f>
        <v>15000</v>
      </c>
      <c r="O11" s="2" t="str">
        <f>VLOOKUP(N11,$B$4:$K$42,3,0)</f>
        <v>Satish</v>
      </c>
    </row>
    <row r="12" spans="2:15" x14ac:dyDescent="0.3">
      <c r="B12" s="1">
        <v>45000</v>
      </c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2:15" x14ac:dyDescent="0.3">
      <c r="B13" s="1">
        <v>92000</v>
      </c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2:15" x14ac:dyDescent="0.3">
      <c r="B14" s="1">
        <v>50000</v>
      </c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2:15" x14ac:dyDescent="0.3">
      <c r="B15" s="1">
        <v>37000</v>
      </c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0</v>
      </c>
      <c r="O15" s="6" t="s">
        <v>70</v>
      </c>
    </row>
    <row r="16" spans="2:15" x14ac:dyDescent="0.3">
      <c r="B16" s="1">
        <v>43000</v>
      </c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_xlfn.MAXIFS($K$5:$K$42,$J$5:$J$42,$N$15)</f>
        <v>91000</v>
      </c>
      <c r="O16" s="2" t="str">
        <f>VLOOKUP(N16,$B$4:$K$42,3,0)</f>
        <v>Rajesh</v>
      </c>
    </row>
    <row r="17" spans="2:15" x14ac:dyDescent="0.3">
      <c r="B17" s="1">
        <v>90000</v>
      </c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_xlfn.MINIFS($K$5:$K$42,$J$5:$J$42,$N$15)</f>
        <v>22000</v>
      </c>
      <c r="O17" s="2" t="str">
        <f>VLOOKUP(N17,$B$4:$K$42,3,0)</f>
        <v>Melwyn</v>
      </c>
    </row>
    <row r="18" spans="2:15" x14ac:dyDescent="0.3">
      <c r="B18" s="1">
        <v>34000</v>
      </c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2:15" x14ac:dyDescent="0.3">
      <c r="B19" s="1">
        <v>82000</v>
      </c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2:15" x14ac:dyDescent="0.3">
      <c r="B20" s="1">
        <v>67000</v>
      </c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2:15" x14ac:dyDescent="0.3">
      <c r="B21" s="1">
        <v>85000</v>
      </c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2:15" x14ac:dyDescent="0.3">
      <c r="B22" s="1">
        <v>62000</v>
      </c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2:15" x14ac:dyDescent="0.3">
      <c r="B23" s="1">
        <v>15000</v>
      </c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2:15" x14ac:dyDescent="0.3">
      <c r="B24" s="1">
        <v>81000</v>
      </c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2:15" x14ac:dyDescent="0.3">
      <c r="B25" s="1">
        <v>19000</v>
      </c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2:15" x14ac:dyDescent="0.3">
      <c r="B26" s="1">
        <v>75000</v>
      </c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2:15" x14ac:dyDescent="0.3">
      <c r="B27" s="1">
        <v>49000</v>
      </c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2:15" x14ac:dyDescent="0.3">
      <c r="B28" s="1">
        <v>50000</v>
      </c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2:15" x14ac:dyDescent="0.3">
      <c r="B29" s="1">
        <v>83000</v>
      </c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2:15" x14ac:dyDescent="0.3">
      <c r="B30" s="1">
        <v>53000</v>
      </c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2:15" x14ac:dyDescent="0.3">
      <c r="B31" s="1">
        <v>65000</v>
      </c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2:15" x14ac:dyDescent="0.3">
      <c r="B32" s="1">
        <v>85000</v>
      </c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2:11" x14ac:dyDescent="0.3">
      <c r="B33" s="1">
        <v>20000</v>
      </c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2:11" x14ac:dyDescent="0.3">
      <c r="B34" s="1">
        <v>47000</v>
      </c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2:11" x14ac:dyDescent="0.3">
      <c r="B35" s="1">
        <v>87000</v>
      </c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2:11" x14ac:dyDescent="0.3">
      <c r="B36" s="1">
        <v>57000</v>
      </c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2:11" x14ac:dyDescent="0.3">
      <c r="B37" s="1">
        <v>27000</v>
      </c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2:11" x14ac:dyDescent="0.3">
      <c r="B38" s="1">
        <v>81000</v>
      </c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2:11" x14ac:dyDescent="0.3">
      <c r="B39" s="1">
        <v>52000</v>
      </c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2:11" x14ac:dyDescent="0.3">
      <c r="B40" s="1">
        <v>58000</v>
      </c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2:11" x14ac:dyDescent="0.3">
      <c r="B41" s="1">
        <v>47000</v>
      </c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2:11" x14ac:dyDescent="0.3">
      <c r="B42" s="1">
        <v>26000</v>
      </c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disablePrompts="1"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E8" sqref="E8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106</v>
      </c>
      <c r="D7" s="18">
        <v>592081</v>
      </c>
    </row>
    <row r="8" spans="1:9" x14ac:dyDescent="0.3">
      <c r="C8" s="17" t="s">
        <v>107</v>
      </c>
      <c r="D8" s="19" t="str">
        <f>VLOOKUP($D$7,Data1,MATCH(C8,Head1,0),0)</f>
        <v>P, Sharath</v>
      </c>
    </row>
    <row r="9" spans="1:9" x14ac:dyDescent="0.3">
      <c r="C9" s="17" t="s">
        <v>108</v>
      </c>
      <c r="D9" s="19" t="str">
        <f>VLOOKUP($D$7,Data1,MATCH(C9,Head1,0),0)</f>
        <v>RAO, HEMANTH</v>
      </c>
    </row>
    <row r="10" spans="1:9" x14ac:dyDescent="0.3">
      <c r="C10" s="17" t="s">
        <v>109</v>
      </c>
      <c r="D10" s="19" t="str">
        <f>VLOOKUP($D$7,Data1,MATCH(C10,Head1,0),0)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123" workbookViewId="0">
      <selection activeCell="E18" sqref="E18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3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3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3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3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3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3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3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3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3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3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3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3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3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3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3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3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3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3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3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3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3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3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3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3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3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3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3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3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3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3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3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3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3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3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3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3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3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3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3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3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3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3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3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3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3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3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3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3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3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3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3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3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3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3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3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3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3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3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3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3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3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3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3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3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3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3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3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3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3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3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3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3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3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3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3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3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3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3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3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3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3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3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3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3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3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3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3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3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3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3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3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3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3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3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3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3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3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3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3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3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3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3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3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3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3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3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3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3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3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3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3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3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3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3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3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3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3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3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3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3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3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3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3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3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3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3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3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3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3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3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3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3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3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3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3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3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3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3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3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3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3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3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3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opLeftCell="A22" workbookViewId="0">
      <selection activeCell="K13" sqref="K13"/>
    </sheetView>
  </sheetViews>
  <sheetFormatPr defaultRowHeight="14.4" x14ac:dyDescent="0.3"/>
  <cols>
    <col min="6" max="6" width="9.88671875" bestFit="1" customWidth="1"/>
    <col min="10" max="10" width="21.33203125" bestFit="1" customWidth="1"/>
    <col min="11" max="11" width="10.77734375" bestFit="1" customWidth="1"/>
  </cols>
  <sheetData>
    <row r="2" spans="3:11" x14ac:dyDescent="0.3">
      <c r="D2" s="8" t="s">
        <v>104</v>
      </c>
    </row>
    <row r="3" spans="3:11" x14ac:dyDescent="0.3">
      <c r="D3" s="8" t="s">
        <v>269</v>
      </c>
    </row>
    <row r="4" spans="3:11" x14ac:dyDescent="0.3">
      <c r="D4" s="8" t="s">
        <v>105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 t="shared" ref="I7:K26" si="0">IFERROR(VLOOKUP($C7,V_Source,MATCH(I$6,V_Head,0),0),"Retired")</f>
        <v>North</v>
      </c>
      <c r="J7" s="1" t="str">
        <f t="shared" si="0"/>
        <v>FLM</v>
      </c>
      <c r="K7" s="1">
        <f t="shared" si="0"/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 t="shared" si="0"/>
        <v>North</v>
      </c>
      <c r="J8" s="1" t="str">
        <f t="shared" si="0"/>
        <v>Digital Marketing</v>
      </c>
      <c r="K8" s="1">
        <f t="shared" si="0"/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 t="shared" si="0"/>
        <v>North</v>
      </c>
      <c r="J9" s="1" t="str">
        <f t="shared" si="0"/>
        <v>Digital Marketing</v>
      </c>
      <c r="K9" s="1">
        <f t="shared" si="0"/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 t="shared" si="0"/>
        <v>South</v>
      </c>
      <c r="J10" s="1" t="str">
        <f t="shared" si="0"/>
        <v>Inside Sales</v>
      </c>
      <c r="K10" s="1">
        <f t="shared" si="0"/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 t="shared" si="0"/>
        <v>North</v>
      </c>
      <c r="J11" s="1" t="str">
        <f t="shared" si="0"/>
        <v>Marketing</v>
      </c>
      <c r="K11" s="1">
        <f t="shared" si="0"/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 t="shared" si="0"/>
        <v>North</v>
      </c>
      <c r="J12" s="1" t="str">
        <f t="shared" si="0"/>
        <v>Director</v>
      </c>
      <c r="K12" s="1">
        <f t="shared" si="0"/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 t="shared" si="0"/>
        <v>Mid West</v>
      </c>
      <c r="J13" s="1" t="str">
        <f t="shared" si="0"/>
        <v>Learning &amp; Development</v>
      </c>
      <c r="K13" s="1">
        <f t="shared" si="0"/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 t="shared" si="0"/>
        <v>Mid West</v>
      </c>
      <c r="J14" s="1" t="str">
        <f t="shared" si="0"/>
        <v>Digital Marketing</v>
      </c>
      <c r="K14" s="1">
        <f t="shared" si="0"/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 t="shared" si="0"/>
        <v>East</v>
      </c>
      <c r="J15" s="1" t="str">
        <f t="shared" si="0"/>
        <v>Digital Marketing</v>
      </c>
      <c r="K15" s="1">
        <f t="shared" si="0"/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 t="shared" si="0"/>
        <v>North</v>
      </c>
      <c r="J16" s="1" t="str">
        <f t="shared" si="0"/>
        <v>Inside Sales</v>
      </c>
      <c r="K16" s="1">
        <f t="shared" si="0"/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 t="shared" si="0"/>
        <v>South</v>
      </c>
      <c r="J17" s="1" t="str">
        <f t="shared" si="0"/>
        <v>Learning &amp; Development</v>
      </c>
      <c r="K17" s="1">
        <f t="shared" si="0"/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 t="shared" si="0"/>
        <v>East</v>
      </c>
      <c r="J18" s="1" t="str">
        <f t="shared" si="0"/>
        <v>Learning &amp; Development</v>
      </c>
      <c r="K18" s="1">
        <f t="shared" si="0"/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 t="shared" si="0"/>
        <v>East</v>
      </c>
      <c r="J19" s="1" t="str">
        <f t="shared" si="0"/>
        <v>CEO</v>
      </c>
      <c r="K19" s="1">
        <f t="shared" si="0"/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 t="shared" si="0"/>
        <v>Retired</v>
      </c>
      <c r="J20" s="1" t="str">
        <f t="shared" si="0"/>
        <v>Retired</v>
      </c>
      <c r="K20" s="1" t="str">
        <f t="shared" si="0"/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 t="shared" si="0"/>
        <v>South</v>
      </c>
      <c r="J21" s="1" t="str">
        <f t="shared" si="0"/>
        <v>Digital Marketing</v>
      </c>
      <c r="K21" s="1">
        <f t="shared" si="0"/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 t="shared" si="0"/>
        <v>South</v>
      </c>
      <c r="J22" s="1" t="str">
        <f t="shared" si="0"/>
        <v>Inside Sales</v>
      </c>
      <c r="K22" s="1">
        <f t="shared" si="0"/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 t="shared" si="0"/>
        <v>South</v>
      </c>
      <c r="J23" s="1" t="str">
        <f t="shared" si="0"/>
        <v>CCD</v>
      </c>
      <c r="K23" s="1">
        <f t="shared" si="0"/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 t="shared" si="0"/>
        <v>South</v>
      </c>
      <c r="J24" s="1" t="str">
        <f t="shared" si="0"/>
        <v>FLM</v>
      </c>
      <c r="K24" s="1">
        <f t="shared" si="0"/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 t="shared" si="0"/>
        <v>Mid West</v>
      </c>
      <c r="J25" s="1" t="str">
        <f t="shared" si="0"/>
        <v>Inside Sales</v>
      </c>
      <c r="K25" s="1">
        <f t="shared" si="0"/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 t="shared" si="0"/>
        <v>South</v>
      </c>
      <c r="J26" s="1" t="str">
        <f t="shared" si="0"/>
        <v>Operations</v>
      </c>
      <c r="K26" s="1">
        <f t="shared" si="0"/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 t="shared" ref="I27:K44" si="1">IFERROR(VLOOKUP($C27,V_Source,MATCH(I$6,V_Head,0),0),"Retired")</f>
        <v>South</v>
      </c>
      <c r="J27" s="1" t="str">
        <f t="shared" si="1"/>
        <v>Finance</v>
      </c>
      <c r="K27" s="1">
        <f t="shared" si="1"/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 t="shared" si="1"/>
        <v>East</v>
      </c>
      <c r="J28" s="1" t="str">
        <f t="shared" si="1"/>
        <v>Inside Sales</v>
      </c>
      <c r="K28" s="1">
        <f t="shared" si="1"/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 t="shared" si="1"/>
        <v>East</v>
      </c>
      <c r="J29" s="1" t="str">
        <f t="shared" si="1"/>
        <v>Finance</v>
      </c>
      <c r="K29" s="1">
        <f t="shared" si="1"/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 t="shared" si="1"/>
        <v>Retired</v>
      </c>
      <c r="J30" s="1" t="str">
        <f t="shared" si="1"/>
        <v>Retired</v>
      </c>
      <c r="K30" s="1" t="str">
        <f t="shared" si="1"/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 t="shared" si="1"/>
        <v>Mid West</v>
      </c>
      <c r="J31" s="1" t="str">
        <f t="shared" si="1"/>
        <v>Finance</v>
      </c>
      <c r="K31" s="1">
        <f t="shared" si="1"/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 t="shared" si="1"/>
        <v>South</v>
      </c>
      <c r="J32" s="1" t="str">
        <f t="shared" si="1"/>
        <v>Sales</v>
      </c>
      <c r="K32" s="1">
        <f t="shared" si="1"/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 t="shared" si="1"/>
        <v>South</v>
      </c>
      <c r="J33" s="1" t="str">
        <f t="shared" si="1"/>
        <v>Operations</v>
      </c>
      <c r="K33" s="1">
        <f t="shared" si="1"/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 t="shared" si="1"/>
        <v>North</v>
      </c>
      <c r="J34" s="1" t="str">
        <f t="shared" si="1"/>
        <v>Finance</v>
      </c>
      <c r="K34" s="1">
        <f t="shared" si="1"/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 t="shared" si="1"/>
        <v>East</v>
      </c>
      <c r="J35" s="1" t="str">
        <f t="shared" si="1"/>
        <v>Inside Sales</v>
      </c>
      <c r="K35" s="1">
        <f t="shared" si="1"/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 t="shared" si="1"/>
        <v>East</v>
      </c>
      <c r="J36" s="1" t="str">
        <f t="shared" si="1"/>
        <v>CCD</v>
      </c>
      <c r="K36" s="1">
        <f t="shared" si="1"/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 t="shared" si="1"/>
        <v>South</v>
      </c>
      <c r="J37" s="1" t="str">
        <f t="shared" si="1"/>
        <v>Director</v>
      </c>
      <c r="K37" s="1">
        <f t="shared" si="1"/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 t="shared" si="1"/>
        <v>Retired</v>
      </c>
      <c r="J38" s="1" t="str">
        <f t="shared" si="1"/>
        <v>Retired</v>
      </c>
      <c r="K38" s="1" t="str">
        <f t="shared" si="1"/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 t="shared" si="1"/>
        <v>East</v>
      </c>
      <c r="J39" s="1" t="str">
        <f t="shared" si="1"/>
        <v>Marketing</v>
      </c>
      <c r="K39" s="1">
        <f t="shared" si="1"/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 t="shared" si="1"/>
        <v>North</v>
      </c>
      <c r="J40" s="1" t="str">
        <f t="shared" si="1"/>
        <v>Digital Marketing</v>
      </c>
      <c r="K40" s="1">
        <f t="shared" si="1"/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 t="shared" si="1"/>
        <v>North</v>
      </c>
      <c r="J41" s="1" t="str">
        <f t="shared" si="1"/>
        <v>Sales</v>
      </c>
      <c r="K41" s="1">
        <f t="shared" si="1"/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 t="shared" si="1"/>
        <v>South</v>
      </c>
      <c r="J42" s="1" t="str">
        <f t="shared" si="1"/>
        <v>Marketing</v>
      </c>
      <c r="K42" s="1">
        <f t="shared" si="1"/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 t="shared" si="1"/>
        <v>Mid West</v>
      </c>
      <c r="J43" s="1" t="str">
        <f t="shared" si="1"/>
        <v>Marketing</v>
      </c>
      <c r="K43" s="1">
        <f t="shared" si="1"/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 t="shared" si="1"/>
        <v>North</v>
      </c>
      <c r="J44" s="1" t="str">
        <f t="shared" si="1"/>
        <v>CCD</v>
      </c>
      <c r="K44" s="1">
        <f t="shared" si="1"/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5" workbookViewId="0">
      <selection activeCell="C15" sqref="C1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Vlookup</vt:lpstr>
      <vt:lpstr>Result Sheet</vt:lpstr>
      <vt:lpstr>Headcount Table</vt:lpstr>
      <vt:lpstr>Master Emp sheet</vt:lpstr>
      <vt:lpstr>Source</vt:lpstr>
      <vt:lpstr>C_Data</vt:lpstr>
      <vt:lpstr>C_Head</vt:lpstr>
      <vt:lpstr>Data1</vt:lpstr>
      <vt:lpstr>Head1</vt:lpstr>
      <vt:lpstr>V_Head</vt:lpstr>
      <vt:lpstr>V_Source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jiten</cp:lastModifiedBy>
  <dcterms:created xsi:type="dcterms:W3CDTF">2022-07-27T06:45:44Z</dcterms:created>
  <dcterms:modified xsi:type="dcterms:W3CDTF">2022-09-26T14:09:44Z</dcterms:modified>
</cp:coreProperties>
</file>