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V:\aa Rada\1. Materiály\VO 2014-2018\2018\č. 92 ze dne 9.5.2018\pondeli\"/>
    </mc:Choice>
  </mc:AlternateContent>
  <bookViews>
    <workbookView xWindow="0" yWindow="0" windowWidth="16680" windowHeight="9120" firstSheet="1" activeTab="4"/>
  </bookViews>
  <sheets>
    <sheet name="Pokyny pro vyplnění" sheetId="11" r:id="rId1"/>
    <sheet name="Stavba" sheetId="1" r:id="rId2"/>
    <sheet name="VzorPolozky" sheetId="10" state="hidden" r:id="rId3"/>
    <sheet name="2 1 Pol" sheetId="12" r:id="rId4"/>
    <sheet name="2 2 Pol" sheetId="13" r:id="rId5"/>
    <sheet name="2 3 Pol" sheetId="14" r:id="rId6"/>
    <sheet name="2 4 Pol" sheetId="15" r:id="rId7"/>
  </sheets>
  <externalReferences>
    <externalReference r:id="rId8"/>
  </externalReferences>
  <definedNames>
    <definedName name="CelkemDPHVypocet" localSheetId="1">Stavba!$H$45</definedName>
    <definedName name="CenaCelkem">Stavba!$G$29</definedName>
    <definedName name="CenaCelkemBezDPH">Stavba!$G$28</definedName>
    <definedName name="CenaCelkemVypocet" localSheetId="1">Stavba!$I$45</definedName>
    <definedName name="cisloobjektu">Stavba!$D$3</definedName>
    <definedName name="CisloRozpoctu">'[1]Krycí list'!$C$2</definedName>
    <definedName name="CisloStavby" localSheetId="1">Stavba!$D$2</definedName>
    <definedName name="cislostavby">'[1]Krycí list'!$A$7</definedName>
    <definedName name="CisloStavebnihoRozpoctu">Stavba!$D$4</definedName>
    <definedName name="dadresa">Stavba!$D$12:$G$12</definedName>
    <definedName name="DIČ" localSheetId="1">Stavba!$I$12</definedName>
    <definedName name="dmisto">Stavba!$E$13:$G$13</definedName>
    <definedName name="DPHSni">Stavba!$G$24</definedName>
    <definedName name="DPHZakl">Stavba!$G$26</definedName>
    <definedName name="dpsc" localSheetId="1">Stavba!$D$13</definedName>
    <definedName name="IČO" localSheetId="1">Stavba!$I$11</definedName>
    <definedName name="Mena">Stavba!$J$29</definedName>
    <definedName name="MistoStavby">Stavba!$D$4</definedName>
    <definedName name="nazevobjektu">Stavba!$E$3</definedName>
    <definedName name="NazevRozpoctu">'[1]Krycí list'!$D$2</definedName>
    <definedName name="NazevStavby" localSheetId="1">Stavba!$E$2</definedName>
    <definedName name="nazevstavby">'[1]Krycí list'!$C$7</definedName>
    <definedName name="NazevStavebnihoRozpoctu">Stavba!$E$4</definedName>
    <definedName name="_xlnm.Print_Titles" localSheetId="3">'2 1 Pol'!$1:$7</definedName>
    <definedName name="_xlnm.Print_Titles" localSheetId="4">'2 2 Pol'!$1:$7</definedName>
    <definedName name="_xlnm.Print_Titles" localSheetId="5">'2 3 Pol'!$1:$7</definedName>
    <definedName name="_xlnm.Print_Titles" localSheetId="6">'2 4 Pol'!$1:$7</definedName>
    <definedName name="oadresa">Stavba!$D$6</definedName>
    <definedName name="Objednatel" localSheetId="1">Stavba!$D$5</definedName>
    <definedName name="Objekt" localSheetId="1">Stavba!$B$38</definedName>
    <definedName name="_xlnm.Print_Area" localSheetId="3">'2 1 Pol'!$A$1:$W$246</definedName>
    <definedName name="_xlnm.Print_Area" localSheetId="4">'2 2 Pol'!$A$1:$W$97</definedName>
    <definedName name="_xlnm.Print_Area" localSheetId="5">'2 3 Pol'!$A$1:$W$39</definedName>
    <definedName name="_xlnm.Print_Area" localSheetId="6">'2 4 Pol'!$A$1:$W$43</definedName>
    <definedName name="_xlnm.Print_Area" localSheetId="1">Stavba!$A$1:$J$70</definedName>
    <definedName name="odic" localSheetId="1">Stavba!$I$6</definedName>
    <definedName name="oico" localSheetId="1">Stavba!$I$5</definedName>
    <definedName name="omisto" localSheetId="1">Stavba!$E$7</definedName>
    <definedName name="onazev" localSheetId="1">Stavba!$D$6</definedName>
    <definedName name="opsc" localSheetId="1">Stavba!$D$7</definedName>
    <definedName name="padresa">Stavba!$D$9</definedName>
    <definedName name="pdic">Stavba!$I$9</definedName>
    <definedName name="pico">Stavba!$I$8</definedName>
    <definedName name="pmisto">Stavba!$E$10</definedName>
    <definedName name="PocetMJ">#REF!</definedName>
    <definedName name="PoptavkaID">Stavba!$A$1</definedName>
    <definedName name="pPSC">Stavba!$D$10</definedName>
    <definedName name="Projektant">Stavba!$D$8</definedName>
    <definedName name="SazbaDPH1" localSheetId="1">Stavba!$E$23</definedName>
    <definedName name="SazbaDPH1">'[1]Krycí list'!$C$30</definedName>
    <definedName name="SazbaDPH2" localSheetId="1">Stavba!$E$25</definedName>
    <definedName name="SazbaDPH2">'[1]Krycí list'!$C$32</definedName>
    <definedName name="SloupecCC">#REF!</definedName>
    <definedName name="SloupecCisloPol">#REF!</definedName>
    <definedName name="SloupecJC">#REF!</definedName>
    <definedName name="SloupecMJ">#REF!</definedName>
    <definedName name="SloupecMnozstvi">#REF!</definedName>
    <definedName name="SloupecNazPol">#REF!</definedName>
    <definedName name="SloupecPC">#REF!</definedName>
    <definedName name="Vypracoval">Stavba!$D$14</definedName>
    <definedName name="Z_B7E7C763_C459_487D_8ABA_5CFDDFBD5A84_.wvu.Cols" localSheetId="1" hidden="1">Stavba!$A:$A</definedName>
    <definedName name="Z_B7E7C763_C459_487D_8ABA_5CFDDFBD5A84_.wvu.PrintArea" localSheetId="1" hidden="1">Stavba!$B$1:$J$36</definedName>
    <definedName name="ZakladDPHSni">Stavba!$G$23</definedName>
    <definedName name="ZakladDPHSniVypocet" localSheetId="1">Stavba!$F$45</definedName>
    <definedName name="ZakladDPHZakl">Stavba!$G$25</definedName>
    <definedName name="ZakladDPHZaklVypocet" localSheetId="1">Stavba!$G$45</definedName>
    <definedName name="ZaObjednatele">Stavba!$G$34</definedName>
    <definedName name="Zaokrouhleni">Stavba!$G$27</definedName>
    <definedName name="ZaZhotovitele">Stavba!$D$34</definedName>
    <definedName name="Zhotovitel">Stavba!$D$11:$G$11</definedName>
  </definedNames>
  <calcPr calcId="152511"/>
  <customWorkbookViews>
    <customWorkbookView name="Radim" guid="{B7E7C763-C459-487D-8ABA-5CFDDFBD5A84}" maximized="1" xWindow="-8" yWindow="-8" windowWidth="1296" windowHeight="1040" activeSheetId="1"/>
  </customWorkbookViews>
</workbook>
</file>

<file path=xl/calcChain.xml><?xml version="1.0" encoding="utf-8"?>
<calcChain xmlns="http://schemas.openxmlformats.org/spreadsheetml/2006/main">
  <c r="I69" i="1" l="1"/>
  <c r="I68" i="1"/>
  <c r="I67" i="1"/>
  <c r="I66" i="1"/>
  <c r="I65" i="1"/>
  <c r="I64" i="1"/>
  <c r="I17" i="1"/>
  <c r="I63" i="1"/>
  <c r="I62" i="1"/>
  <c r="I61" i="1"/>
  <c r="I60" i="1"/>
  <c r="I59" i="1"/>
  <c r="I16" i="1"/>
  <c r="I58" i="1"/>
  <c r="I57" i="1"/>
  <c r="I56" i="1"/>
  <c r="I55" i="1"/>
  <c r="I54" i="1"/>
  <c r="I53" i="1"/>
  <c r="I52" i="1"/>
  <c r="G44" i="1"/>
  <c r="F44" i="1"/>
  <c r="G43" i="1"/>
  <c r="F43" i="1"/>
  <c r="G42" i="1"/>
  <c r="F42" i="1"/>
  <c r="G41" i="1"/>
  <c r="F41" i="1"/>
  <c r="G40" i="1"/>
  <c r="F40" i="1"/>
  <c r="G39" i="1"/>
  <c r="F39" i="1"/>
  <c r="F45" i="1"/>
  <c r="G33" i="15"/>
  <c r="G8" i="15"/>
  <c r="O8" i="15"/>
  <c r="G9" i="15"/>
  <c r="M9" i="15"/>
  <c r="M8" i="15"/>
  <c r="I9" i="15"/>
  <c r="I8" i="15"/>
  <c r="K9" i="15"/>
  <c r="K8" i="15"/>
  <c r="O9" i="15"/>
  <c r="Q9" i="15"/>
  <c r="Q8" i="15"/>
  <c r="V9" i="15"/>
  <c r="V8" i="15"/>
  <c r="G12" i="15"/>
  <c r="I12" i="15"/>
  <c r="I11" i="15"/>
  <c r="K12" i="15"/>
  <c r="M12" i="15"/>
  <c r="O12" i="15"/>
  <c r="Q12" i="15"/>
  <c r="Q11" i="15"/>
  <c r="V12" i="15"/>
  <c r="G14" i="15"/>
  <c r="G11" i="15"/>
  <c r="I14" i="15"/>
  <c r="K14" i="15"/>
  <c r="K11" i="15"/>
  <c r="O14" i="15"/>
  <c r="O11" i="15"/>
  <c r="Q14" i="15"/>
  <c r="V14" i="15"/>
  <c r="V11" i="15"/>
  <c r="G17" i="15"/>
  <c r="I17" i="15"/>
  <c r="K17" i="15"/>
  <c r="M17" i="15"/>
  <c r="O17" i="15"/>
  <c r="Q17" i="15"/>
  <c r="V17" i="15"/>
  <c r="G20" i="15"/>
  <c r="O20" i="15"/>
  <c r="G21" i="15"/>
  <c r="I21" i="15"/>
  <c r="I20" i="15"/>
  <c r="K21" i="15"/>
  <c r="M21" i="15"/>
  <c r="O21" i="15"/>
  <c r="Q21" i="15"/>
  <c r="Q20" i="15"/>
  <c r="V21" i="15"/>
  <c r="G24" i="15"/>
  <c r="M24" i="15"/>
  <c r="I24" i="15"/>
  <c r="K24" i="15"/>
  <c r="K20" i="15"/>
  <c r="O24" i="15"/>
  <c r="Q24" i="15"/>
  <c r="V24" i="15"/>
  <c r="V20" i="15"/>
  <c r="I27" i="15"/>
  <c r="Q27" i="15"/>
  <c r="G28" i="15"/>
  <c r="M28" i="15"/>
  <c r="M27" i="15"/>
  <c r="I28" i="15"/>
  <c r="K28" i="15"/>
  <c r="K27" i="15"/>
  <c r="O28" i="15"/>
  <c r="O27" i="15"/>
  <c r="Q28" i="15"/>
  <c r="V28" i="15"/>
  <c r="V27" i="15"/>
  <c r="I30" i="15"/>
  <c r="Q30" i="15"/>
  <c r="G31" i="15"/>
  <c r="G30" i="15"/>
  <c r="I31" i="15"/>
  <c r="K31" i="15"/>
  <c r="K30" i="15"/>
  <c r="O31" i="15"/>
  <c r="O30" i="15"/>
  <c r="Q31" i="15"/>
  <c r="V31" i="15"/>
  <c r="V30" i="15"/>
  <c r="AF33" i="15"/>
  <c r="G29" i="14"/>
  <c r="G9" i="14"/>
  <c r="M9" i="14"/>
  <c r="I9" i="14"/>
  <c r="I8" i="14"/>
  <c r="K9" i="14"/>
  <c r="K8" i="14"/>
  <c r="O9" i="14"/>
  <c r="Q9" i="14"/>
  <c r="Q8" i="14"/>
  <c r="V9" i="14"/>
  <c r="V8" i="14"/>
  <c r="G12" i="14"/>
  <c r="I12" i="14"/>
  <c r="K12" i="14"/>
  <c r="M12" i="14"/>
  <c r="O12" i="14"/>
  <c r="Q12" i="14"/>
  <c r="V12" i="14"/>
  <c r="G14" i="14"/>
  <c r="I14" i="14"/>
  <c r="K14" i="14"/>
  <c r="M14" i="14"/>
  <c r="O14" i="14"/>
  <c r="Q14" i="14"/>
  <c r="V14" i="14"/>
  <c r="G16" i="14"/>
  <c r="G8" i="14"/>
  <c r="I16" i="14"/>
  <c r="K16" i="14"/>
  <c r="O16" i="14"/>
  <c r="O8" i="14"/>
  <c r="Q16" i="14"/>
  <c r="V16" i="14"/>
  <c r="G19" i="14"/>
  <c r="I19" i="14"/>
  <c r="O19" i="14"/>
  <c r="Q19" i="14"/>
  <c r="G20" i="14"/>
  <c r="I20" i="14"/>
  <c r="K20" i="14"/>
  <c r="K19" i="14"/>
  <c r="M20" i="14"/>
  <c r="M19" i="14"/>
  <c r="O20" i="14"/>
  <c r="Q20" i="14"/>
  <c r="V20" i="14"/>
  <c r="V19" i="14"/>
  <c r="K21" i="14"/>
  <c r="V21" i="14"/>
  <c r="G22" i="14"/>
  <c r="G21" i="14"/>
  <c r="I22" i="14"/>
  <c r="I21" i="14"/>
  <c r="K22" i="14"/>
  <c r="O22" i="14"/>
  <c r="O21" i="14"/>
  <c r="Q22" i="14"/>
  <c r="Q21" i="14"/>
  <c r="V22" i="14"/>
  <c r="G24" i="14"/>
  <c r="M24" i="14"/>
  <c r="I24" i="14"/>
  <c r="K24" i="14"/>
  <c r="O24" i="14"/>
  <c r="Q24" i="14"/>
  <c r="V24" i="14"/>
  <c r="I26" i="14"/>
  <c r="K26" i="14"/>
  <c r="Q26" i="14"/>
  <c r="V26" i="14"/>
  <c r="G27" i="14"/>
  <c r="G26" i="14"/>
  <c r="I27" i="14"/>
  <c r="K27" i="14"/>
  <c r="M27" i="14"/>
  <c r="M26" i="14"/>
  <c r="O27" i="14"/>
  <c r="O26" i="14"/>
  <c r="Q27" i="14"/>
  <c r="V27" i="14"/>
  <c r="AE29" i="14"/>
  <c r="AF29" i="14"/>
  <c r="G87" i="13"/>
  <c r="G9" i="13"/>
  <c r="G8" i="13"/>
  <c r="I9" i="13"/>
  <c r="I8" i="13"/>
  <c r="K9" i="13"/>
  <c r="K8" i="13"/>
  <c r="O9" i="13"/>
  <c r="O8" i="13"/>
  <c r="Q9" i="13"/>
  <c r="Q8" i="13"/>
  <c r="V9" i="13"/>
  <c r="V8" i="13"/>
  <c r="I11" i="13"/>
  <c r="Q11" i="13"/>
  <c r="G12" i="13"/>
  <c r="I12" i="13"/>
  <c r="K12" i="13"/>
  <c r="K11" i="13"/>
  <c r="M12" i="13"/>
  <c r="M11" i="13"/>
  <c r="O12" i="13"/>
  <c r="Q12" i="13"/>
  <c r="V12" i="13"/>
  <c r="V11" i="13"/>
  <c r="G14" i="13"/>
  <c r="G11" i="13"/>
  <c r="I14" i="13"/>
  <c r="K14" i="13"/>
  <c r="M14" i="13"/>
  <c r="O14" i="13"/>
  <c r="O11" i="13"/>
  <c r="Q14" i="13"/>
  <c r="V14" i="13"/>
  <c r="G16" i="13"/>
  <c r="M16" i="13"/>
  <c r="I16" i="13"/>
  <c r="K16" i="13"/>
  <c r="O16" i="13"/>
  <c r="Q16" i="13"/>
  <c r="V16" i="13"/>
  <c r="G20" i="13"/>
  <c r="I20" i="13"/>
  <c r="K20" i="13"/>
  <c r="K19" i="13"/>
  <c r="M20" i="13"/>
  <c r="M19" i="13"/>
  <c r="O20" i="13"/>
  <c r="Q20" i="13"/>
  <c r="V20" i="13"/>
  <c r="V19" i="13"/>
  <c r="G24" i="13"/>
  <c r="G19" i="13"/>
  <c r="I24" i="13"/>
  <c r="K24" i="13"/>
  <c r="M24" i="13"/>
  <c r="O24" i="13"/>
  <c r="O19" i="13"/>
  <c r="Q24" i="13"/>
  <c r="V24" i="13"/>
  <c r="G28" i="13"/>
  <c r="M28" i="13"/>
  <c r="I28" i="13"/>
  <c r="K28" i="13"/>
  <c r="O28" i="13"/>
  <c r="Q28" i="13"/>
  <c r="V28" i="13"/>
  <c r="G40" i="13"/>
  <c r="M40" i="13"/>
  <c r="I40" i="13"/>
  <c r="I19" i="13"/>
  <c r="K40" i="13"/>
  <c r="O40" i="13"/>
  <c r="Q40" i="13"/>
  <c r="Q19" i="13"/>
  <c r="V40" i="13"/>
  <c r="G43" i="13"/>
  <c r="I43" i="13"/>
  <c r="K43" i="13"/>
  <c r="M43" i="13"/>
  <c r="O43" i="13"/>
  <c r="Q43" i="13"/>
  <c r="V43" i="13"/>
  <c r="G49" i="13"/>
  <c r="I49" i="13"/>
  <c r="K49" i="13"/>
  <c r="M49" i="13"/>
  <c r="O49" i="13"/>
  <c r="Q49" i="13"/>
  <c r="V49" i="13"/>
  <c r="G53" i="13"/>
  <c r="M53" i="13"/>
  <c r="I53" i="13"/>
  <c r="K53" i="13"/>
  <c r="O53" i="13"/>
  <c r="Q53" i="13"/>
  <c r="V53" i="13"/>
  <c r="G55" i="13"/>
  <c r="M55" i="13"/>
  <c r="I55" i="13"/>
  <c r="K55" i="13"/>
  <c r="O55" i="13"/>
  <c r="Q55" i="13"/>
  <c r="V55" i="13"/>
  <c r="G64" i="13"/>
  <c r="I64" i="13"/>
  <c r="K64" i="13"/>
  <c r="M64" i="13"/>
  <c r="O64" i="13"/>
  <c r="Q64" i="13"/>
  <c r="V64" i="13"/>
  <c r="G66" i="13"/>
  <c r="K66" i="13"/>
  <c r="O66" i="13"/>
  <c r="V66" i="13"/>
  <c r="G67" i="13"/>
  <c r="M67" i="13"/>
  <c r="M66" i="13"/>
  <c r="I67" i="13"/>
  <c r="I66" i="13"/>
  <c r="K67" i="13"/>
  <c r="O67" i="13"/>
  <c r="Q67" i="13"/>
  <c r="Q66" i="13"/>
  <c r="V67" i="13"/>
  <c r="G68" i="13"/>
  <c r="I68" i="13"/>
  <c r="K68" i="13"/>
  <c r="O68" i="13"/>
  <c r="Q68" i="13"/>
  <c r="V68" i="13"/>
  <c r="G69" i="13"/>
  <c r="I69" i="13"/>
  <c r="K69" i="13"/>
  <c r="M69" i="13"/>
  <c r="M68" i="13"/>
  <c r="O69" i="13"/>
  <c r="Q69" i="13"/>
  <c r="V69" i="13"/>
  <c r="G70" i="13"/>
  <c r="O70" i="13"/>
  <c r="G71" i="13"/>
  <c r="M71" i="13"/>
  <c r="I71" i="13"/>
  <c r="I70" i="13"/>
  <c r="K71" i="13"/>
  <c r="O71" i="13"/>
  <c r="Q71" i="13"/>
  <c r="Q70" i="13"/>
  <c r="V71" i="13"/>
  <c r="G73" i="13"/>
  <c r="M73" i="13"/>
  <c r="I73" i="13"/>
  <c r="K73" i="13"/>
  <c r="K70" i="13"/>
  <c r="O73" i="13"/>
  <c r="Q73" i="13"/>
  <c r="V73" i="13"/>
  <c r="V70" i="13"/>
  <c r="G77" i="13"/>
  <c r="I77" i="13"/>
  <c r="K77" i="13"/>
  <c r="M77" i="13"/>
  <c r="O77" i="13"/>
  <c r="Q77" i="13"/>
  <c r="V77" i="13"/>
  <c r="G78" i="13"/>
  <c r="O78" i="13"/>
  <c r="G79" i="13"/>
  <c r="M79" i="13"/>
  <c r="I79" i="13"/>
  <c r="I78" i="13"/>
  <c r="K79" i="13"/>
  <c r="O79" i="13"/>
  <c r="Q79" i="13"/>
  <c r="Q78" i="13"/>
  <c r="V79" i="13"/>
  <c r="G82" i="13"/>
  <c r="M82" i="13"/>
  <c r="I82" i="13"/>
  <c r="K82" i="13"/>
  <c r="K78" i="13"/>
  <c r="O82" i="13"/>
  <c r="Q82" i="13"/>
  <c r="V82" i="13"/>
  <c r="V78" i="13"/>
  <c r="G83" i="13"/>
  <c r="I83" i="13"/>
  <c r="K83" i="13"/>
  <c r="M83" i="13"/>
  <c r="O83" i="13"/>
  <c r="Q83" i="13"/>
  <c r="V83" i="13"/>
  <c r="G84" i="13"/>
  <c r="K84" i="13"/>
  <c r="O84" i="13"/>
  <c r="V84" i="13"/>
  <c r="G85" i="13"/>
  <c r="M85" i="13"/>
  <c r="M84" i="13"/>
  <c r="I85" i="13"/>
  <c r="I84" i="13"/>
  <c r="K85" i="13"/>
  <c r="O85" i="13"/>
  <c r="Q85" i="13"/>
  <c r="Q84" i="13"/>
  <c r="V85" i="13"/>
  <c r="AF87" i="13"/>
  <c r="G236" i="12"/>
  <c r="G8" i="12"/>
  <c r="O8" i="12"/>
  <c r="G9" i="12"/>
  <c r="M9" i="12"/>
  <c r="M8" i="12"/>
  <c r="I9" i="12"/>
  <c r="I8" i="12"/>
  <c r="K9" i="12"/>
  <c r="K8" i="12"/>
  <c r="O9" i="12"/>
  <c r="Q9" i="12"/>
  <c r="Q8" i="12"/>
  <c r="V9" i="12"/>
  <c r="V8" i="12"/>
  <c r="G13" i="12"/>
  <c r="I13" i="12"/>
  <c r="I12" i="12"/>
  <c r="K13" i="12"/>
  <c r="M13" i="12"/>
  <c r="O13" i="12"/>
  <c r="Q13" i="12"/>
  <c r="Q12" i="12"/>
  <c r="V13" i="12"/>
  <c r="G17" i="12"/>
  <c r="G12" i="12"/>
  <c r="I17" i="12"/>
  <c r="K17" i="12"/>
  <c r="K12" i="12"/>
  <c r="O17" i="12"/>
  <c r="O12" i="12"/>
  <c r="Q17" i="12"/>
  <c r="V17" i="12"/>
  <c r="V12" i="12"/>
  <c r="G21" i="12"/>
  <c r="I21" i="12"/>
  <c r="K21" i="12"/>
  <c r="M21" i="12"/>
  <c r="O21" i="12"/>
  <c r="Q21" i="12"/>
  <c r="V21" i="12"/>
  <c r="G36" i="12"/>
  <c r="M36" i="12"/>
  <c r="I36" i="12"/>
  <c r="K36" i="12"/>
  <c r="O36" i="12"/>
  <c r="Q36" i="12"/>
  <c r="V36" i="12"/>
  <c r="G39" i="12"/>
  <c r="I39" i="12"/>
  <c r="K39" i="12"/>
  <c r="M39" i="12"/>
  <c r="O39" i="12"/>
  <c r="Q39" i="12"/>
  <c r="V39" i="12"/>
  <c r="G57" i="12"/>
  <c r="M57" i="12"/>
  <c r="I57" i="12"/>
  <c r="K57" i="12"/>
  <c r="O57" i="12"/>
  <c r="Q57" i="12"/>
  <c r="V57" i="12"/>
  <c r="G76" i="12"/>
  <c r="I76" i="12"/>
  <c r="K76" i="12"/>
  <c r="M76" i="12"/>
  <c r="O76" i="12"/>
  <c r="Q76" i="12"/>
  <c r="V76" i="12"/>
  <c r="G91" i="12"/>
  <c r="M91" i="12"/>
  <c r="I91" i="12"/>
  <c r="K91" i="12"/>
  <c r="O91" i="12"/>
  <c r="Q91" i="12"/>
  <c r="V91" i="12"/>
  <c r="G95" i="12"/>
  <c r="I95" i="12"/>
  <c r="K95" i="12"/>
  <c r="M95" i="12"/>
  <c r="O95" i="12"/>
  <c r="Q95" i="12"/>
  <c r="V95" i="12"/>
  <c r="G108" i="12"/>
  <c r="M108" i="12"/>
  <c r="I108" i="12"/>
  <c r="K108" i="12"/>
  <c r="O108" i="12"/>
  <c r="Q108" i="12"/>
  <c r="V108" i="12"/>
  <c r="G121" i="12"/>
  <c r="I121" i="12"/>
  <c r="K121" i="12"/>
  <c r="M121" i="12"/>
  <c r="O121" i="12"/>
  <c r="Q121" i="12"/>
  <c r="V121" i="12"/>
  <c r="G136" i="12"/>
  <c r="M136" i="12"/>
  <c r="I136" i="12"/>
  <c r="K136" i="12"/>
  <c r="O136" i="12"/>
  <c r="Q136" i="12"/>
  <c r="V136" i="12"/>
  <c r="G140" i="12"/>
  <c r="I140" i="12"/>
  <c r="K140" i="12"/>
  <c r="M140" i="12"/>
  <c r="O140" i="12"/>
  <c r="Q140" i="12"/>
  <c r="V140" i="12"/>
  <c r="G148" i="12"/>
  <c r="M148" i="12"/>
  <c r="I148" i="12"/>
  <c r="K148" i="12"/>
  <c r="O148" i="12"/>
  <c r="Q148" i="12"/>
  <c r="V148" i="12"/>
  <c r="G152" i="12"/>
  <c r="M152" i="12"/>
  <c r="M151" i="12"/>
  <c r="I152" i="12"/>
  <c r="K152" i="12"/>
  <c r="K151" i="12"/>
  <c r="O152" i="12"/>
  <c r="O151" i="12"/>
  <c r="Q152" i="12"/>
  <c r="V152" i="12"/>
  <c r="V151" i="12"/>
  <c r="G154" i="12"/>
  <c r="I154" i="12"/>
  <c r="I151" i="12"/>
  <c r="K154" i="12"/>
  <c r="M154" i="12"/>
  <c r="O154" i="12"/>
  <c r="Q154" i="12"/>
  <c r="Q151" i="12"/>
  <c r="V154" i="12"/>
  <c r="G156" i="12"/>
  <c r="M156" i="12"/>
  <c r="I156" i="12"/>
  <c r="K156" i="12"/>
  <c r="O156" i="12"/>
  <c r="Q156" i="12"/>
  <c r="V156" i="12"/>
  <c r="G158" i="12"/>
  <c r="I158" i="12"/>
  <c r="K158" i="12"/>
  <c r="M158" i="12"/>
  <c r="O158" i="12"/>
  <c r="Q158" i="12"/>
  <c r="V158" i="12"/>
  <c r="G160" i="12"/>
  <c r="M160" i="12"/>
  <c r="I160" i="12"/>
  <c r="K160" i="12"/>
  <c r="O160" i="12"/>
  <c r="Q160" i="12"/>
  <c r="V160" i="12"/>
  <c r="G163" i="12"/>
  <c r="G162" i="12"/>
  <c r="I163" i="12"/>
  <c r="K163" i="12"/>
  <c r="K162" i="12"/>
  <c r="O163" i="12"/>
  <c r="O162" i="12"/>
  <c r="Q163" i="12"/>
  <c r="V163" i="12"/>
  <c r="V162" i="12"/>
  <c r="G183" i="12"/>
  <c r="I183" i="12"/>
  <c r="I162" i="12"/>
  <c r="K183" i="12"/>
  <c r="M183" i="12"/>
  <c r="O183" i="12"/>
  <c r="Q183" i="12"/>
  <c r="Q162" i="12"/>
  <c r="V183" i="12"/>
  <c r="G185" i="12"/>
  <c r="K185" i="12"/>
  <c r="O185" i="12"/>
  <c r="V185" i="12"/>
  <c r="G186" i="12"/>
  <c r="I186" i="12"/>
  <c r="I185" i="12"/>
  <c r="K186" i="12"/>
  <c r="M186" i="12"/>
  <c r="M185" i="12"/>
  <c r="O186" i="12"/>
  <c r="Q186" i="12"/>
  <c r="Q185" i="12"/>
  <c r="V186" i="12"/>
  <c r="G188" i="12"/>
  <c r="I188" i="12"/>
  <c r="I187" i="12"/>
  <c r="K188" i="12"/>
  <c r="M188" i="12"/>
  <c r="O188" i="12"/>
  <c r="Q188" i="12"/>
  <c r="Q187" i="12"/>
  <c r="V188" i="12"/>
  <c r="G192" i="12"/>
  <c r="G187" i="12"/>
  <c r="I192" i="12"/>
  <c r="K192" i="12"/>
  <c r="K187" i="12"/>
  <c r="O192" i="12"/>
  <c r="O187" i="12"/>
  <c r="Q192" i="12"/>
  <c r="V192" i="12"/>
  <c r="V187" i="12"/>
  <c r="G194" i="12"/>
  <c r="I194" i="12"/>
  <c r="K194" i="12"/>
  <c r="M194" i="12"/>
  <c r="O194" i="12"/>
  <c r="Q194" i="12"/>
  <c r="V194" i="12"/>
  <c r="G196" i="12"/>
  <c r="M196" i="12"/>
  <c r="I196" i="12"/>
  <c r="K196" i="12"/>
  <c r="O196" i="12"/>
  <c r="Q196" i="12"/>
  <c r="V196" i="12"/>
  <c r="G198" i="12"/>
  <c r="I198" i="12"/>
  <c r="K198" i="12"/>
  <c r="M198" i="12"/>
  <c r="O198" i="12"/>
  <c r="Q198" i="12"/>
  <c r="V198" i="12"/>
  <c r="G209" i="12"/>
  <c r="M209" i="12"/>
  <c r="I209" i="12"/>
  <c r="K209" i="12"/>
  <c r="O209" i="12"/>
  <c r="Q209" i="12"/>
  <c r="V209" i="12"/>
  <c r="G213" i="12"/>
  <c r="I213" i="12"/>
  <c r="K213" i="12"/>
  <c r="M213" i="12"/>
  <c r="O213" i="12"/>
  <c r="Q213" i="12"/>
  <c r="V213" i="12"/>
  <c r="G216" i="12"/>
  <c r="M216" i="12"/>
  <c r="I216" i="12"/>
  <c r="K216" i="12"/>
  <c r="O216" i="12"/>
  <c r="Q216" i="12"/>
  <c r="V216" i="12"/>
  <c r="G223" i="12"/>
  <c r="I223" i="12"/>
  <c r="K223" i="12"/>
  <c r="M223" i="12"/>
  <c r="O223" i="12"/>
  <c r="Q223" i="12"/>
  <c r="V223" i="12"/>
  <c r="G224" i="12"/>
  <c r="K224" i="12"/>
  <c r="O224" i="12"/>
  <c r="V224" i="12"/>
  <c r="G225" i="12"/>
  <c r="I225" i="12"/>
  <c r="I224" i="12"/>
  <c r="K225" i="12"/>
  <c r="M225" i="12"/>
  <c r="M224" i="12"/>
  <c r="O225" i="12"/>
  <c r="Q225" i="12"/>
  <c r="Q224" i="12"/>
  <c r="V225" i="12"/>
  <c r="G227" i="12"/>
  <c r="O227" i="12"/>
  <c r="G228" i="12"/>
  <c r="I228" i="12"/>
  <c r="I227" i="12"/>
  <c r="K228" i="12"/>
  <c r="M228" i="12"/>
  <c r="O228" i="12"/>
  <c r="Q228" i="12"/>
  <c r="Q227" i="12"/>
  <c r="V228" i="12"/>
  <c r="G231" i="12"/>
  <c r="M231" i="12"/>
  <c r="I231" i="12"/>
  <c r="K231" i="12"/>
  <c r="K227" i="12"/>
  <c r="O231" i="12"/>
  <c r="Q231" i="12"/>
  <c r="V231" i="12"/>
  <c r="V227" i="12"/>
  <c r="G232" i="12"/>
  <c r="I232" i="12"/>
  <c r="K232" i="12"/>
  <c r="M232" i="12"/>
  <c r="O232" i="12"/>
  <c r="Q232" i="12"/>
  <c r="V232" i="12"/>
  <c r="G233" i="12"/>
  <c r="K233" i="12"/>
  <c r="O233" i="12"/>
  <c r="V233" i="12"/>
  <c r="G234" i="12"/>
  <c r="I234" i="12"/>
  <c r="I233" i="12"/>
  <c r="K234" i="12"/>
  <c r="M234" i="12"/>
  <c r="M233" i="12"/>
  <c r="O234" i="12"/>
  <c r="Q234" i="12"/>
  <c r="Q233" i="12"/>
  <c r="V234" i="12"/>
  <c r="AE236" i="12"/>
  <c r="AF236" i="12"/>
  <c r="I20" i="1"/>
  <c r="I19" i="1"/>
  <c r="I18" i="1"/>
  <c r="G45" i="1"/>
  <c r="G25" i="1"/>
  <c r="A25" i="1"/>
  <c r="H44" i="1"/>
  <c r="I44" i="1"/>
  <c r="H42" i="1"/>
  <c r="I42" i="1"/>
  <c r="H40" i="1"/>
  <c r="I40" i="1"/>
  <c r="I70" i="1"/>
  <c r="J69" i="1"/>
  <c r="J65" i="1"/>
  <c r="J63" i="1"/>
  <c r="J61" i="1"/>
  <c r="J59" i="1"/>
  <c r="J57" i="1"/>
  <c r="J55" i="1"/>
  <c r="J53" i="1"/>
  <c r="J68" i="1"/>
  <c r="J66" i="1"/>
  <c r="J64" i="1"/>
  <c r="J62" i="1"/>
  <c r="J60" i="1"/>
  <c r="J58" i="1"/>
  <c r="J56" i="1"/>
  <c r="J54" i="1"/>
  <c r="J52" i="1"/>
  <c r="H43" i="1"/>
  <c r="I43" i="1"/>
  <c r="H41" i="1"/>
  <c r="I41" i="1"/>
  <c r="A26" i="1"/>
  <c r="G26" i="1"/>
  <c r="G23" i="1"/>
  <c r="G28" i="1"/>
  <c r="H39" i="1"/>
  <c r="M20" i="15"/>
  <c r="AE33" i="15"/>
  <c r="M31" i="15"/>
  <c r="M30" i="15"/>
  <c r="G27" i="15"/>
  <c r="M14" i="15"/>
  <c r="M11" i="15"/>
  <c r="M8" i="14"/>
  <c r="M22" i="14"/>
  <c r="M21" i="14"/>
  <c r="M16" i="14"/>
  <c r="M78" i="13"/>
  <c r="M70" i="13"/>
  <c r="M9" i="13"/>
  <c r="M8" i="13"/>
  <c r="AE87" i="13"/>
  <c r="M227" i="12"/>
  <c r="M163" i="12"/>
  <c r="M162" i="12"/>
  <c r="G151" i="12"/>
  <c r="M17" i="12"/>
  <c r="M12" i="12"/>
  <c r="M192" i="12"/>
  <c r="M187" i="12"/>
  <c r="I21" i="1"/>
  <c r="J28" i="1"/>
  <c r="J26" i="1"/>
  <c r="G38" i="1"/>
  <c r="F38" i="1"/>
  <c r="H32" i="1"/>
  <c r="J23" i="1"/>
  <c r="J24" i="1"/>
  <c r="J25" i="1"/>
  <c r="J27" i="1"/>
  <c r="E24" i="1"/>
  <c r="E26" i="1"/>
  <c r="J67" i="1"/>
  <c r="J70" i="1"/>
  <c r="I39" i="1"/>
  <c r="I45" i="1"/>
  <c r="H45" i="1"/>
  <c r="A23" i="1"/>
  <c r="G24" i="1"/>
  <c r="A27" i="1"/>
  <c r="A29" i="1"/>
  <c r="G29" i="1"/>
  <c r="G27" i="1"/>
  <c r="A24" i="1"/>
  <c r="J44" i="1"/>
  <c r="J43" i="1"/>
  <c r="J40" i="1"/>
  <c r="J39" i="1"/>
  <c r="J45" i="1"/>
  <c r="J41" i="1"/>
  <c r="J42" i="1"/>
</calcChain>
</file>

<file path=xl/comments1.xml><?xml version="1.0" encoding="utf-8"?>
<comments xmlns="http://schemas.openxmlformats.org/spreadsheetml/2006/main">
  <authors>
    <author>Radim Štěpánek</author>
    <author>Pavel Veternik</author>
  </authors>
  <commentList>
    <comment ref="D11" authorId="0" shapeId="0">
      <text>
        <r>
          <rPr>
            <sz val="9"/>
            <color indexed="81"/>
            <rFont val="Tahoma"/>
            <family val="2"/>
            <charset val="238"/>
          </rPr>
          <t>Název</t>
        </r>
      </text>
    </comment>
    <comment ref="I11" authorId="0" shapeId="0">
      <text>
        <r>
          <rPr>
            <sz val="9"/>
            <color indexed="81"/>
            <rFont val="Tahoma"/>
            <family val="2"/>
            <charset val="238"/>
          </rPr>
          <t>IČO</t>
        </r>
      </text>
    </comment>
    <comment ref="D12" authorId="0" shapeId="0">
      <text>
        <r>
          <rPr>
            <sz val="9"/>
            <color indexed="81"/>
            <rFont val="Tahoma"/>
            <family val="2"/>
            <charset val="238"/>
          </rPr>
          <t>Ulice</t>
        </r>
      </text>
    </comment>
    <comment ref="I12" authorId="0" shapeId="0">
      <text>
        <r>
          <rPr>
            <sz val="9"/>
            <color indexed="81"/>
            <rFont val="Tahoma"/>
            <family val="2"/>
            <charset val="238"/>
          </rPr>
          <t>DIČ</t>
        </r>
      </text>
    </comment>
    <comment ref="D13" authorId="0" shapeId="0">
      <text>
        <r>
          <rPr>
            <sz val="9"/>
            <color indexed="81"/>
            <rFont val="Tahoma"/>
            <family val="2"/>
            <charset val="238"/>
          </rPr>
          <t>PSČ</t>
        </r>
      </text>
    </comment>
    <comment ref="E13" authorId="1" shapeId="0">
      <text>
        <r>
          <rPr>
            <sz val="9"/>
            <color indexed="81"/>
            <rFont val="Tahoma"/>
            <family val="2"/>
            <charset val="238"/>
          </rPr>
          <t>Místo</t>
        </r>
      </text>
    </comment>
  </commentList>
</comments>
</file>

<file path=xl/comments2.xml><?xml version="1.0" encoding="utf-8"?>
<comments xmlns="http://schemas.openxmlformats.org/spreadsheetml/2006/main">
  <authors>
    <author>Jan</author>
  </authors>
  <commentList>
    <comment ref="S6" authorId="0" shapeId="0">
      <text>
        <r>
          <rPr>
            <sz val="9"/>
            <color indexed="81"/>
            <rFont val="Tahoma"/>
            <family val="2"/>
            <charset val="238"/>
          </rPr>
          <t>Jedná se o informaci, zda se jedná o položku, která je do rozpočtu zadána z cenové soustavy RTS, nebo vlastní.</t>
        </r>
      </text>
    </comment>
    <comment ref="T6" authorId="0" shapeId="0">
      <text>
        <r>
          <rPr>
            <sz val="9"/>
            <color indexed="81"/>
            <rFont val="Tahoma"/>
            <family val="2"/>
            <charset val="238"/>
          </rPr>
          <t>Jedná se o název CÚ, která je zadána u položky rozpočtu</t>
        </r>
      </text>
    </comment>
  </commentList>
</comments>
</file>

<file path=xl/comments3.xml><?xml version="1.0" encoding="utf-8"?>
<comments xmlns="http://schemas.openxmlformats.org/spreadsheetml/2006/main">
  <authors>
    <author>Jan</author>
  </authors>
  <commentList>
    <comment ref="S6" authorId="0" shapeId="0">
      <text>
        <r>
          <rPr>
            <sz val="9"/>
            <color indexed="81"/>
            <rFont val="Tahoma"/>
            <family val="2"/>
            <charset val="238"/>
          </rPr>
          <t>Jedná se o informaci, zda se jedná o položku, která je do rozpočtu zadána z cenové soustavy RTS, nebo vlastní.</t>
        </r>
      </text>
    </comment>
    <comment ref="T6" authorId="0" shapeId="0">
      <text>
        <r>
          <rPr>
            <sz val="9"/>
            <color indexed="81"/>
            <rFont val="Tahoma"/>
            <family val="2"/>
            <charset val="238"/>
          </rPr>
          <t>Jedná se o název CÚ, která je zadána u položky rozpočtu</t>
        </r>
      </text>
    </comment>
  </commentList>
</comments>
</file>

<file path=xl/comments4.xml><?xml version="1.0" encoding="utf-8"?>
<comments xmlns="http://schemas.openxmlformats.org/spreadsheetml/2006/main">
  <authors>
    <author>Jan</author>
  </authors>
  <commentList>
    <comment ref="S6" authorId="0" shapeId="0">
      <text>
        <r>
          <rPr>
            <sz val="9"/>
            <color indexed="81"/>
            <rFont val="Tahoma"/>
            <family val="2"/>
            <charset val="238"/>
          </rPr>
          <t>Jedná se o informaci, zda se jedná o položku, která je do rozpočtu zadána z cenové soustavy RTS, nebo vlastní.</t>
        </r>
      </text>
    </comment>
    <comment ref="T6" authorId="0" shapeId="0">
      <text>
        <r>
          <rPr>
            <sz val="9"/>
            <color indexed="81"/>
            <rFont val="Tahoma"/>
            <family val="2"/>
            <charset val="238"/>
          </rPr>
          <t>Jedná se o název CÚ, která je zadána u položky rozpočtu</t>
        </r>
      </text>
    </comment>
  </commentList>
</comments>
</file>

<file path=xl/comments5.xml><?xml version="1.0" encoding="utf-8"?>
<comments xmlns="http://schemas.openxmlformats.org/spreadsheetml/2006/main">
  <authors>
    <author>Jan</author>
  </authors>
  <commentList>
    <comment ref="S6" authorId="0" shapeId="0">
      <text>
        <r>
          <rPr>
            <sz val="9"/>
            <color indexed="81"/>
            <rFont val="Tahoma"/>
            <family val="2"/>
            <charset val="238"/>
          </rPr>
          <t>Jedná se o informaci, zda se jedná o položku, která je do rozpočtu zadána z cenové soustavy RTS, nebo vlastní.</t>
        </r>
      </text>
    </comment>
    <comment ref="T6" authorId="0" shapeId="0">
      <text>
        <r>
          <rPr>
            <sz val="9"/>
            <color indexed="81"/>
            <rFont val="Tahoma"/>
            <family val="2"/>
            <charset val="238"/>
          </rPr>
          <t>Jedná se o název CÚ, která je zadána u položky rozpočtu</t>
        </r>
      </text>
    </comment>
  </commentList>
</comments>
</file>

<file path=xl/sharedStrings.xml><?xml version="1.0" encoding="utf-8"?>
<sst xmlns="http://schemas.openxmlformats.org/spreadsheetml/2006/main" count="1363" uniqueCount="437">
  <si>
    <t>Pokyny pro vyplnění</t>
  </si>
  <si>
    <t>Ve všech listech tohoto souboru můžete měnit pouze buňky s modrým pozadím. Jedná se o tyto údaje : 
- údaje o firmě
- jednotkové ceny položek zadané na maximálně dvě desetinná místa</t>
  </si>
  <si>
    <t>#RTSROZP#</t>
  </si>
  <si>
    <t>Položkový rozpočet stavby</t>
  </si>
  <si>
    <t>Stavba:</t>
  </si>
  <si>
    <t>2017088</t>
  </si>
  <si>
    <t>Ostrava-Hrabová, Příborská 15, 17</t>
  </si>
  <si>
    <t>Objednatel:</t>
  </si>
  <si>
    <t>Statutární město Ostrava</t>
  </si>
  <si>
    <t>IČO:</t>
  </si>
  <si>
    <t>00845451</t>
  </si>
  <si>
    <t>Prokešovo náměstí 1803/8</t>
  </si>
  <si>
    <t>DIČ:</t>
  </si>
  <si>
    <t>CZ00845451</t>
  </si>
  <si>
    <t>70200</t>
  </si>
  <si>
    <t>Ostrava-Moravská Ostrava</t>
  </si>
  <si>
    <t>Projektant:</t>
  </si>
  <si>
    <t>Zhotovitel:</t>
  </si>
  <si>
    <t>Vypracoval:</t>
  </si>
  <si>
    <t>Foltýn Jan, Ing.</t>
  </si>
  <si>
    <t>Rozpis ceny</t>
  </si>
  <si>
    <t>Celkem</t>
  </si>
  <si>
    <t>HSV</t>
  </si>
  <si>
    <t>PSV</t>
  </si>
  <si>
    <t>MON</t>
  </si>
  <si>
    <t>VN</t>
  </si>
  <si>
    <t>Vedlejší náklady</t>
  </si>
  <si>
    <t>ON</t>
  </si>
  <si>
    <t>Ostatní náklady</t>
  </si>
  <si>
    <t>Rekapitulace daní</t>
  </si>
  <si>
    <t>Základ pro sníženou DPH</t>
  </si>
  <si>
    <t>%</t>
  </si>
  <si>
    <t xml:space="preserve">Snížená DPH </t>
  </si>
  <si>
    <t>Základ pro základní DPH</t>
  </si>
  <si>
    <t xml:space="preserve">Základní DPH </t>
  </si>
  <si>
    <t>Zaokrouhlení</t>
  </si>
  <si>
    <t>Cena celkem bez DPH</t>
  </si>
  <si>
    <t>Cena celkem s DPH</t>
  </si>
  <si>
    <t>CZK</t>
  </si>
  <si>
    <t>v</t>
  </si>
  <si>
    <t>dne</t>
  </si>
  <si>
    <t>Za zhotovitele</t>
  </si>
  <si>
    <t>Za objednatele</t>
  </si>
  <si>
    <t>Rekapitulace dílčích částí</t>
  </si>
  <si>
    <t>#CASTI&gt;&gt;</t>
  </si>
  <si>
    <t>Číslo</t>
  </si>
  <si>
    <t>Název</t>
  </si>
  <si>
    <t>DPH celkem</t>
  </si>
  <si>
    <t>Cena celkem</t>
  </si>
  <si>
    <t>Stavba</t>
  </si>
  <si>
    <t>2</t>
  </si>
  <si>
    <t>BD Příborská 17, Ostrava</t>
  </si>
  <si>
    <t>1</t>
  </si>
  <si>
    <t>Zateplení pláště bytového domu</t>
  </si>
  <si>
    <t>Zateplení soklu</t>
  </si>
  <si>
    <t>3</t>
  </si>
  <si>
    <t>Zateplení suterénu</t>
  </si>
  <si>
    <t>4</t>
  </si>
  <si>
    <t>Zateplení střechy</t>
  </si>
  <si>
    <t>Celkem za stavbu</t>
  </si>
  <si>
    <t>Rekapitulace dílů</t>
  </si>
  <si>
    <t>Typ dílu</t>
  </si>
  <si>
    <t>Zemní práce</t>
  </si>
  <si>
    <t>5</t>
  </si>
  <si>
    <t>Komunikace</t>
  </si>
  <si>
    <t>61</t>
  </si>
  <si>
    <t>Úpravy povrchů vnitřní</t>
  </si>
  <si>
    <t>62</t>
  </si>
  <si>
    <t>Úpravy povrchů vnější</t>
  </si>
  <si>
    <t>94</t>
  </si>
  <si>
    <t>Lešení a stavební výtahy</t>
  </si>
  <si>
    <t>95</t>
  </si>
  <si>
    <t>Dokončovací konstrukce na pozemních stavbách</t>
  </si>
  <si>
    <t>96</t>
  </si>
  <si>
    <t>Bourání konstrukcí</t>
  </si>
  <si>
    <t>99</t>
  </si>
  <si>
    <t>Staveništní přesun hmot</t>
  </si>
  <si>
    <t>713</t>
  </si>
  <si>
    <t>Izolace tepelné</t>
  </si>
  <si>
    <t>721</t>
  </si>
  <si>
    <t>Vnitřní kanalizace</t>
  </si>
  <si>
    <t>762</t>
  </si>
  <si>
    <t>Konstrukce tesařské</t>
  </si>
  <si>
    <t>764</t>
  </si>
  <si>
    <t>Konstrukce klempířské</t>
  </si>
  <si>
    <t>765</t>
  </si>
  <si>
    <t>Krytiny tvrdé</t>
  </si>
  <si>
    <t>766</t>
  </si>
  <si>
    <t>Konstrukce truhlářské</t>
  </si>
  <si>
    <t>784</t>
  </si>
  <si>
    <t>Malby</t>
  </si>
  <si>
    <t>M21</t>
  </si>
  <si>
    <t>Elektromontáže</t>
  </si>
  <si>
    <t>D96</t>
  </si>
  <si>
    <t>Přesuny suti a vybouraných hmot</t>
  </si>
  <si>
    <t>PSU</t>
  </si>
  <si>
    <t xml:space="preserve">Položkový rozpočet </t>
  </si>
  <si>
    <t>S:</t>
  </si>
  <si>
    <t>O:</t>
  </si>
  <si>
    <t>R:</t>
  </si>
  <si>
    <t>#TypZaznamu#</t>
  </si>
  <si>
    <t>STA</t>
  </si>
  <si>
    <t>OBJ</t>
  </si>
  <si>
    <t>ROZ</t>
  </si>
  <si>
    <t>P.č.</t>
  </si>
  <si>
    <t>Číslo položky</t>
  </si>
  <si>
    <t>Název položky</t>
  </si>
  <si>
    <t>MJ</t>
  </si>
  <si>
    <t>množství</t>
  </si>
  <si>
    <t>cena / MJ</t>
  </si>
  <si>
    <t>Dodávka</t>
  </si>
  <si>
    <t>Dodávka celk.</t>
  </si>
  <si>
    <t>Montáž</t>
  </si>
  <si>
    <t>Montáž celk.</t>
  </si>
  <si>
    <t>DPH</t>
  </si>
  <si>
    <t>cena s DPH</t>
  </si>
  <si>
    <t>hmotnost / MJ</t>
  </si>
  <si>
    <t>hmotnost celk.(t)</t>
  </si>
  <si>
    <t>dem. hmotnost / MJ</t>
  </si>
  <si>
    <t>dem. hmotnost celk.(t)</t>
  </si>
  <si>
    <t>Ceník</t>
  </si>
  <si>
    <t>Cen. soustava / platnost</t>
  </si>
  <si>
    <t>Cenová úroveň</t>
  </si>
  <si>
    <t>Nhod / MJ</t>
  </si>
  <si>
    <t>Nhod celk.</t>
  </si>
  <si>
    <t>Dodavatel</t>
  </si>
  <si>
    <t>Díl:</t>
  </si>
  <si>
    <t>DIL</t>
  </si>
  <si>
    <t>182001131</t>
  </si>
  <si>
    <t>Plošná úprava terénu, nerovnosti do 20 cm v rovině, doplnění ornice, osev</t>
  </si>
  <si>
    <t>m2</t>
  </si>
  <si>
    <t>RTS 18/ I</t>
  </si>
  <si>
    <t>Indiv</t>
  </si>
  <si>
    <t>POL1_</t>
  </si>
  <si>
    <t>17*5</t>
  </si>
  <si>
    <t>VV</t>
  </si>
  <si>
    <t>20</t>
  </si>
  <si>
    <t>602015187</t>
  </si>
  <si>
    <t>Omítka stěn tenkovrstvá silikon, zatíraná, zrnitost 1,5 mm</t>
  </si>
  <si>
    <t>Položka pořadí 6 : 221,72000</t>
  </si>
  <si>
    <t>Položka pořadí 7 : 35,25000</t>
  </si>
  <si>
    <t>Položka pořadí 14 : 50,59200</t>
  </si>
  <si>
    <t>602015193</t>
  </si>
  <si>
    <t>Podkladní nátěr stěn Baumit</t>
  </si>
  <si>
    <t>620991121</t>
  </si>
  <si>
    <t>Zakrývání výplní vnějších otvorů z lešení</t>
  </si>
  <si>
    <t xml:space="preserve">dvůr : </t>
  </si>
  <si>
    <t>4*1,2*1,2</t>
  </si>
  <si>
    <t>2*0,4*0,65</t>
  </si>
  <si>
    <t>4*0,4*0,8</t>
  </si>
  <si>
    <t>4*1*0,8</t>
  </si>
  <si>
    <t>4*1,2*1,5</t>
  </si>
  <si>
    <t>4*2*1,5</t>
  </si>
  <si>
    <t xml:space="preserve">ulice : </t>
  </si>
  <si>
    <t>6*1,2*1,5</t>
  </si>
  <si>
    <t>4*0,4*0,85</t>
  </si>
  <si>
    <t>1,2*2,2</t>
  </si>
  <si>
    <t>622300141</t>
  </si>
  <si>
    <t>Montáž vyrovnávací vrstvy izolantem</t>
  </si>
  <si>
    <t xml:space="preserve">předpoklad 5% plochy : </t>
  </si>
  <si>
    <t>Položka pořadí 22 : 307,56200*0,05</t>
  </si>
  <si>
    <t>622311334</t>
  </si>
  <si>
    <t>Zatepl.systém Baumit, fasáda, EPS F plus tl.140 mm, zakončený stěrkou s výztužnou tkaninou</t>
  </si>
  <si>
    <t xml:space="preserve">ulice+dvůr : </t>
  </si>
  <si>
    <t>(17,6+2*1,1)*6,2*2+9,2*2,9</t>
  </si>
  <si>
    <t xml:space="preserve">odpočet otvorů : </t>
  </si>
  <si>
    <t>Začátek provozního součtu</t>
  </si>
  <si>
    <t xml:space="preserve">  dvůr : </t>
  </si>
  <si>
    <t xml:space="preserve">  4*0,4*0,8</t>
  </si>
  <si>
    <t xml:space="preserve">  4*1*0,8</t>
  </si>
  <si>
    <t xml:space="preserve">  4*1,2*1,5</t>
  </si>
  <si>
    <t xml:space="preserve">  4*2*1,5</t>
  </si>
  <si>
    <t xml:space="preserve">  ulice : </t>
  </si>
  <si>
    <t xml:space="preserve">  6*1,2*1,5</t>
  </si>
  <si>
    <t xml:space="preserve">  4*0,4*0,85</t>
  </si>
  <si>
    <t xml:space="preserve">  1,2*2,2</t>
  </si>
  <si>
    <t xml:space="preserve">  Mezisoučet</t>
  </si>
  <si>
    <t>Konec provozního součtu</t>
  </si>
  <si>
    <t>-50,48</t>
  </si>
  <si>
    <t>622311354</t>
  </si>
  <si>
    <t>Zatepl.systém Baumit, ostění, EPS F plus tl. 50 mm, zakončený stěrkou s výztužnou tkaninou</t>
  </si>
  <si>
    <t xml:space="preserve">  4*(1,2+2*1,2)</t>
  </si>
  <si>
    <t xml:space="preserve">  2*(0,4+2*0,65)</t>
  </si>
  <si>
    <t xml:space="preserve">  4*(0,4+2*0,8)</t>
  </si>
  <si>
    <t xml:space="preserve">  4*(1+2*0,8)</t>
  </si>
  <si>
    <t xml:space="preserve">  4*(1,2+2*1,5)</t>
  </si>
  <si>
    <t xml:space="preserve">  4*(2+2*1,5)</t>
  </si>
  <si>
    <t xml:space="preserve">  6*(1,2+1*1,5)</t>
  </si>
  <si>
    <t xml:space="preserve">  4*(0,4+2*0,85)</t>
  </si>
  <si>
    <t xml:space="preserve">  1,2+2*2,2</t>
  </si>
  <si>
    <t>141*0,25</t>
  </si>
  <si>
    <t>622311563</t>
  </si>
  <si>
    <t>Zateplovací systém Baumit, parapet, XPS tl. 30 mm</t>
  </si>
  <si>
    <t xml:space="preserve">parapetní ostění : </t>
  </si>
  <si>
    <t xml:space="preserve">  8*1,2</t>
  </si>
  <si>
    <t xml:space="preserve">  6*0,4</t>
  </si>
  <si>
    <t xml:space="preserve">  4*1</t>
  </si>
  <si>
    <t xml:space="preserve">  4*2</t>
  </si>
  <si>
    <t xml:space="preserve">  10*1,2</t>
  </si>
  <si>
    <t>46,4*0,1</t>
  </si>
  <si>
    <t>622311014</t>
  </si>
  <si>
    <t>Soklová lišta hliník KZS Baumit tl. 140 mm</t>
  </si>
  <si>
    <t>m</t>
  </si>
  <si>
    <t xml:space="preserve">založení KZS : </t>
  </si>
  <si>
    <t>17,6*2+4*1,1</t>
  </si>
  <si>
    <t>-1*2</t>
  </si>
  <si>
    <t>622421491</t>
  </si>
  <si>
    <t>Doplňky zatepl. systémů, rohová lišta s okapničkou</t>
  </si>
  <si>
    <t xml:space="preserve">nadpraží oken : </t>
  </si>
  <si>
    <t>8*1,2</t>
  </si>
  <si>
    <t>6*0,4</t>
  </si>
  <si>
    <t>4*1</t>
  </si>
  <si>
    <t>4*2</t>
  </si>
  <si>
    <t/>
  </si>
  <si>
    <t>10*1,2</t>
  </si>
  <si>
    <t>Doplňky zatepl. systémů, rohová lišta</t>
  </si>
  <si>
    <t>Vlastní</t>
  </si>
  <si>
    <t>4*2*1,2</t>
  </si>
  <si>
    <t>2*2*0,65</t>
  </si>
  <si>
    <t>8*2*0,8</t>
  </si>
  <si>
    <t>8*2*1,5</t>
  </si>
  <si>
    <t>10*2*1,5</t>
  </si>
  <si>
    <t>4*2*0,85</t>
  </si>
  <si>
    <t>1,2+2*2,2</t>
  </si>
  <si>
    <t>622421492</t>
  </si>
  <si>
    <t>Doplňky zatepl. systémů, okenní lišta s tkaninou</t>
  </si>
  <si>
    <t>4*(1,2+2*1,2)</t>
  </si>
  <si>
    <t>2*(0,4+2*0,65)</t>
  </si>
  <si>
    <t>4*(0,4+2*0,8)</t>
  </si>
  <si>
    <t>4*(1+2*0,8)</t>
  </si>
  <si>
    <t>4*(1,2+2*1,5)</t>
  </si>
  <si>
    <t>4*(2+2*1,5)</t>
  </si>
  <si>
    <t>6*(1,2+1*1,5)</t>
  </si>
  <si>
    <t>4*(0,4+2*0,85)</t>
  </si>
  <si>
    <t>622904112</t>
  </si>
  <si>
    <t>Očištění fasád tlakovou vodou složitost 1 - 2</t>
  </si>
  <si>
    <t>622311132RV2</t>
  </si>
  <si>
    <t>Zateplovací systém Baumit, fasáda, fenolická deska tl.100 mm, zakončený stěrkou s výztužnou tkaninou</t>
  </si>
  <si>
    <t xml:space="preserve">podkroví : </t>
  </si>
  <si>
    <t>9,22*3,2+2*1,55*3,2*0,5</t>
  </si>
  <si>
    <t>4*(1,63*2,4+2*(1*2,4*0,5))</t>
  </si>
  <si>
    <t>2*1,55*3,2*0,5</t>
  </si>
  <si>
    <t xml:space="preserve">odpočet : </t>
  </si>
  <si>
    <t>-(2*4*1,2*1,2+2*4*0,4*0,8)</t>
  </si>
  <si>
    <t>28375707</t>
  </si>
  <si>
    <t>Deska izolační fasádní EPS 70F  1000 x 500 mm</t>
  </si>
  <si>
    <t>m3</t>
  </si>
  <si>
    <t>SPCM</t>
  </si>
  <si>
    <t>POL3_</t>
  </si>
  <si>
    <t xml:space="preserve">vyrovnání povrchu, tl. izolace 3 cm : </t>
  </si>
  <si>
    <t>Položka pořadí 5 : 15,37800*0,03</t>
  </si>
  <si>
    <t>941941031</t>
  </si>
  <si>
    <t>Montáž lešení leh.řad.s podlahami,š.do 1 m, H 10 m</t>
  </si>
  <si>
    <t>Položka pořadí 18 : 492,00000</t>
  </si>
  <si>
    <t>941941192</t>
  </si>
  <si>
    <t>Příplatek za každý měsíc použití lešení k pol.1032</t>
  </si>
  <si>
    <t>941941831</t>
  </si>
  <si>
    <t>Demontáž lešení leh.řad.s podlahami,š.1 m, H 10 m</t>
  </si>
  <si>
    <t>(2*17+2*2,5)*12+2*4*3</t>
  </si>
  <si>
    <t>944944011</t>
  </si>
  <si>
    <t>Montáž ochranné sítě z umělých vláken</t>
  </si>
  <si>
    <t>Položka pořadí 16 : 492,00000</t>
  </si>
  <si>
    <t>944944081</t>
  </si>
  <si>
    <t>Demontáž ochranné sítě z umělých vláken</t>
  </si>
  <si>
    <t>967031132</t>
  </si>
  <si>
    <t>Přisekání rovných ostění cihelných na MVC</t>
  </si>
  <si>
    <t xml:space="preserve">přisekání ostění : </t>
  </si>
  <si>
    <t>141*0,2</t>
  </si>
  <si>
    <t>978015221</t>
  </si>
  <si>
    <t>Otlučení omítek vnějších MVC v složit.1-4 do 10 %</t>
  </si>
  <si>
    <t>Položka pořadí 13 : 307,56200</t>
  </si>
  <si>
    <t>999281108</t>
  </si>
  <si>
    <t>Přesun hmot pro opravy a údržbu do výšky 12 m</t>
  </si>
  <si>
    <t>t</t>
  </si>
  <si>
    <t>POL7_</t>
  </si>
  <si>
    <t>764391230</t>
  </si>
  <si>
    <t>Závětrná lišta z Pz plechu, rš 400 mm, nadstavení stáv. závětrných lišt</t>
  </si>
  <si>
    <t>2*4,5+2*3,5</t>
  </si>
  <si>
    <t>4*1,7</t>
  </si>
  <si>
    <t>764410250</t>
  </si>
  <si>
    <t>Oplechování parapetů včetně rohů Pz, rš 330 mm</t>
  </si>
  <si>
    <t>Položka pořadí 28 : 46,40000</t>
  </si>
  <si>
    <t>764430260</t>
  </si>
  <si>
    <t>Oplechování zdí z Pz plechu, rš 750 mm</t>
  </si>
  <si>
    <t>Položka pořadí 29 : 58,62000</t>
  </si>
  <si>
    <t>764454202</t>
  </si>
  <si>
    <t>Odpadní trouby z Pz plechu, kruhové, D 100 mm</t>
  </si>
  <si>
    <t>Položka pořadí 30 : 47,00000</t>
  </si>
  <si>
    <t>764410850</t>
  </si>
  <si>
    <t>Demontáž oplechování parapetů,rš od 100 do 330 mm</t>
  </si>
  <si>
    <t xml:space="preserve">parapety : </t>
  </si>
  <si>
    <t>764430840</t>
  </si>
  <si>
    <t>Demontáž oplechování zdí,rš od 330 do 500 mm</t>
  </si>
  <si>
    <t xml:space="preserve">stáv. nadstřešní kce : </t>
  </si>
  <si>
    <t>dvůr : 2*(1,6+2*2,5)+9,22+2*5</t>
  </si>
  <si>
    <t>ulice : 2*(1,6+2*2,5)+2*(1,5+5)</t>
  </si>
  <si>
    <t>764454801</t>
  </si>
  <si>
    <t>Demontáž odpadních trub kruhových,D 75 a 100 mm</t>
  </si>
  <si>
    <t>dvůr : 2*9+2*3</t>
  </si>
  <si>
    <t>ulice : 2*9+2*2,5</t>
  </si>
  <si>
    <t>764R112444</t>
  </si>
  <si>
    <t>Rozebrání a opětovné položení střešní krytiny</t>
  </si>
  <si>
    <t xml:space="preserve">  dvůr : 2*(1,6+2*2,5)+9,22+2*5</t>
  </si>
  <si>
    <t xml:space="preserve">  ulice : 2*(1,6+2*2,5)+2*(1,5+5)</t>
  </si>
  <si>
    <t>58,62*0,5</t>
  </si>
  <si>
    <t>998764202</t>
  </si>
  <si>
    <t>Přesun hmot pro klempířské konstr., výšky do 12 m</t>
  </si>
  <si>
    <t>M21R125</t>
  </si>
  <si>
    <t>D+M bleskosvodu - jímací soustava - lano, podpěry</t>
  </si>
  <si>
    <t>svislá část : 4*10,</t>
  </si>
  <si>
    <t>979081121</t>
  </si>
  <si>
    <t>Příplatek k odvozu za každý další 1 km</t>
  </si>
  <si>
    <t xml:space="preserve">předpoklad 10 km : </t>
  </si>
  <si>
    <t>Položka pořadí 35 : 3,78690*10</t>
  </si>
  <si>
    <t>979990001</t>
  </si>
  <si>
    <t>Poplatek za skládku stavební suti</t>
  </si>
  <si>
    <t>979081111</t>
  </si>
  <si>
    <t>Odvoz suti a vybour. hmot na skládku do 1 km</t>
  </si>
  <si>
    <t>POL8_</t>
  </si>
  <si>
    <t>005121 R</t>
  </si>
  <si>
    <t>Zařízení staveniště</t>
  </si>
  <si>
    <t>Soubor</t>
  </si>
  <si>
    <t>POL99_8</t>
  </si>
  <si>
    <t>SUM</t>
  </si>
  <si>
    <t>Poznámky uchazeče k zadání</t>
  </si>
  <si>
    <t>POPUZIV</t>
  </si>
  <si>
    <t>END</t>
  </si>
  <si>
    <t>113106121</t>
  </si>
  <si>
    <t>Rozebrání dlažeb z betonových dlaždic na sucho</t>
  </si>
  <si>
    <t>sokl : ((17,6+2*1,1)*2)*0,5</t>
  </si>
  <si>
    <t>564231111</t>
  </si>
  <si>
    <t>Podklad ze štěrkopísku po zhutnění tloušťky 10 cm</t>
  </si>
  <si>
    <t>Položka pořadí 1 : 19,80000</t>
  </si>
  <si>
    <t>596291111</t>
  </si>
  <si>
    <t>Řezání zámkové dlažby tl. 60 mm</t>
  </si>
  <si>
    <t>(17,6+2*1,1)*2</t>
  </si>
  <si>
    <t>596811111</t>
  </si>
  <si>
    <t>Kladení dlaždic kom.pro pěší, lože z kameniva těž.</t>
  </si>
  <si>
    <t xml:space="preserve">dlažba původní : </t>
  </si>
  <si>
    <t>Položka pořadí 7 : 48,02000</t>
  </si>
  <si>
    <t>Položka pořadí 8 : 23,76000</t>
  </si>
  <si>
    <t>Položka pořadí 12 : 11,04000</t>
  </si>
  <si>
    <t>2*0,6+5*0,8*0,6</t>
  </si>
  <si>
    <t>1*1,9</t>
  </si>
  <si>
    <t>6*0,8*0,4</t>
  </si>
  <si>
    <t>622311121</t>
  </si>
  <si>
    <t>Zateplovací systém Baumit, sokl, EPS tl. 80 mm, zakončený stěrkou s výztužnou tkaninou</t>
  </si>
  <si>
    <t>ulice : (17,6+2*1,1)*1</t>
  </si>
  <si>
    <t>dvůr : (17,6+2*1,1)*1,8</t>
  </si>
  <si>
    <t xml:space="preserve">  2*0,6+5*0,8*0,6</t>
  </si>
  <si>
    <t xml:space="preserve">  1*1,9</t>
  </si>
  <si>
    <t xml:space="preserve">  6*0,8*0,4</t>
  </si>
  <si>
    <t>-7,42</t>
  </si>
  <si>
    <t>622311521</t>
  </si>
  <si>
    <t>Zateplovací systém Baumit, sokl, XPS tl. 80 mm, zakončený stěrkou s výztužnou tkaninou</t>
  </si>
  <si>
    <t xml:space="preserve">založení izolace 5 cm pod UT : </t>
  </si>
  <si>
    <t>((17,6+2*1,1)*2)*0,6</t>
  </si>
  <si>
    <t>ostění : 2+2*0,6+5*(0,8+2*0,6)</t>
  </si>
  <si>
    <t>1+2*1,9</t>
  </si>
  <si>
    <t>6*(0,8+2*0,4)</t>
  </si>
  <si>
    <t xml:space="preserve">nároží : </t>
  </si>
  <si>
    <t>4*1,9+4*1</t>
  </si>
  <si>
    <t>2+2*0,6+5*(0,8+2*0,6)</t>
  </si>
  <si>
    <t>622432111</t>
  </si>
  <si>
    <t>Omítka stěn Baumit dekorativní jemnozrnná</t>
  </si>
  <si>
    <t>Položka pořadí 5 : 82,82000</t>
  </si>
  <si>
    <t>622481211</t>
  </si>
  <si>
    <t>Montáž výztužné sítě (perlinky) do stěrky-stěny, včetně výztužné sítě a stěrkového tmelu Baumit</t>
  </si>
  <si>
    <t xml:space="preserve">ostění otvorů : </t>
  </si>
  <si>
    <t xml:space="preserve">  2+2*0,6+5*(0,8+2*0,6)</t>
  </si>
  <si>
    <t xml:space="preserve">  1+2*1,9</t>
  </si>
  <si>
    <t xml:space="preserve">  6*(0,8+2*0,4)</t>
  </si>
  <si>
    <t>27,6*0,4</t>
  </si>
  <si>
    <t>Položka pořadí 11 : 82,82000</t>
  </si>
  <si>
    <t>721242111</t>
  </si>
  <si>
    <t>Lapač střešních splavenin PP HL660 D 110 mm, úprava stáv. kanalizace</t>
  </si>
  <si>
    <t>kus</t>
  </si>
  <si>
    <t>Položka pořadí 17 : 10,80000</t>
  </si>
  <si>
    <t>2+5*0,8</t>
  </si>
  <si>
    <t>6*0,8</t>
  </si>
  <si>
    <t>764R5488</t>
  </si>
  <si>
    <t>Dopojení odpadní trouby do lapače stř. splavenin</t>
  </si>
  <si>
    <t>kpl</t>
  </si>
  <si>
    <t>Položka pořadí 20 : 3,35073*10</t>
  </si>
  <si>
    <t>601021105</t>
  </si>
  <si>
    <t>Nátěr stropů Baumit vyrovnávač nasákavosti, ručně</t>
  </si>
  <si>
    <t>podhled ve sklepech : 7*2*4,35+2*6,8*3,37+1,5*2,5</t>
  </si>
  <si>
    <t>příčné nosníky : 2*6*8*0,5</t>
  </si>
  <si>
    <t>622391002</t>
  </si>
  <si>
    <t>Příplatek-mtž KZS podhledu,izolant,stěrka+výzt.tk.</t>
  </si>
  <si>
    <t>Položka pořadí 1 : 158,48200</t>
  </si>
  <si>
    <t>622390322</t>
  </si>
  <si>
    <t>Montáž KZS fasáda, miner.desky, stěrka+výztuž.tk.</t>
  </si>
  <si>
    <t>Položka pořadí 2 : 158,48200</t>
  </si>
  <si>
    <t>63151542</t>
  </si>
  <si>
    <t>Deska minerální ISOVER TF PROFI 1000x600x 80 mm, podélné vlákno</t>
  </si>
  <si>
    <t xml:space="preserve">ztratné 10 % : </t>
  </si>
  <si>
    <t>Položka pořadí 2 : 158,48200*1,1</t>
  </si>
  <si>
    <t>766R1545</t>
  </si>
  <si>
    <t xml:space="preserve">Úprava laťování sklepních koji, seříznutí </t>
  </si>
  <si>
    <t>hod</t>
  </si>
  <si>
    <t>784191201</t>
  </si>
  <si>
    <t>Penetrace podkladu hloubková Primalex 1x</t>
  </si>
  <si>
    <t>Položka pořadí 6 : 158,48200</t>
  </si>
  <si>
    <t>784195112</t>
  </si>
  <si>
    <t>Malba Primalex Standard, bílá, bez penetrace, 2 x</t>
  </si>
  <si>
    <t>M21R11545</t>
  </si>
  <si>
    <t>Úprava elektroinstalace - prodloužení kabeláže, dem. a opětovná montáž světel (cca 5 ks)</t>
  </si>
  <si>
    <t>952901114</t>
  </si>
  <si>
    <t>Vyčištění budov o výšce podlaží nad 4 m</t>
  </si>
  <si>
    <t>Kalkul</t>
  </si>
  <si>
    <t>Položka pořadí 2 : 42,00000</t>
  </si>
  <si>
    <t>713111111</t>
  </si>
  <si>
    <t>Izolace tepelné stropů vrchem kladené volně, 2 vrstvy - materiál ve specifikaci</t>
  </si>
  <si>
    <t>Položka pořadí 7 : 42,00000</t>
  </si>
  <si>
    <t>713181113</t>
  </si>
  <si>
    <t>Izolace minerální foukaná do střešních konstrukcí, Climastone L</t>
  </si>
  <si>
    <t xml:space="preserve">předpokládané množství : </t>
  </si>
  <si>
    <t>2*16*3*0,5*1,2</t>
  </si>
  <si>
    <t>63150835.A</t>
  </si>
  <si>
    <t>Plsť ISOVER DOMO14 nekašírovaná skleněná tl. 140mm</t>
  </si>
  <si>
    <t xml:space="preserve">2 vrstvy+ztratné 10% : </t>
  </si>
  <si>
    <t>Položka pořadí 2 : 42,00000*2,2</t>
  </si>
  <si>
    <t>762526110</t>
  </si>
  <si>
    <t>Položení polštářů pod podlahy rozteče do 65 cm, včetně dodávky řeziva, polštáře 100 x 50 mm</t>
  </si>
  <si>
    <t xml:space="preserve">plocha pro obsluhu komínů : </t>
  </si>
  <si>
    <t>15</t>
  </si>
  <si>
    <t>763614111</t>
  </si>
  <si>
    <t>M.podlahy z desek do tl.18 mm, na sraz, přibíjením, vč. dodávky desky OSB ECO 3N tl. 18 mm</t>
  </si>
  <si>
    <t xml:space="preserve">ztratné 10% : </t>
  </si>
  <si>
    <t>Položka pořadí 5 : 15,00000*1,1</t>
  </si>
  <si>
    <t>765901122</t>
  </si>
  <si>
    <t>Fólie podstřešní paropropustná  Jutafol D 140</t>
  </si>
  <si>
    <t>16,8*2,5</t>
  </si>
  <si>
    <t>VNR12445</t>
  </si>
  <si>
    <t>Příplatek za přesun hmot (půda)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</si>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</sst>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20" x14ac:knownFonts="1">
    <font>
      <sz val="10"/>
      <name val="Arial CE"/>
      <charset val="238"/>
    </font>
    <font>
      <sz val="10"/>
      <name val="Arial CE"/>
      <family val="2"/>
      <charset val="238"/>
    </font>
    <font>
      <b/>
      <sz val="14"/>
      <name val="Arial CE"/>
      <family val="2"/>
      <charset val="238"/>
    </font>
    <font>
      <sz val="9"/>
      <name val="Arial CE"/>
      <family val="2"/>
      <charset val="238"/>
    </font>
    <font>
      <b/>
      <sz val="12"/>
      <name val="Arial CE"/>
      <family val="2"/>
      <charset val="238"/>
    </font>
    <font>
      <b/>
      <sz val="10"/>
      <name val="Arial CE"/>
      <family val="2"/>
      <charset val="238"/>
    </font>
    <font>
      <b/>
      <sz val="12"/>
      <name val="Arial CE"/>
      <charset val="238"/>
    </font>
    <font>
      <sz val="9"/>
      <name val="Arial CE"/>
      <charset val="238"/>
    </font>
    <font>
      <b/>
      <sz val="10"/>
      <name val="Arial CE"/>
      <charset val="238"/>
    </font>
    <font>
      <sz val="12"/>
      <name val="Arial CE"/>
      <charset val="238"/>
    </font>
    <font>
      <sz val="7"/>
      <name val="Arial CE"/>
      <charset val="238"/>
    </font>
    <font>
      <b/>
      <sz val="11"/>
      <name val="Arial CE"/>
      <charset val="238"/>
    </font>
    <font>
      <b/>
      <sz val="13"/>
      <name val="Arial CE"/>
      <charset val="238"/>
    </font>
    <font>
      <sz val="11"/>
      <name val="Arial CE"/>
      <charset val="238"/>
    </font>
    <font>
      <sz val="9"/>
      <color indexed="81"/>
      <name val="Tahoma"/>
      <family val="2"/>
      <charset val="238"/>
    </font>
    <font>
      <b/>
      <sz val="9"/>
      <name val="Arial CE"/>
      <charset val="238"/>
    </font>
    <font>
      <sz val="8"/>
      <name val="Arial CE"/>
      <charset val="238"/>
    </font>
    <font>
      <sz val="8"/>
      <color indexed="12"/>
      <name val="Arial CE"/>
      <charset val="238"/>
    </font>
    <font>
      <sz val="8"/>
      <color indexed="21"/>
      <name val="Arial CE"/>
      <charset val="238"/>
    </font>
    <font>
      <sz val="8"/>
      <color rgb="FFDE3801"/>
      <name val="Arial CE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D6E1EE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DBDBDB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2">
    <xf numFmtId="0" fontId="0" fillId="0" borderId="0" xfId="0"/>
    <xf numFmtId="0" fontId="0" fillId="0" borderId="0" xfId="0" applyAlignment="1"/>
    <xf numFmtId="14" fontId="3" fillId="0" borderId="0" xfId="0" applyNumberFormat="1" applyFont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2" xfId="0" applyBorder="1" applyAlignment="1"/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8" fillId="0" borderId="0" xfId="0" applyFont="1" applyBorder="1" applyAlignment="1">
      <alignment vertical="center"/>
    </xf>
    <xf numFmtId="0" fontId="8" fillId="0" borderId="6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6" xfId="0" applyFont="1" applyBorder="1" applyAlignment="1">
      <alignment horizontal="right" vertical="center"/>
    </xf>
    <xf numFmtId="0" fontId="8" fillId="0" borderId="1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left" vertical="center"/>
    </xf>
    <xf numFmtId="0" fontId="8" fillId="0" borderId="6" xfId="0" applyFont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0" fillId="0" borderId="6" xfId="0" applyFont="1" applyBorder="1" applyAlignment="1">
      <alignment vertical="center"/>
    </xf>
    <xf numFmtId="0" fontId="8" fillId="0" borderId="0" xfId="0" applyFont="1"/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vertical="top"/>
    </xf>
    <xf numFmtId="14" fontId="8" fillId="0" borderId="6" xfId="0" applyNumberFormat="1" applyFont="1" applyBorder="1" applyAlignment="1">
      <alignment horizontal="center" vertical="top"/>
    </xf>
    <xf numFmtId="0" fontId="8" fillId="0" borderId="1" xfId="0" applyFont="1" applyBorder="1" applyAlignment="1">
      <alignment horizontal="left" vertical="center" indent="1"/>
    </xf>
    <xf numFmtId="0" fontId="8" fillId="0" borderId="9" xfId="0" applyFont="1" applyBorder="1" applyAlignment="1">
      <alignment horizontal="left" vertical="center" indent="1"/>
    </xf>
    <xf numFmtId="1" fontId="8" fillId="0" borderId="10" xfId="0" applyNumberFormat="1" applyFont="1" applyBorder="1" applyAlignment="1">
      <alignment horizontal="right" vertical="center"/>
    </xf>
    <xf numFmtId="0" fontId="0" fillId="0" borderId="6" xfId="0" applyBorder="1" applyAlignment="1">
      <alignment horizontal="left" vertical="center" indent="1"/>
    </xf>
    <xf numFmtId="0" fontId="0" fillId="0" borderId="0" xfId="0" applyBorder="1" applyAlignment="1"/>
    <xf numFmtId="0" fontId="8" fillId="0" borderId="6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8" xfId="0" applyBorder="1" applyAlignment="1"/>
    <xf numFmtId="0" fontId="0" fillId="0" borderId="9" xfId="0" applyBorder="1" applyAlignment="1">
      <alignment horizontal="left" indent="1"/>
    </xf>
    <xf numFmtId="0" fontId="0" fillId="0" borderId="6" xfId="0" applyBorder="1" applyAlignment="1"/>
    <xf numFmtId="0" fontId="0" fillId="0" borderId="6" xfId="0" applyBorder="1" applyAlignment="1">
      <alignment horizontal="right"/>
    </xf>
    <xf numFmtId="0" fontId="0" fillId="0" borderId="6" xfId="0" applyBorder="1" applyAlignment="1">
      <alignment vertical="center"/>
    </xf>
    <xf numFmtId="49" fontId="0" fillId="0" borderId="8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 indent="1"/>
    </xf>
    <xf numFmtId="49" fontId="0" fillId="0" borderId="14" xfId="0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indent="1"/>
    </xf>
    <xf numFmtId="0" fontId="0" fillId="0" borderId="15" xfId="0" applyFont="1" applyBorder="1" applyAlignment="1">
      <alignment horizontal="left" vertical="top" indent="1"/>
    </xf>
    <xf numFmtId="0" fontId="0" fillId="0" borderId="16" xfId="0" applyBorder="1" applyAlignment="1">
      <alignment vertical="top"/>
    </xf>
    <xf numFmtId="0" fontId="8" fillId="0" borderId="16" xfId="0" applyFont="1" applyFill="1" applyBorder="1" applyAlignment="1">
      <alignment horizontal="left" vertical="top"/>
    </xf>
    <xf numFmtId="0" fontId="8" fillId="0" borderId="16" xfId="0" applyFont="1" applyBorder="1" applyAlignment="1">
      <alignment vertical="center"/>
    </xf>
    <xf numFmtId="0" fontId="0" fillId="0" borderId="16" xfId="0" applyFont="1" applyBorder="1" applyAlignment="1">
      <alignment horizontal="right" vertical="center"/>
    </xf>
    <xf numFmtId="0" fontId="0" fillId="0" borderId="17" xfId="0" applyBorder="1" applyAlignment="1"/>
    <xf numFmtId="0" fontId="0" fillId="0" borderId="6" xfId="0" applyBorder="1" applyAlignment="1">
      <alignment horizontal="left"/>
    </xf>
    <xf numFmtId="0" fontId="0" fillId="0" borderId="18" xfId="0" applyBorder="1"/>
    <xf numFmtId="0" fontId="8" fillId="0" borderId="13" xfId="0" applyFont="1" applyBorder="1" applyAlignment="1">
      <alignment horizontal="left" vertical="center" indent="1"/>
    </xf>
    <xf numFmtId="0" fontId="9" fillId="3" borderId="1" xfId="0" applyFont="1" applyFill="1" applyBorder="1" applyAlignment="1">
      <alignment horizontal="left" vertical="center" indent="1"/>
    </xf>
    <xf numFmtId="0" fontId="0" fillId="3" borderId="0" xfId="0" applyFill="1" applyBorder="1"/>
    <xf numFmtId="49" fontId="6" fillId="3" borderId="0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indent="1"/>
    </xf>
    <xf numFmtId="0" fontId="8" fillId="3" borderId="0" xfId="0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left" vertical="center" indent="1"/>
    </xf>
    <xf numFmtId="0" fontId="0" fillId="3" borderId="6" xfId="0" applyFont="1" applyFill="1" applyBorder="1"/>
    <xf numFmtId="0" fontId="8" fillId="3" borderId="6" xfId="0" applyFont="1" applyFill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6" xfId="0" applyNumberFormat="1" applyFont="1" applyBorder="1" applyAlignment="1">
      <alignment vertical="center"/>
    </xf>
    <xf numFmtId="49" fontId="8" fillId="0" borderId="6" xfId="0" applyNumberFormat="1" applyFont="1" applyBorder="1" applyAlignment="1">
      <alignment horizontal="left" vertical="center"/>
    </xf>
    <xf numFmtId="49" fontId="8" fillId="4" borderId="6" xfId="0" applyNumberFormat="1" applyFont="1" applyFill="1" applyBorder="1" applyAlignment="1" applyProtection="1">
      <alignment horizontal="left" vertical="center"/>
      <protection locked="0"/>
    </xf>
    <xf numFmtId="49" fontId="8" fillId="4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/>
    <xf numFmtId="4" fontId="0" fillId="0" borderId="0" xfId="0" applyNumberFormat="1" applyAlignment="1"/>
    <xf numFmtId="4" fontId="0" fillId="0" borderId="0" xfId="0" applyNumberFormat="1"/>
    <xf numFmtId="3" fontId="0" fillId="0" borderId="0" xfId="0" applyNumberFormat="1" applyAlignment="1"/>
    <xf numFmtId="3" fontId="0" fillId="0" borderId="22" xfId="0" applyNumberFormat="1" applyBorder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3" fontId="0" fillId="3" borderId="29" xfId="0" applyNumberFormat="1" applyFill="1" applyBorder="1" applyAlignment="1">
      <alignment vertical="center" wrapText="1" shrinkToFit="1"/>
    </xf>
    <xf numFmtId="3" fontId="0" fillId="3" borderId="29" xfId="0" applyNumberFormat="1" applyFill="1" applyBorder="1" applyAlignment="1">
      <alignment vertical="center" shrinkToFit="1"/>
    </xf>
    <xf numFmtId="3" fontId="0" fillId="3" borderId="29" xfId="0" applyNumberFormat="1" applyFill="1" applyBorder="1" applyAlignment="1">
      <alignment vertical="center"/>
    </xf>
    <xf numFmtId="0" fontId="4" fillId="3" borderId="11" xfId="0" applyFont="1" applyFill="1" applyBorder="1" applyAlignment="1">
      <alignment horizontal="left" vertical="center" indent="1"/>
    </xf>
    <xf numFmtId="0" fontId="5" fillId="3" borderId="7" xfId="0" applyFont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4" fontId="4" fillId="3" borderId="7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0" fillId="3" borderId="7" xfId="0" applyFill="1" applyBorder="1"/>
    <xf numFmtId="49" fontId="8" fillId="3" borderId="12" xfId="0" applyNumberFormat="1" applyFont="1" applyFill="1" applyBorder="1" applyAlignment="1">
      <alignment horizontal="left" vertical="center"/>
    </xf>
    <xf numFmtId="0" fontId="6" fillId="0" borderId="0" xfId="0" applyFont="1"/>
    <xf numFmtId="0" fontId="15" fillId="0" borderId="22" xfId="0" applyFont="1" applyBorder="1" applyAlignment="1">
      <alignment horizontal="center" vertical="center" wrapText="1"/>
    </xf>
    <xf numFmtId="0" fontId="7" fillId="0" borderId="22" xfId="0" applyFont="1" applyBorder="1" applyAlignment="1">
      <alignment vertical="center"/>
    </xf>
    <xf numFmtId="0" fontId="7" fillId="0" borderId="22" xfId="0" applyFont="1" applyBorder="1"/>
    <xf numFmtId="0" fontId="7" fillId="3" borderId="26" xfId="0" applyFont="1" applyFill="1" applyBorder="1" applyAlignment="1">
      <alignment vertical="center"/>
    </xf>
    <xf numFmtId="0" fontId="7" fillId="3" borderId="27" xfId="0" applyFont="1" applyFill="1" applyBorder="1" applyAlignment="1">
      <alignment vertical="center"/>
    </xf>
    <xf numFmtId="3" fontId="7" fillId="3" borderId="29" xfId="0" applyNumberFormat="1" applyFont="1" applyFill="1" applyBorder="1" applyAlignment="1">
      <alignment vertical="center"/>
    </xf>
    <xf numFmtId="4" fontId="7" fillId="3" borderId="29" xfId="0" applyNumberFormat="1" applyFont="1" applyFill="1" applyBorder="1" applyAlignment="1">
      <alignment horizontal="center" vertical="center"/>
    </xf>
    <xf numFmtId="4" fontId="7" fillId="3" borderId="29" xfId="0" applyNumberFormat="1" applyFont="1" applyFill="1" applyBorder="1" applyAlignment="1">
      <alignment vertical="center"/>
    </xf>
    <xf numFmtId="49" fontId="0" fillId="0" borderId="1" xfId="0" applyNumberFormat="1" applyBorder="1"/>
    <xf numFmtId="0" fontId="0" fillId="0" borderId="0" xfId="0" applyAlignment="1">
      <alignment horizontal="center"/>
    </xf>
    <xf numFmtId="0" fontId="16" fillId="0" borderId="0" xfId="0" applyFont="1"/>
    <xf numFmtId="164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16" fillId="0" borderId="0" xfId="0" applyFont="1" applyBorder="1" applyAlignment="1">
      <alignment vertical="top"/>
    </xf>
    <xf numFmtId="49" fontId="16" fillId="0" borderId="0" xfId="0" applyNumberFormat="1" applyFont="1" applyBorder="1" applyAlignment="1">
      <alignment vertical="top"/>
    </xf>
    <xf numFmtId="0" fontId="16" fillId="0" borderId="0" xfId="0" applyFont="1" applyBorder="1" applyAlignment="1">
      <alignment horizontal="center" vertical="top" shrinkToFit="1"/>
    </xf>
    <xf numFmtId="4" fontId="16" fillId="0" borderId="0" xfId="0" applyNumberFormat="1" applyFont="1" applyBorder="1" applyAlignment="1">
      <alignment vertical="top" shrinkToFit="1"/>
    </xf>
    <xf numFmtId="4" fontId="16" fillId="4" borderId="0" xfId="0" applyNumberFormat="1" applyFont="1" applyFill="1" applyBorder="1" applyAlignment="1" applyProtection="1">
      <alignment vertical="top" shrinkToFit="1"/>
      <protection locked="0"/>
    </xf>
    <xf numFmtId="164" fontId="17" fillId="0" borderId="0" xfId="0" applyNumberFormat="1" applyFont="1" applyBorder="1" applyAlignment="1">
      <alignment horizontal="center" vertical="top" wrapText="1" shrinkToFit="1"/>
    </xf>
    <xf numFmtId="164" fontId="17" fillId="0" borderId="0" xfId="0" applyNumberFormat="1" applyFont="1" applyBorder="1" applyAlignment="1">
      <alignment vertical="top" wrapText="1" shrinkToFit="1"/>
    </xf>
    <xf numFmtId="164" fontId="18" fillId="0" borderId="0" xfId="0" applyNumberFormat="1" applyFont="1" applyBorder="1" applyAlignment="1">
      <alignment horizontal="center" vertical="top" wrapText="1" shrinkToFit="1"/>
    </xf>
    <xf numFmtId="164" fontId="18" fillId="0" borderId="0" xfId="0" applyNumberFormat="1" applyFont="1" applyBorder="1" applyAlignment="1">
      <alignment vertical="top" wrapText="1" shrinkToFit="1"/>
    </xf>
    <xf numFmtId="164" fontId="19" fillId="0" borderId="0" xfId="0" applyNumberFormat="1" applyFont="1" applyBorder="1" applyAlignment="1">
      <alignment horizontal="center" vertical="top" wrapText="1" shrinkToFit="1"/>
    </xf>
    <xf numFmtId="164" fontId="19" fillId="0" borderId="0" xfId="0" applyNumberFormat="1" applyFont="1" applyBorder="1" applyAlignment="1">
      <alignment vertical="top" wrapText="1" shrinkToFit="1"/>
    </xf>
    <xf numFmtId="4" fontId="8" fillId="3" borderId="0" xfId="0" applyNumberFormat="1" applyFont="1" applyFill="1" applyBorder="1" applyAlignment="1">
      <alignment vertical="top" shrinkToFit="1"/>
    </xf>
    <xf numFmtId="0" fontId="8" fillId="3" borderId="25" xfId="0" applyFont="1" applyFill="1" applyBorder="1" applyAlignment="1">
      <alignment vertical="top"/>
    </xf>
    <xf numFmtId="49" fontId="8" fillId="3" borderId="16" xfId="0" applyNumberFormat="1" applyFont="1" applyFill="1" applyBorder="1" applyAlignment="1">
      <alignment vertical="top"/>
    </xf>
    <xf numFmtId="0" fontId="8" fillId="3" borderId="16" xfId="0" applyFont="1" applyFill="1" applyBorder="1" applyAlignment="1">
      <alignment horizontal="center" vertical="top" shrinkToFit="1"/>
    </xf>
    <xf numFmtId="164" fontId="8" fillId="3" borderId="16" xfId="0" applyNumberFormat="1" applyFont="1" applyFill="1" applyBorder="1" applyAlignment="1">
      <alignment vertical="top" shrinkToFit="1"/>
    </xf>
    <xf numFmtId="4" fontId="8" fillId="3" borderId="16" xfId="0" applyNumberFormat="1" applyFont="1" applyFill="1" applyBorder="1" applyAlignment="1">
      <alignment vertical="top" shrinkToFit="1"/>
    </xf>
    <xf numFmtId="4" fontId="8" fillId="3" borderId="30" xfId="0" applyNumberFormat="1" applyFont="1" applyFill="1" applyBorder="1" applyAlignment="1">
      <alignment vertical="top" shrinkToFit="1"/>
    </xf>
    <xf numFmtId="0" fontId="16" fillId="0" borderId="31" xfId="0" applyFont="1" applyBorder="1" applyAlignment="1">
      <alignment vertical="top"/>
    </xf>
    <xf numFmtId="49" fontId="16" fillId="0" borderId="32" xfId="0" applyNumberFormat="1" applyFont="1" applyBorder="1" applyAlignment="1">
      <alignment vertical="top"/>
    </xf>
    <xf numFmtId="0" fontId="16" fillId="0" borderId="32" xfId="0" applyFont="1" applyBorder="1" applyAlignment="1">
      <alignment horizontal="center" vertical="top" shrinkToFit="1"/>
    </xf>
    <xf numFmtId="164" fontId="16" fillId="0" borderId="32" xfId="0" applyNumberFormat="1" applyFont="1" applyBorder="1" applyAlignment="1">
      <alignment vertical="top" shrinkToFit="1"/>
    </xf>
    <xf numFmtId="4" fontId="16" fillId="4" borderId="32" xfId="0" applyNumberFormat="1" applyFont="1" applyFill="1" applyBorder="1" applyAlignment="1" applyProtection="1">
      <alignment vertical="top" shrinkToFit="1"/>
      <protection locked="0"/>
    </xf>
    <xf numFmtId="4" fontId="16" fillId="0" borderId="33" xfId="0" applyNumberFormat="1" applyFont="1" applyBorder="1" applyAlignment="1">
      <alignment vertical="top" shrinkToFit="1"/>
    </xf>
    <xf numFmtId="0" fontId="16" fillId="0" borderId="34" xfId="0" applyFont="1" applyBorder="1" applyAlignment="1">
      <alignment vertical="top"/>
    </xf>
    <xf numFmtId="49" fontId="16" fillId="0" borderId="35" xfId="0" applyNumberFormat="1" applyFont="1" applyBorder="1" applyAlignment="1">
      <alignment vertical="top"/>
    </xf>
    <xf numFmtId="0" fontId="16" fillId="0" borderId="35" xfId="0" applyFont="1" applyBorder="1" applyAlignment="1">
      <alignment horizontal="center" vertical="top" shrinkToFit="1"/>
    </xf>
    <xf numFmtId="164" fontId="16" fillId="0" borderId="35" xfId="0" applyNumberFormat="1" applyFont="1" applyBorder="1" applyAlignment="1">
      <alignment vertical="top" shrinkToFit="1"/>
    </xf>
    <xf numFmtId="4" fontId="16" fillId="4" borderId="35" xfId="0" applyNumberFormat="1" applyFont="1" applyFill="1" applyBorder="1" applyAlignment="1" applyProtection="1">
      <alignment vertical="top" shrinkToFit="1"/>
      <protection locked="0"/>
    </xf>
    <xf numFmtId="4" fontId="16" fillId="0" borderId="36" xfId="0" applyNumberFormat="1" applyFont="1" applyBorder="1" applyAlignment="1">
      <alignment vertical="top" shrinkToFit="1"/>
    </xf>
    <xf numFmtId="164" fontId="16" fillId="4" borderId="0" xfId="0" applyNumberFormat="1" applyFont="1" applyFill="1" applyBorder="1" applyAlignment="1" applyProtection="1">
      <alignment vertical="top" shrinkToFit="1"/>
      <protection locked="0"/>
    </xf>
    <xf numFmtId="49" fontId="8" fillId="3" borderId="16" xfId="0" applyNumberFormat="1" applyFont="1" applyFill="1" applyBorder="1" applyAlignment="1">
      <alignment horizontal="left" vertical="top" wrapText="1"/>
    </xf>
    <xf numFmtId="49" fontId="16" fillId="0" borderId="32" xfId="0" applyNumberFormat="1" applyFont="1" applyBorder="1" applyAlignment="1">
      <alignment horizontal="left" vertical="top" wrapText="1"/>
    </xf>
    <xf numFmtId="164" fontId="17" fillId="0" borderId="0" xfId="0" quotePrefix="1" applyNumberFormat="1" applyFont="1" applyBorder="1" applyAlignment="1">
      <alignment horizontal="left" vertical="top" wrapText="1"/>
    </xf>
    <xf numFmtId="164" fontId="18" fillId="0" borderId="0" xfId="0" applyNumberFormat="1" applyFont="1" applyBorder="1" applyAlignment="1">
      <alignment horizontal="left" vertical="top" wrapText="1"/>
    </xf>
    <xf numFmtId="164" fontId="18" fillId="0" borderId="0" xfId="0" quotePrefix="1" applyNumberFormat="1" applyFont="1" applyBorder="1" applyAlignment="1">
      <alignment horizontal="left" vertical="top" wrapText="1"/>
    </xf>
    <xf numFmtId="164" fontId="19" fillId="0" borderId="0" xfId="0" quotePrefix="1" applyNumberFormat="1" applyFont="1" applyBorder="1" applyAlignment="1">
      <alignment horizontal="left" vertical="top" wrapText="1"/>
    </xf>
    <xf numFmtId="49" fontId="16" fillId="0" borderId="35" xfId="0" applyNumberFormat="1" applyFont="1" applyBorder="1" applyAlignment="1">
      <alignment horizontal="left" vertical="top" wrapText="1"/>
    </xf>
    <xf numFmtId="49" fontId="16" fillId="0" borderId="0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wrapText="1"/>
    </xf>
    <xf numFmtId="0" fontId="0" fillId="0" borderId="27" xfId="0" applyBorder="1" applyAlignment="1">
      <alignment horizontal="left" vertical="center"/>
    </xf>
    <xf numFmtId="0" fontId="0" fillId="0" borderId="27" xfId="0" applyBorder="1"/>
    <xf numFmtId="0" fontId="8" fillId="0" borderId="27" xfId="0" applyFont="1" applyBorder="1" applyAlignment="1">
      <alignment horizontal="left" vertical="center"/>
    </xf>
    <xf numFmtId="0" fontId="8" fillId="0" borderId="27" xfId="0" applyFont="1" applyBorder="1"/>
    <xf numFmtId="1" fontId="8" fillId="0" borderId="27" xfId="0" applyNumberFormat="1" applyFont="1" applyBorder="1" applyAlignment="1">
      <alignment horizontal="right" vertical="center"/>
    </xf>
    <xf numFmtId="0" fontId="0" fillId="0" borderId="27" xfId="0" applyBorder="1" applyAlignment="1">
      <alignment horizontal="left" vertical="center" indent="1"/>
    </xf>
    <xf numFmtId="0" fontId="8" fillId="0" borderId="27" xfId="0" applyFont="1" applyBorder="1" applyAlignment="1">
      <alignment vertical="center"/>
    </xf>
    <xf numFmtId="1" fontId="8" fillId="0" borderId="26" xfId="0" applyNumberFormat="1" applyFont="1" applyBorder="1" applyAlignment="1">
      <alignment horizontal="right" vertical="center"/>
    </xf>
    <xf numFmtId="3" fontId="7" fillId="5" borderId="26" xfId="0" applyNumberFormat="1" applyFont="1" applyFill="1" applyBorder="1" applyAlignment="1">
      <alignment vertical="center"/>
    </xf>
    <xf numFmtId="3" fontId="7" fillId="5" borderId="27" xfId="0" applyNumberFormat="1" applyFont="1" applyFill="1" applyBorder="1" applyAlignment="1">
      <alignment vertical="center"/>
    </xf>
    <xf numFmtId="3" fontId="7" fillId="5" borderId="27" xfId="0" applyNumberFormat="1" applyFont="1" applyFill="1" applyBorder="1" applyAlignment="1">
      <alignment vertical="center" wrapText="1"/>
    </xf>
    <xf numFmtId="3" fontId="10" fillId="5" borderId="29" xfId="0" applyNumberFormat="1" applyFont="1" applyFill="1" applyBorder="1" applyAlignment="1">
      <alignment horizontal="center" vertical="center" wrapText="1" shrinkToFit="1"/>
    </xf>
    <xf numFmtId="3" fontId="7" fillId="5" borderId="29" xfId="0" applyNumberFormat="1" applyFont="1" applyFill="1" applyBorder="1" applyAlignment="1">
      <alignment horizontal="center" vertical="center" wrapText="1" shrinkToFit="1"/>
    </xf>
    <xf numFmtId="3" fontId="7" fillId="5" borderId="29" xfId="0" applyNumberFormat="1" applyFont="1" applyFill="1" applyBorder="1" applyAlignment="1">
      <alignment horizontal="center" vertical="center" wrapText="1"/>
    </xf>
    <xf numFmtId="3" fontId="0" fillId="0" borderId="26" xfId="0" applyNumberFormat="1" applyBorder="1" applyAlignment="1">
      <alignment vertical="center"/>
    </xf>
    <xf numFmtId="3" fontId="3" fillId="0" borderId="29" xfId="0" applyNumberFormat="1" applyFont="1" applyBorder="1" applyAlignment="1">
      <alignment horizontal="right" vertical="center" wrapText="1" shrinkToFit="1"/>
    </xf>
    <xf numFmtId="3" fontId="3" fillId="0" borderId="29" xfId="0" applyNumberFormat="1" applyFont="1" applyBorder="1" applyAlignment="1">
      <alignment horizontal="right" vertical="center" shrinkToFit="1"/>
    </xf>
    <xf numFmtId="3" fontId="0" fillId="0" borderId="29" xfId="0" applyNumberFormat="1" applyBorder="1" applyAlignment="1">
      <alignment vertical="center" shrinkToFit="1"/>
    </xf>
    <xf numFmtId="3" fontId="0" fillId="0" borderId="29" xfId="0" applyNumberFormat="1" applyBorder="1" applyAlignment="1">
      <alignment vertical="center"/>
    </xf>
    <xf numFmtId="3" fontId="8" fillId="0" borderId="26" xfId="0" applyNumberFormat="1" applyFont="1" applyBorder="1" applyAlignment="1">
      <alignment vertical="center"/>
    </xf>
    <xf numFmtId="3" fontId="8" fillId="0" borderId="29" xfId="0" applyNumberFormat="1" applyFont="1" applyBorder="1" applyAlignment="1">
      <alignment vertical="center" wrapText="1" shrinkToFit="1"/>
    </xf>
    <xf numFmtId="3" fontId="8" fillId="0" borderId="29" xfId="0" applyNumberFormat="1" applyFont="1" applyBorder="1" applyAlignment="1">
      <alignment vertical="center" shrinkToFit="1"/>
    </xf>
    <xf numFmtId="3" fontId="8" fillId="0" borderId="29" xfId="0" applyNumberFormat="1" applyFont="1" applyBorder="1" applyAlignment="1">
      <alignment vertical="center"/>
    </xf>
    <xf numFmtId="3" fontId="0" fillId="0" borderId="26" xfId="0" applyNumberFormat="1" applyBorder="1" applyAlignment="1">
      <alignment horizontal="left" vertical="center"/>
    </xf>
    <xf numFmtId="3" fontId="0" fillId="0" borderId="29" xfId="0" applyNumberFormat="1" applyBorder="1" applyAlignment="1">
      <alignment vertical="center" wrapText="1" shrinkToFit="1"/>
    </xf>
    <xf numFmtId="0" fontId="15" fillId="5" borderId="26" xfId="0" applyFont="1" applyFill="1" applyBorder="1" applyAlignment="1">
      <alignment horizontal="center" vertical="center" wrapText="1"/>
    </xf>
    <xf numFmtId="0" fontId="15" fillId="5" borderId="27" xfId="0" applyFont="1" applyFill="1" applyBorder="1" applyAlignment="1">
      <alignment horizontal="center" vertical="center" wrapText="1"/>
    </xf>
    <xf numFmtId="0" fontId="15" fillId="5" borderId="29" xfId="0" applyFont="1" applyFill="1" applyBorder="1" applyAlignment="1">
      <alignment horizontal="center" vertical="center" wrapText="1"/>
    </xf>
    <xf numFmtId="49" fontId="7" fillId="0" borderId="26" xfId="0" applyNumberFormat="1" applyFont="1" applyBorder="1" applyAlignment="1">
      <alignment vertical="center"/>
    </xf>
    <xf numFmtId="4" fontId="7" fillId="0" borderId="29" xfId="0" applyNumberFormat="1" applyFont="1" applyBorder="1" applyAlignment="1">
      <alignment horizontal="center" vertical="center"/>
    </xf>
    <xf numFmtId="4" fontId="7" fillId="0" borderId="29" xfId="0" applyNumberFormat="1" applyFont="1" applyBorder="1" applyAlignment="1">
      <alignment vertical="center"/>
    </xf>
    <xf numFmtId="3" fontId="7" fillId="0" borderId="29" xfId="0" applyNumberFormat="1" applyFont="1" applyBorder="1" applyAlignment="1">
      <alignment vertical="center"/>
    </xf>
    <xf numFmtId="0" fontId="0" fillId="0" borderId="29" xfId="0" applyBorder="1" applyAlignment="1">
      <alignment vertical="center"/>
    </xf>
    <xf numFmtId="49" fontId="0" fillId="0" borderId="27" xfId="0" applyNumberForma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3" borderId="29" xfId="0" applyFont="1" applyFill="1" applyBorder="1" applyAlignment="1">
      <alignment vertical="center"/>
    </xf>
    <xf numFmtId="49" fontId="0" fillId="3" borderId="27" xfId="0" applyNumberFormat="1" applyFill="1" applyBorder="1" applyAlignment="1">
      <alignment vertical="center"/>
    </xf>
    <xf numFmtId="0" fontId="0" fillId="5" borderId="29" xfId="0" applyFill="1" applyBorder="1"/>
    <xf numFmtId="49" fontId="0" fillId="5" borderId="29" xfId="0" applyNumberFormat="1" applyFill="1" applyBorder="1"/>
    <xf numFmtId="0" fontId="0" fillId="5" borderId="29" xfId="0" applyFill="1" applyBorder="1" applyAlignment="1">
      <alignment horizontal="center"/>
    </xf>
    <xf numFmtId="0" fontId="0" fillId="5" borderId="26" xfId="0" applyFill="1" applyBorder="1"/>
    <xf numFmtId="0" fontId="0" fillId="5" borderId="29" xfId="0" applyFill="1" applyBorder="1" applyAlignment="1">
      <alignment wrapText="1"/>
    </xf>
    <xf numFmtId="0" fontId="8" fillId="3" borderId="26" xfId="0" applyFont="1" applyFill="1" applyBorder="1" applyAlignment="1">
      <alignment vertical="top"/>
    </xf>
    <xf numFmtId="49" fontId="8" fillId="3" borderId="27" xfId="0" applyNumberFormat="1" applyFont="1" applyFill="1" applyBorder="1" applyAlignment="1">
      <alignment vertical="top"/>
    </xf>
    <xf numFmtId="49" fontId="8" fillId="3" borderId="27" xfId="0" applyNumberFormat="1" applyFont="1" applyFill="1" applyBorder="1" applyAlignment="1">
      <alignment horizontal="left" vertical="top" wrapText="1"/>
    </xf>
    <xf numFmtId="0" fontId="8" fillId="3" borderId="27" xfId="0" applyFont="1" applyFill="1" applyBorder="1" applyAlignment="1">
      <alignment horizontal="center" vertical="top"/>
    </xf>
    <xf numFmtId="0" fontId="8" fillId="3" borderId="27" xfId="0" applyFont="1" applyFill="1" applyBorder="1" applyAlignment="1">
      <alignment vertical="top"/>
    </xf>
    <xf numFmtId="4" fontId="8" fillId="3" borderId="28" xfId="0" applyNumberFormat="1" applyFont="1" applyFill="1" applyBorder="1" applyAlignment="1">
      <alignment vertical="top"/>
    </xf>
    <xf numFmtId="0" fontId="3" fillId="2" borderId="0" xfId="0" applyFont="1" applyFill="1" applyAlignment="1">
      <alignment horizontal="left" wrapText="1"/>
    </xf>
    <xf numFmtId="0" fontId="0" fillId="0" borderId="16" xfId="0" applyBorder="1" applyAlignment="1">
      <alignment horizontal="center"/>
    </xf>
    <xf numFmtId="4" fontId="11" fillId="0" borderId="26" xfId="0" applyNumberFormat="1" applyFont="1" applyBorder="1" applyAlignment="1">
      <alignment horizontal="right" vertical="center"/>
    </xf>
    <xf numFmtId="4" fontId="11" fillId="0" borderId="27" xfId="0" applyNumberFormat="1" applyFont="1" applyBorder="1" applyAlignment="1">
      <alignment horizontal="right" vertical="center"/>
    </xf>
    <xf numFmtId="4" fontId="11" fillId="0" borderId="26" xfId="0" applyNumberFormat="1" applyFont="1" applyBorder="1" applyAlignment="1">
      <alignment vertical="center"/>
    </xf>
    <xf numFmtId="4" fontId="11" fillId="0" borderId="27" xfId="0" applyNumberFormat="1" applyFont="1" applyBorder="1" applyAlignment="1">
      <alignment vertical="center"/>
    </xf>
    <xf numFmtId="4" fontId="13" fillId="0" borderId="26" xfId="0" applyNumberFormat="1" applyFont="1" applyBorder="1" applyAlignment="1">
      <alignment horizontal="right" vertical="center" indent="1"/>
    </xf>
    <xf numFmtId="4" fontId="13" fillId="0" borderId="28" xfId="0" applyNumberFormat="1" applyFont="1" applyBorder="1" applyAlignment="1">
      <alignment horizontal="right" vertical="center" indent="1"/>
    </xf>
    <xf numFmtId="4" fontId="13" fillId="0" borderId="14" xfId="0" applyNumberFormat="1" applyFont="1" applyBorder="1" applyAlignment="1">
      <alignment horizontal="right" vertical="center" indent="1"/>
    </xf>
    <xf numFmtId="4" fontId="11" fillId="0" borderId="26" xfId="0" applyNumberFormat="1" applyFont="1" applyBorder="1" applyAlignment="1">
      <alignment horizontal="right" vertical="center" indent="1"/>
    </xf>
    <xf numFmtId="4" fontId="11" fillId="0" borderId="14" xfId="0" applyNumberFormat="1" applyFont="1" applyBorder="1" applyAlignment="1">
      <alignment horizontal="right" vertical="center" indent="1"/>
    </xf>
    <xf numFmtId="4" fontId="12" fillId="3" borderId="7" xfId="0" applyNumberFormat="1" applyFont="1" applyFill="1" applyBorder="1" applyAlignment="1">
      <alignment horizontal="right" vertical="center"/>
    </xf>
    <xf numFmtId="2" fontId="12" fillId="3" borderId="7" xfId="0" applyNumberFormat="1" applyFont="1" applyFill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8" fillId="4" borderId="0" xfId="0" applyNumberFormat="1" applyFont="1" applyFill="1" applyBorder="1" applyAlignment="1" applyProtection="1">
      <alignment horizontal="left" vertical="center"/>
      <protection locked="0"/>
    </xf>
    <xf numFmtId="0" fontId="8" fillId="3" borderId="6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 wrapText="1"/>
    </xf>
    <xf numFmtId="49" fontId="8" fillId="4" borderId="6" xfId="0" applyNumberFormat="1" applyFont="1" applyFill="1" applyBorder="1" applyAlignment="1" applyProtection="1">
      <alignment horizontal="left" vertical="center"/>
      <protection locked="0"/>
    </xf>
    <xf numFmtId="49" fontId="0" fillId="4" borderId="6" xfId="0" applyNumberFormat="1" applyFill="1" applyBorder="1" applyAlignment="1" applyProtection="1">
      <alignment horizontal="left" vertical="center"/>
      <protection locked="0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" fontId="11" fillId="0" borderId="10" xfId="0" applyNumberFormat="1" applyFont="1" applyBorder="1" applyAlignment="1">
      <alignment horizontal="right" vertical="center"/>
    </xf>
    <xf numFmtId="4" fontId="11" fillId="0" borderId="6" xfId="0" applyNumberFormat="1" applyFont="1" applyBorder="1" applyAlignment="1">
      <alignment horizontal="right" vertical="center"/>
    </xf>
    <xf numFmtId="4" fontId="11" fillId="0" borderId="16" xfId="0" applyNumberFormat="1" applyFont="1" applyBorder="1" applyAlignment="1">
      <alignment horizontal="right" vertical="center"/>
    </xf>
    <xf numFmtId="49" fontId="6" fillId="3" borderId="16" xfId="0" applyNumberFormat="1" applyFont="1" applyFill="1" applyBorder="1" applyAlignment="1">
      <alignment horizontal="left" vertical="center" wrapText="1"/>
    </xf>
    <xf numFmtId="0" fontId="0" fillId="3" borderId="16" xfId="0" applyFill="1" applyBorder="1" applyAlignment="1">
      <alignment wrapText="1"/>
    </xf>
    <xf numFmtId="0" fontId="0" fillId="3" borderId="17" xfId="0" applyFill="1" applyBorder="1" applyAlignment="1">
      <alignment wrapText="1"/>
    </xf>
    <xf numFmtId="0" fontId="8" fillId="3" borderId="0" xfId="0" applyFont="1" applyFill="1" applyBorder="1" applyAlignment="1">
      <alignment horizontal="left" vertical="center" wrapText="1"/>
    </xf>
    <xf numFmtId="0" fontId="0" fillId="3" borderId="0" xfId="0" applyFill="1" applyAlignment="1">
      <alignment wrapText="1"/>
    </xf>
    <xf numFmtId="0" fontId="0" fillId="3" borderId="2" xfId="0" applyFill="1" applyBorder="1" applyAlignment="1">
      <alignment wrapText="1"/>
    </xf>
    <xf numFmtId="1" fontId="0" fillId="0" borderId="6" xfId="0" applyNumberFormat="1" applyFont="1" applyBorder="1" applyAlignment="1">
      <alignment horizontal="right" indent="1"/>
    </xf>
    <xf numFmtId="49" fontId="8" fillId="4" borderId="16" xfId="0" applyNumberFormat="1" applyFont="1" applyFill="1" applyBorder="1" applyAlignment="1" applyProtection="1">
      <alignment horizontal="left" vertical="center"/>
      <protection locked="0"/>
    </xf>
    <xf numFmtId="0" fontId="0" fillId="0" borderId="6" xfId="0" applyFont="1" applyBorder="1" applyAlignment="1">
      <alignment horizontal="right" indent="1"/>
    </xf>
    <xf numFmtId="0" fontId="0" fillId="0" borderId="8" xfId="0" applyFont="1" applyBorder="1" applyAlignment="1">
      <alignment horizontal="right" indent="1"/>
    </xf>
    <xf numFmtId="4" fontId="11" fillId="0" borderId="28" xfId="0" applyNumberFormat="1" applyFont="1" applyBorder="1" applyAlignment="1">
      <alignment horizontal="right" vertical="center" indent="1"/>
    </xf>
    <xf numFmtId="3" fontId="0" fillId="0" borderId="27" xfId="0" applyNumberFormat="1" applyBorder="1" applyAlignment="1">
      <alignment vertical="center"/>
    </xf>
    <xf numFmtId="3" fontId="0" fillId="0" borderId="27" xfId="0" applyNumberFormat="1" applyBorder="1" applyAlignment="1">
      <alignment vertical="center" wrapText="1"/>
    </xf>
    <xf numFmtId="3" fontId="8" fillId="0" borderId="27" xfId="0" applyNumberFormat="1" applyFont="1" applyBorder="1" applyAlignment="1">
      <alignment vertical="center"/>
    </xf>
    <xf numFmtId="3" fontId="8" fillId="0" borderId="27" xfId="0" applyNumberFormat="1" applyFont="1" applyBorder="1" applyAlignment="1">
      <alignment vertical="center" wrapText="1"/>
    </xf>
    <xf numFmtId="3" fontId="0" fillId="3" borderId="26" xfId="0" applyNumberFormat="1" applyFill="1" applyBorder="1" applyAlignment="1">
      <alignment vertical="center"/>
    </xf>
    <xf numFmtId="3" fontId="0" fillId="3" borderId="27" xfId="0" applyNumberFormat="1" applyFill="1" applyBorder="1" applyAlignment="1">
      <alignment vertical="center"/>
    </xf>
    <xf numFmtId="3" fontId="0" fillId="3" borderId="28" xfId="0" applyNumberFormat="1" applyFill="1" applyBorder="1" applyAlignment="1">
      <alignment vertical="center"/>
    </xf>
    <xf numFmtId="49" fontId="7" fillId="0" borderId="26" xfId="0" applyNumberFormat="1" applyFont="1" applyBorder="1" applyAlignment="1">
      <alignment vertical="center" wrapText="1"/>
    </xf>
    <xf numFmtId="49" fontId="7" fillId="0" borderId="27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49" fontId="0" fillId="0" borderId="27" xfId="0" applyNumberFormat="1" applyBorder="1" applyAlignment="1">
      <alignment vertical="center" shrinkToFit="1"/>
    </xf>
    <xf numFmtId="49" fontId="0" fillId="0" borderId="28" xfId="0" applyNumberFormat="1" applyBorder="1" applyAlignment="1">
      <alignment vertical="center" shrinkToFit="1"/>
    </xf>
    <xf numFmtId="0" fontId="0" fillId="4" borderId="25" xfId="0" applyFill="1" applyBorder="1" applyAlignment="1" applyProtection="1">
      <alignment vertical="top" wrapText="1"/>
      <protection locked="0"/>
    </xf>
    <xf numFmtId="0" fontId="0" fillId="4" borderId="16" xfId="0" applyFill="1" applyBorder="1" applyAlignment="1" applyProtection="1">
      <alignment vertical="top" wrapText="1"/>
      <protection locked="0"/>
    </xf>
    <xf numFmtId="0" fontId="0" fillId="4" borderId="16" xfId="0" applyFill="1" applyBorder="1" applyAlignment="1" applyProtection="1">
      <alignment horizontal="left" vertical="top" wrapText="1"/>
      <protection locked="0"/>
    </xf>
    <xf numFmtId="0" fontId="0" fillId="4" borderId="30" xfId="0" applyFill="1" applyBorder="1" applyAlignment="1" applyProtection="1">
      <alignment vertical="top" wrapText="1"/>
      <protection locked="0"/>
    </xf>
    <xf numFmtId="0" fontId="0" fillId="4" borderId="22" xfId="0" applyFill="1" applyBorder="1" applyAlignment="1" applyProtection="1">
      <alignment vertical="top" wrapText="1"/>
      <protection locked="0"/>
    </xf>
    <xf numFmtId="0" fontId="0" fillId="4" borderId="0" xfId="0" applyFill="1" applyBorder="1" applyAlignment="1" applyProtection="1">
      <alignment vertical="top" wrapText="1"/>
      <protection locked="0"/>
    </xf>
    <xf numFmtId="0" fontId="0" fillId="4" borderId="0" xfId="0" applyFill="1" applyBorder="1" applyAlignment="1" applyProtection="1">
      <alignment horizontal="left" vertical="top" wrapText="1"/>
      <protection locked="0"/>
    </xf>
    <xf numFmtId="0" fontId="0" fillId="4" borderId="23" xfId="0" applyFill="1" applyBorder="1" applyAlignment="1" applyProtection="1">
      <alignment vertical="top" wrapText="1"/>
      <protection locked="0"/>
    </xf>
    <xf numFmtId="0" fontId="0" fillId="4" borderId="10" xfId="0" applyFill="1" applyBorder="1" applyAlignment="1" applyProtection="1">
      <alignment vertical="top" wrapText="1"/>
      <protection locked="0"/>
    </xf>
    <xf numFmtId="0" fontId="0" fillId="4" borderId="6" xfId="0" applyFill="1" applyBorder="1" applyAlignment="1" applyProtection="1">
      <alignment vertical="top" wrapText="1"/>
      <protection locked="0"/>
    </xf>
    <xf numFmtId="0" fontId="0" fillId="4" borderId="6" xfId="0" applyFill="1" applyBorder="1" applyAlignment="1" applyProtection="1">
      <alignment horizontal="left" vertical="top" wrapText="1"/>
      <protection locked="0"/>
    </xf>
    <xf numFmtId="0" fontId="0" fillId="4" borderId="24" xfId="0" applyFill="1" applyBorder="1" applyAlignment="1" applyProtection="1">
      <alignment vertical="top" wrapText="1"/>
      <protection locked="0"/>
    </xf>
    <xf numFmtId="0" fontId="6" fillId="0" borderId="0" xfId="0" applyFont="1" applyAlignment="1">
      <alignment horizontal="center"/>
    </xf>
    <xf numFmtId="49" fontId="0" fillId="0" borderId="27" xfId="0" applyNumberFormat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49" fontId="0" fillId="3" borderId="27" xfId="0" applyNumberFormat="1" applyFill="1" applyBorder="1" applyAlignment="1">
      <alignment vertical="center"/>
    </xf>
    <xf numFmtId="0" fontId="0" fillId="3" borderId="27" xfId="0" applyFill="1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2">
    <cellStyle name="Normální" xfId="0" builtinId="0"/>
    <cellStyle name="normální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Preview\INFO\Templates\Rozpocty\Sablon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ycí list"/>
      <sheetName val="Rekapitulace"/>
      <sheetName val="VzorPolozky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G2"/>
  <sheetViews>
    <sheetView workbookViewId="0">
      <selection activeCell="D30" sqref="D30"/>
    </sheetView>
  </sheetViews>
  <sheetFormatPr defaultRowHeight="12.75" x14ac:dyDescent="0.2"/>
  <sheetData>
    <row r="1" spans="1:7" x14ac:dyDescent="0.2">
      <c r="A1" s="34" t="s">
        <v>0</v>
      </c>
    </row>
    <row r="2" spans="1:7" ht="57.75" customHeight="1" x14ac:dyDescent="0.2">
      <c r="A2" s="201" t="s">
        <v>1</v>
      </c>
      <c r="B2" s="201"/>
      <c r="C2" s="201"/>
      <c r="D2" s="201"/>
      <c r="E2" s="201"/>
      <c r="F2" s="201"/>
      <c r="G2" s="201"/>
    </row>
  </sheetData>
  <mergeCells count="1">
    <mergeCell ref="A2:G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ist5112">
    <tabColor rgb="FF66FF66"/>
  </sheetPr>
  <dimension ref="A1:O73"/>
  <sheetViews>
    <sheetView showGridLines="0" topLeftCell="B71" zoomScaleNormal="100" zoomScaleSheetLayoutView="75" workbookViewId="0">
      <selection activeCell="I11" sqref="I11"/>
    </sheetView>
  </sheetViews>
  <sheetFormatPr defaultColWidth="9" defaultRowHeight="12.75" x14ac:dyDescent="0.2"/>
  <cols>
    <col min="1" max="1" width="8.42578125" hidden="1" customWidth="1"/>
    <col min="2" max="2" width="9.140625" customWidth="1"/>
    <col min="3" max="3" width="7.42578125" customWidth="1"/>
    <col min="4" max="4" width="13.42578125" customWidth="1"/>
    <col min="5" max="5" width="12.140625" customWidth="1"/>
    <col min="6" max="6" width="11.42578125" customWidth="1"/>
    <col min="7" max="7" width="12.7109375" style="1" customWidth="1"/>
    <col min="8" max="8" width="12.7109375" customWidth="1"/>
    <col min="9" max="9" width="13" style="1" customWidth="1"/>
    <col min="10" max="10" width="6.7109375" style="1" customWidth="1"/>
    <col min="11" max="11" width="4.28515625" customWidth="1"/>
    <col min="12" max="15" width="10.7109375" customWidth="1"/>
  </cols>
  <sheetData>
    <row r="1" spans="1:15" ht="33.75" customHeight="1" x14ac:dyDescent="0.2">
      <c r="A1" s="64" t="s">
        <v>2</v>
      </c>
      <c r="B1" s="221" t="s">
        <v>3</v>
      </c>
      <c r="C1" s="222"/>
      <c r="D1" s="222"/>
      <c r="E1" s="222"/>
      <c r="F1" s="222"/>
      <c r="G1" s="222"/>
      <c r="H1" s="222"/>
      <c r="I1" s="222"/>
      <c r="J1" s="223"/>
    </row>
    <row r="2" spans="1:15" ht="36" customHeight="1" x14ac:dyDescent="0.2">
      <c r="A2" s="3"/>
      <c r="B2" s="66" t="s">
        <v>4</v>
      </c>
      <c r="C2" s="67"/>
      <c r="D2" s="68" t="s">
        <v>5</v>
      </c>
      <c r="E2" s="227" t="s">
        <v>6</v>
      </c>
      <c r="F2" s="228"/>
      <c r="G2" s="228"/>
      <c r="H2" s="228"/>
      <c r="I2" s="228"/>
      <c r="J2" s="229"/>
      <c r="O2" s="2"/>
    </row>
    <row r="3" spans="1:15" ht="27" hidden="1" customHeight="1" x14ac:dyDescent="0.2">
      <c r="A3" s="3"/>
      <c r="B3" s="69"/>
      <c r="C3" s="67"/>
      <c r="D3" s="70"/>
      <c r="E3" s="230"/>
      <c r="F3" s="231"/>
      <c r="G3" s="231"/>
      <c r="H3" s="231"/>
      <c r="I3" s="231"/>
      <c r="J3" s="232"/>
    </row>
    <row r="4" spans="1:15" ht="23.25" customHeight="1" x14ac:dyDescent="0.2">
      <c r="A4" s="3"/>
      <c r="B4" s="71"/>
      <c r="C4" s="72"/>
      <c r="D4" s="73"/>
      <c r="E4" s="217"/>
      <c r="F4" s="217"/>
      <c r="G4" s="217"/>
      <c r="H4" s="217"/>
      <c r="I4" s="217"/>
      <c r="J4" s="218"/>
    </row>
    <row r="5" spans="1:15" ht="24" customHeight="1" x14ac:dyDescent="0.2">
      <c r="A5" s="3"/>
      <c r="B5" s="44" t="s">
        <v>7</v>
      </c>
      <c r="C5" s="4"/>
      <c r="D5" s="74" t="s">
        <v>8</v>
      </c>
      <c r="E5" s="24"/>
      <c r="F5" s="24"/>
      <c r="G5" s="24"/>
      <c r="H5" s="26" t="s">
        <v>9</v>
      </c>
      <c r="I5" s="74" t="s">
        <v>10</v>
      </c>
      <c r="J5" s="10"/>
    </row>
    <row r="6" spans="1:15" ht="15.75" customHeight="1" x14ac:dyDescent="0.2">
      <c r="A6" s="3"/>
      <c r="B6" s="38"/>
      <c r="C6" s="24"/>
      <c r="D6" s="74" t="s">
        <v>11</v>
      </c>
      <c r="E6" s="24"/>
      <c r="F6" s="24"/>
      <c r="G6" s="24"/>
      <c r="H6" s="26" t="s">
        <v>12</v>
      </c>
      <c r="I6" s="74" t="s">
        <v>13</v>
      </c>
      <c r="J6" s="10"/>
    </row>
    <row r="7" spans="1:15" ht="15.75" customHeight="1" x14ac:dyDescent="0.2">
      <c r="A7" s="3"/>
      <c r="B7" s="39"/>
      <c r="C7" s="25"/>
      <c r="D7" s="76" t="s">
        <v>14</v>
      </c>
      <c r="E7" s="75" t="s">
        <v>15</v>
      </c>
      <c r="F7" s="31"/>
      <c r="G7" s="31"/>
      <c r="H7" s="33"/>
      <c r="I7" s="31"/>
      <c r="J7" s="47"/>
    </row>
    <row r="8" spans="1:15" ht="24" hidden="1" customHeight="1" x14ac:dyDescent="0.2">
      <c r="A8" s="3"/>
      <c r="B8" s="44" t="s">
        <v>16</v>
      </c>
      <c r="C8" s="4"/>
      <c r="D8" s="32"/>
      <c r="E8" s="4"/>
      <c r="F8" s="4"/>
      <c r="G8" s="42"/>
      <c r="H8" s="26" t="s">
        <v>9</v>
      </c>
      <c r="I8" s="30"/>
      <c r="J8" s="10"/>
    </row>
    <row r="9" spans="1:15" ht="15.75" hidden="1" customHeight="1" x14ac:dyDescent="0.2">
      <c r="A9" s="3"/>
      <c r="B9" s="3"/>
      <c r="C9" s="4"/>
      <c r="D9" s="32"/>
      <c r="E9" s="4"/>
      <c r="F9" s="4"/>
      <c r="G9" s="42"/>
      <c r="H9" s="26" t="s">
        <v>12</v>
      </c>
      <c r="I9" s="30"/>
      <c r="J9" s="10"/>
    </row>
    <row r="10" spans="1:15" ht="15.75" hidden="1" customHeight="1" x14ac:dyDescent="0.2">
      <c r="A10" s="3"/>
      <c r="B10" s="48"/>
      <c r="C10" s="25"/>
      <c r="D10" s="43"/>
      <c r="E10" s="51"/>
      <c r="F10" s="51"/>
      <c r="G10" s="49"/>
      <c r="H10" s="49"/>
      <c r="I10" s="50"/>
      <c r="J10" s="47"/>
    </row>
    <row r="11" spans="1:15" ht="24" customHeight="1" x14ac:dyDescent="0.2">
      <c r="A11" s="3"/>
      <c r="B11" s="44" t="s">
        <v>17</v>
      </c>
      <c r="C11" s="4"/>
      <c r="D11" s="234"/>
      <c r="E11" s="234"/>
      <c r="F11" s="234"/>
      <c r="G11" s="234"/>
      <c r="H11" s="26" t="s">
        <v>9</v>
      </c>
      <c r="I11" s="78"/>
      <c r="J11" s="10"/>
    </row>
    <row r="12" spans="1:15" ht="15.75" customHeight="1" x14ac:dyDescent="0.2">
      <c r="A12" s="3"/>
      <c r="B12" s="38"/>
      <c r="C12" s="24"/>
      <c r="D12" s="216"/>
      <c r="E12" s="216"/>
      <c r="F12" s="216"/>
      <c r="G12" s="216"/>
      <c r="H12" s="26" t="s">
        <v>12</v>
      </c>
      <c r="I12" s="78"/>
      <c r="J12" s="10"/>
    </row>
    <row r="13" spans="1:15" ht="15.75" customHeight="1" x14ac:dyDescent="0.2">
      <c r="A13" s="3"/>
      <c r="B13" s="39"/>
      <c r="C13" s="25"/>
      <c r="D13" s="77"/>
      <c r="E13" s="219"/>
      <c r="F13" s="220"/>
      <c r="G13" s="220"/>
      <c r="H13" s="27"/>
      <c r="I13" s="31"/>
      <c r="J13" s="47"/>
    </row>
    <row r="14" spans="1:15" ht="24" hidden="1" customHeight="1" x14ac:dyDescent="0.2">
      <c r="A14" s="3"/>
      <c r="B14" s="57" t="s">
        <v>18</v>
      </c>
      <c r="C14" s="58"/>
      <c r="D14" s="59" t="s">
        <v>19</v>
      </c>
      <c r="E14" s="60"/>
      <c r="F14" s="60"/>
      <c r="G14" s="60"/>
      <c r="H14" s="61"/>
      <c r="I14" s="60"/>
      <c r="J14" s="62"/>
    </row>
    <row r="15" spans="1:15" ht="32.25" customHeight="1" x14ac:dyDescent="0.2">
      <c r="A15" s="3"/>
      <c r="B15" s="48" t="s">
        <v>20</v>
      </c>
      <c r="C15" s="63"/>
      <c r="D15" s="49"/>
      <c r="E15" s="233"/>
      <c r="F15" s="233"/>
      <c r="G15" s="235"/>
      <c r="H15" s="235"/>
      <c r="I15" s="235" t="s">
        <v>21</v>
      </c>
      <c r="J15" s="236"/>
    </row>
    <row r="16" spans="1:15" ht="23.25" customHeight="1" x14ac:dyDescent="0.2">
      <c r="A16" s="106" t="s">
        <v>22</v>
      </c>
      <c r="B16" s="53" t="s">
        <v>22</v>
      </c>
      <c r="C16" s="153"/>
      <c r="D16" s="154"/>
      <c r="E16" s="207"/>
      <c r="F16" s="208"/>
      <c r="G16" s="207"/>
      <c r="H16" s="208"/>
      <c r="I16" s="207">
        <f>SUMIF(F52:F69,A16,I52:I69)+SUMIF(F52:F69,"PSU",I52:I69)</f>
        <v>0</v>
      </c>
      <c r="J16" s="209"/>
    </row>
    <row r="17" spans="1:10" ht="23.25" customHeight="1" x14ac:dyDescent="0.2">
      <c r="A17" s="106" t="s">
        <v>23</v>
      </c>
      <c r="B17" s="53" t="s">
        <v>23</v>
      </c>
      <c r="C17" s="153"/>
      <c r="D17" s="154"/>
      <c r="E17" s="207"/>
      <c r="F17" s="208"/>
      <c r="G17" s="207"/>
      <c r="H17" s="208"/>
      <c r="I17" s="207">
        <f>SUMIF(F52:F69,A17,I52:I69)</f>
        <v>0</v>
      </c>
      <c r="J17" s="209"/>
    </row>
    <row r="18" spans="1:10" ht="23.25" customHeight="1" x14ac:dyDescent="0.2">
      <c r="A18" s="106" t="s">
        <v>24</v>
      </c>
      <c r="B18" s="53" t="s">
        <v>24</v>
      </c>
      <c r="C18" s="153"/>
      <c r="D18" s="154"/>
      <c r="E18" s="207"/>
      <c r="F18" s="208"/>
      <c r="G18" s="207"/>
      <c r="H18" s="208"/>
      <c r="I18" s="207">
        <f>SUMIF(F52:F69,A18,I52:I69)</f>
        <v>0</v>
      </c>
      <c r="J18" s="209"/>
    </row>
    <row r="19" spans="1:10" ht="23.25" customHeight="1" x14ac:dyDescent="0.2">
      <c r="A19" s="106" t="s">
        <v>25</v>
      </c>
      <c r="B19" s="53" t="s">
        <v>26</v>
      </c>
      <c r="C19" s="153"/>
      <c r="D19" s="154"/>
      <c r="E19" s="207"/>
      <c r="F19" s="208"/>
      <c r="G19" s="207"/>
      <c r="H19" s="208"/>
      <c r="I19" s="207">
        <f>SUMIF(F52:F69,A19,I52:I69)</f>
        <v>0</v>
      </c>
      <c r="J19" s="209"/>
    </row>
    <row r="20" spans="1:10" ht="23.25" customHeight="1" x14ac:dyDescent="0.2">
      <c r="A20" s="106" t="s">
        <v>27</v>
      </c>
      <c r="B20" s="53" t="s">
        <v>28</v>
      </c>
      <c r="C20" s="153"/>
      <c r="D20" s="154"/>
      <c r="E20" s="207"/>
      <c r="F20" s="208"/>
      <c r="G20" s="207"/>
      <c r="H20" s="208"/>
      <c r="I20" s="207">
        <f>SUMIF(F52:F69,A20,I52:I69)</f>
        <v>0</v>
      </c>
      <c r="J20" s="209"/>
    </row>
    <row r="21" spans="1:10" ht="23.25" customHeight="1" x14ac:dyDescent="0.2">
      <c r="A21" s="3"/>
      <c r="B21" s="65" t="s">
        <v>21</v>
      </c>
      <c r="C21" s="155"/>
      <c r="D21" s="156"/>
      <c r="E21" s="210"/>
      <c r="F21" s="237"/>
      <c r="G21" s="210"/>
      <c r="H21" s="237"/>
      <c r="I21" s="210">
        <f>SUM(I16:J20)</f>
        <v>0</v>
      </c>
      <c r="J21" s="211"/>
    </row>
    <row r="22" spans="1:10" ht="33" customHeight="1" x14ac:dyDescent="0.2">
      <c r="A22" s="3"/>
      <c r="B22" s="56" t="s">
        <v>29</v>
      </c>
      <c r="C22" s="153"/>
      <c r="D22" s="154"/>
      <c r="E22" s="157"/>
      <c r="F22" s="158"/>
      <c r="G22" s="159"/>
      <c r="H22" s="159"/>
      <c r="I22" s="159"/>
      <c r="J22" s="54"/>
    </row>
    <row r="23" spans="1:10" ht="23.25" customHeight="1" x14ac:dyDescent="0.2">
      <c r="A23" s="3">
        <f>ZakladDPHSni*SazbaDPH1/100</f>
        <v>0</v>
      </c>
      <c r="B23" s="53" t="s">
        <v>30</v>
      </c>
      <c r="C23" s="153"/>
      <c r="D23" s="154"/>
      <c r="E23" s="160">
        <v>15</v>
      </c>
      <c r="F23" s="158" t="s">
        <v>31</v>
      </c>
      <c r="G23" s="205">
        <f>ZakladDPHSniVypocet</f>
        <v>0</v>
      </c>
      <c r="H23" s="206"/>
      <c r="I23" s="206"/>
      <c r="J23" s="54" t="str">
        <f t="shared" ref="J23:J28" si="0">Mena</f>
        <v>CZK</v>
      </c>
    </row>
    <row r="24" spans="1:10" ht="23.25" customHeight="1" x14ac:dyDescent="0.2">
      <c r="A24" s="3">
        <f>(A23-INT(A23))*100</f>
        <v>0</v>
      </c>
      <c r="B24" s="53" t="s">
        <v>32</v>
      </c>
      <c r="C24" s="153"/>
      <c r="D24" s="154"/>
      <c r="E24" s="160">
        <f>SazbaDPH1</f>
        <v>15</v>
      </c>
      <c r="F24" s="158" t="s">
        <v>31</v>
      </c>
      <c r="G24" s="203">
        <f>A23</f>
        <v>0</v>
      </c>
      <c r="H24" s="204"/>
      <c r="I24" s="204"/>
      <c r="J24" s="54" t="str">
        <f t="shared" si="0"/>
        <v>CZK</v>
      </c>
    </row>
    <row r="25" spans="1:10" ht="23.25" customHeight="1" x14ac:dyDescent="0.2">
      <c r="A25" s="3">
        <f>ZakladDPHZakl*SazbaDPH2/100</f>
        <v>0</v>
      </c>
      <c r="B25" s="53" t="s">
        <v>33</v>
      </c>
      <c r="C25" s="153"/>
      <c r="D25" s="154"/>
      <c r="E25" s="160">
        <v>21</v>
      </c>
      <c r="F25" s="158" t="s">
        <v>31</v>
      </c>
      <c r="G25" s="205">
        <f>ZakladDPHZaklVypocet</f>
        <v>0</v>
      </c>
      <c r="H25" s="206"/>
      <c r="I25" s="206"/>
      <c r="J25" s="54" t="str">
        <f t="shared" si="0"/>
        <v>CZK</v>
      </c>
    </row>
    <row r="26" spans="1:10" ht="23.25" customHeight="1" x14ac:dyDescent="0.2">
      <c r="A26" s="3">
        <f>(A25-INT(A25))*100</f>
        <v>0</v>
      </c>
      <c r="B26" s="46" t="s">
        <v>34</v>
      </c>
      <c r="C26" s="21"/>
      <c r="D26" s="17"/>
      <c r="E26" s="40">
        <f>SazbaDPH2</f>
        <v>21</v>
      </c>
      <c r="F26" s="41" t="s">
        <v>31</v>
      </c>
      <c r="G26" s="224">
        <f>A25</f>
        <v>0</v>
      </c>
      <c r="H26" s="225"/>
      <c r="I26" s="225"/>
      <c r="J26" s="52" t="str">
        <f t="shared" si="0"/>
        <v>CZK</v>
      </c>
    </row>
    <row r="27" spans="1:10" ht="23.25" customHeight="1" thickBot="1" x14ac:dyDescent="0.25">
      <c r="A27" s="3">
        <f>ZakladDPHSni+DPHSni+ZakladDPHZakl+DPHZakl</f>
        <v>0</v>
      </c>
      <c r="B27" s="45" t="s">
        <v>35</v>
      </c>
      <c r="C27" s="19"/>
      <c r="D27" s="22"/>
      <c r="E27" s="19"/>
      <c r="F27" s="20"/>
      <c r="G27" s="226">
        <f>CenaCelkem-(ZakladDPHSni+DPHSni+ZakladDPHZakl+DPHZakl)</f>
        <v>0</v>
      </c>
      <c r="H27" s="226"/>
      <c r="I27" s="226"/>
      <c r="J27" s="55" t="str">
        <f t="shared" si="0"/>
        <v>CZK</v>
      </c>
    </row>
    <row r="28" spans="1:10" ht="27.75" hidden="1" customHeight="1" thickBot="1" x14ac:dyDescent="0.25">
      <c r="A28" s="3"/>
      <c r="B28" s="90" t="s">
        <v>36</v>
      </c>
      <c r="C28" s="91"/>
      <c r="D28" s="91"/>
      <c r="E28" s="92"/>
      <c r="F28" s="93"/>
      <c r="G28" s="213">
        <f>ZakladDPHSniVypocet+ZakladDPHZaklVypocet</f>
        <v>0</v>
      </c>
      <c r="H28" s="213"/>
      <c r="I28" s="213"/>
      <c r="J28" s="94" t="str">
        <f t="shared" si="0"/>
        <v>CZK</v>
      </c>
    </row>
    <row r="29" spans="1:10" ht="27.75" customHeight="1" thickBot="1" x14ac:dyDescent="0.25">
      <c r="A29" s="3">
        <f>(A27-INT(A27))*100</f>
        <v>0</v>
      </c>
      <c r="B29" s="90" t="s">
        <v>37</v>
      </c>
      <c r="C29" s="95"/>
      <c r="D29" s="95"/>
      <c r="E29" s="95"/>
      <c r="F29" s="95"/>
      <c r="G29" s="212">
        <f>IF(A29&gt;50, ROUNDUP(A27, 0), ROUNDDOWN(A27, 0))</f>
        <v>0</v>
      </c>
      <c r="H29" s="212"/>
      <c r="I29" s="212"/>
      <c r="J29" s="96" t="s">
        <v>38</v>
      </c>
    </row>
    <row r="30" spans="1:10" ht="12.75" customHeight="1" x14ac:dyDescent="0.2">
      <c r="A30" s="3"/>
      <c r="B30" s="3"/>
      <c r="C30" s="4"/>
      <c r="D30" s="4"/>
      <c r="E30" s="4"/>
      <c r="F30" s="4"/>
      <c r="G30" s="42"/>
      <c r="H30" s="4"/>
      <c r="I30" s="42"/>
      <c r="J30" s="11"/>
    </row>
    <row r="31" spans="1:10" ht="30" customHeight="1" x14ac:dyDescent="0.2">
      <c r="A31" s="3"/>
      <c r="B31" s="3"/>
      <c r="C31" s="4"/>
      <c r="D31" s="4"/>
      <c r="E31" s="4"/>
      <c r="F31" s="4"/>
      <c r="G31" s="42"/>
      <c r="H31" s="4"/>
      <c r="I31" s="42"/>
      <c r="J31" s="11"/>
    </row>
    <row r="32" spans="1:10" ht="18.75" customHeight="1" x14ac:dyDescent="0.2">
      <c r="A32" s="3"/>
      <c r="B32" s="23"/>
      <c r="C32" s="18" t="s">
        <v>39</v>
      </c>
      <c r="D32" s="36"/>
      <c r="E32" s="36"/>
      <c r="F32" s="18" t="s">
        <v>40</v>
      </c>
      <c r="G32" s="36"/>
      <c r="H32" s="37">
        <f ca="1">TODAY()</f>
        <v>43231</v>
      </c>
      <c r="I32" s="36"/>
      <c r="J32" s="11"/>
    </row>
    <row r="33" spans="1:10" ht="47.25" customHeight="1" x14ac:dyDescent="0.2">
      <c r="A33" s="3"/>
      <c r="B33" s="3"/>
      <c r="C33" s="4"/>
      <c r="D33" s="4"/>
      <c r="E33" s="4"/>
      <c r="F33" s="4"/>
      <c r="G33" s="42"/>
      <c r="H33" s="4"/>
      <c r="I33" s="42"/>
      <c r="J33" s="11"/>
    </row>
    <row r="34" spans="1:10" s="34" customFormat="1" ht="18.75" customHeight="1" x14ac:dyDescent="0.2">
      <c r="A34" s="28"/>
      <c r="B34" s="28"/>
      <c r="C34" s="29"/>
      <c r="D34" s="214"/>
      <c r="E34" s="215"/>
      <c r="F34" s="29"/>
      <c r="G34" s="214"/>
      <c r="H34" s="215"/>
      <c r="I34" s="215"/>
      <c r="J34" s="35"/>
    </row>
    <row r="35" spans="1:10" ht="12.75" customHeight="1" x14ac:dyDescent="0.2">
      <c r="A35" s="3"/>
      <c r="B35" s="3"/>
      <c r="C35" s="4"/>
      <c r="D35" s="202" t="s">
        <v>41</v>
      </c>
      <c r="E35" s="202"/>
      <c r="F35" s="4"/>
      <c r="G35" s="42"/>
      <c r="H35" s="12" t="s">
        <v>42</v>
      </c>
      <c r="I35" s="42"/>
      <c r="J35" s="11"/>
    </row>
    <row r="36" spans="1:10" ht="13.5" customHeight="1" thickBot="1" x14ac:dyDescent="0.25">
      <c r="A36" s="13"/>
      <c r="B36" s="13"/>
      <c r="C36" s="14"/>
      <c r="D36" s="14"/>
      <c r="E36" s="14"/>
      <c r="F36" s="14"/>
      <c r="G36" s="15"/>
      <c r="H36" s="14"/>
      <c r="I36" s="15"/>
      <c r="J36" s="16"/>
    </row>
    <row r="37" spans="1:10" ht="27" customHeight="1" x14ac:dyDescent="0.2">
      <c r="B37" s="84" t="s">
        <v>43</v>
      </c>
      <c r="C37" s="85"/>
      <c r="D37" s="85"/>
      <c r="E37" s="85"/>
      <c r="F37" s="86"/>
      <c r="G37" s="86"/>
      <c r="H37" s="86"/>
      <c r="I37" s="86"/>
      <c r="J37" s="85"/>
    </row>
    <row r="38" spans="1:10" ht="25.5" customHeight="1" x14ac:dyDescent="0.2">
      <c r="A38" s="83" t="s">
        <v>44</v>
      </c>
      <c r="B38" s="161" t="s">
        <v>45</v>
      </c>
      <c r="C38" s="162" t="s">
        <v>46</v>
      </c>
      <c r="D38" s="163"/>
      <c r="E38" s="163"/>
      <c r="F38" s="164" t="str">
        <f>B23</f>
        <v>Základ pro sníženou DPH</v>
      </c>
      <c r="G38" s="164" t="str">
        <f>B25</f>
        <v>Základ pro základní DPH</v>
      </c>
      <c r="H38" s="165" t="s">
        <v>47</v>
      </c>
      <c r="I38" s="165" t="s">
        <v>48</v>
      </c>
      <c r="J38" s="166" t="s">
        <v>31</v>
      </c>
    </row>
    <row r="39" spans="1:10" ht="25.5" hidden="1" customHeight="1" x14ac:dyDescent="0.2">
      <c r="A39" s="83">
        <v>1</v>
      </c>
      <c r="B39" s="167" t="s">
        <v>49</v>
      </c>
      <c r="C39" s="238"/>
      <c r="D39" s="239"/>
      <c r="E39" s="239"/>
      <c r="F39" s="168">
        <f>'2 1 Pol'!AE236+'2 2 Pol'!AE87+'2 3 Pol'!AE29+'2 4 Pol'!AE33</f>
        <v>0</v>
      </c>
      <c r="G39" s="169">
        <f>'2 1 Pol'!AF236+'2 2 Pol'!AF87+'2 3 Pol'!AF29+'2 4 Pol'!AF33</f>
        <v>0</v>
      </c>
      <c r="H39" s="170">
        <f t="shared" ref="H39:H44" si="1">(F39*SazbaDPH1/100)+(G39*SazbaDPH2/100)</f>
        <v>0</v>
      </c>
      <c r="I39" s="170">
        <f t="shared" ref="I39:I44" si="2">F39+G39+H39</f>
        <v>0</v>
      </c>
      <c r="J39" s="171" t="str">
        <f t="shared" ref="J39:J44" si="3">IF(CenaCelkemVypocet=0,"",I39/CenaCelkemVypocet*100)</f>
        <v/>
      </c>
    </row>
    <row r="40" spans="1:10" ht="25.5" customHeight="1" x14ac:dyDescent="0.2">
      <c r="A40" s="83">
        <v>2</v>
      </c>
      <c r="B40" s="172" t="s">
        <v>50</v>
      </c>
      <c r="C40" s="240" t="s">
        <v>51</v>
      </c>
      <c r="D40" s="241"/>
      <c r="E40" s="241"/>
      <c r="F40" s="173">
        <f>'2 1 Pol'!AE236+'2 2 Pol'!AE87+'2 3 Pol'!AE29+'2 4 Pol'!AE33</f>
        <v>0</v>
      </c>
      <c r="G40" s="174">
        <f>'2 1 Pol'!AF236+'2 2 Pol'!AF87+'2 3 Pol'!AF29+'2 4 Pol'!AF33</f>
        <v>0</v>
      </c>
      <c r="H40" s="174">
        <f t="shared" si="1"/>
        <v>0</v>
      </c>
      <c r="I40" s="174">
        <f t="shared" si="2"/>
        <v>0</v>
      </c>
      <c r="J40" s="175" t="str">
        <f t="shared" si="3"/>
        <v/>
      </c>
    </row>
    <row r="41" spans="1:10" ht="25.5" customHeight="1" x14ac:dyDescent="0.2">
      <c r="A41" s="83">
        <v>3</v>
      </c>
      <c r="B41" s="176" t="s">
        <v>52</v>
      </c>
      <c r="C41" s="238" t="s">
        <v>53</v>
      </c>
      <c r="D41" s="239"/>
      <c r="E41" s="239"/>
      <c r="F41" s="177">
        <f>'2 1 Pol'!AE236</f>
        <v>0</v>
      </c>
      <c r="G41" s="170">
        <f>'2 1 Pol'!AF236</f>
        <v>0</v>
      </c>
      <c r="H41" s="170">
        <f t="shared" si="1"/>
        <v>0</v>
      </c>
      <c r="I41" s="170">
        <f t="shared" si="2"/>
        <v>0</v>
      </c>
      <c r="J41" s="171" t="str">
        <f t="shared" si="3"/>
        <v/>
      </c>
    </row>
    <row r="42" spans="1:10" ht="25.5" customHeight="1" x14ac:dyDescent="0.2">
      <c r="A42" s="83">
        <v>3</v>
      </c>
      <c r="B42" s="176" t="s">
        <v>50</v>
      </c>
      <c r="C42" s="238" t="s">
        <v>54</v>
      </c>
      <c r="D42" s="239"/>
      <c r="E42" s="239"/>
      <c r="F42" s="177">
        <f>'2 2 Pol'!AE87</f>
        <v>0</v>
      </c>
      <c r="G42" s="170">
        <f>'2 2 Pol'!AF87</f>
        <v>0</v>
      </c>
      <c r="H42" s="170">
        <f t="shared" si="1"/>
        <v>0</v>
      </c>
      <c r="I42" s="170">
        <f t="shared" si="2"/>
        <v>0</v>
      </c>
      <c r="J42" s="171" t="str">
        <f t="shared" si="3"/>
        <v/>
      </c>
    </row>
    <row r="43" spans="1:10" ht="25.5" customHeight="1" x14ac:dyDescent="0.2">
      <c r="A43" s="83">
        <v>3</v>
      </c>
      <c r="B43" s="176" t="s">
        <v>55</v>
      </c>
      <c r="C43" s="238" t="s">
        <v>56</v>
      </c>
      <c r="D43" s="239"/>
      <c r="E43" s="239"/>
      <c r="F43" s="177">
        <f>'2 3 Pol'!AE29</f>
        <v>0</v>
      </c>
      <c r="G43" s="170">
        <f>'2 3 Pol'!AF29</f>
        <v>0</v>
      </c>
      <c r="H43" s="170">
        <f t="shared" si="1"/>
        <v>0</v>
      </c>
      <c r="I43" s="170">
        <f t="shared" si="2"/>
        <v>0</v>
      </c>
      <c r="J43" s="171" t="str">
        <f t="shared" si="3"/>
        <v/>
      </c>
    </row>
    <row r="44" spans="1:10" ht="25.5" customHeight="1" x14ac:dyDescent="0.2">
      <c r="A44" s="83">
        <v>3</v>
      </c>
      <c r="B44" s="176" t="s">
        <v>57</v>
      </c>
      <c r="C44" s="238" t="s">
        <v>58</v>
      </c>
      <c r="D44" s="239"/>
      <c r="E44" s="239"/>
      <c r="F44" s="177">
        <f>'2 4 Pol'!AE33</f>
        <v>0</v>
      </c>
      <c r="G44" s="170">
        <f>'2 4 Pol'!AF33</f>
        <v>0</v>
      </c>
      <c r="H44" s="170">
        <f t="shared" si="1"/>
        <v>0</v>
      </c>
      <c r="I44" s="170">
        <f t="shared" si="2"/>
        <v>0</v>
      </c>
      <c r="J44" s="171" t="str">
        <f t="shared" si="3"/>
        <v/>
      </c>
    </row>
    <row r="45" spans="1:10" ht="25.5" customHeight="1" x14ac:dyDescent="0.2">
      <c r="A45" s="83"/>
      <c r="B45" s="242" t="s">
        <v>59</v>
      </c>
      <c r="C45" s="243"/>
      <c r="D45" s="243"/>
      <c r="E45" s="244"/>
      <c r="F45" s="87">
        <f>SUMIF(A39:A44,"=1",F39:F44)</f>
        <v>0</v>
      </c>
      <c r="G45" s="88">
        <f>SUMIF(A39:A44,"=1",G39:G44)</f>
        <v>0</v>
      </c>
      <c r="H45" s="88">
        <f>SUMIF(A39:A44,"=1",H39:H44)</f>
        <v>0</v>
      </c>
      <c r="I45" s="88">
        <f>SUMIF(A39:A44,"=1",I39:I44)</f>
        <v>0</v>
      </c>
      <c r="J45" s="89">
        <f>SUMIF(A39:A44,"=1",J39:J44)</f>
        <v>0</v>
      </c>
    </row>
    <row r="49" spans="1:10" ht="15.75" x14ac:dyDescent="0.25">
      <c r="B49" s="97" t="s">
        <v>60</v>
      </c>
    </row>
    <row r="51" spans="1:10" ht="25.5" customHeight="1" x14ac:dyDescent="0.2">
      <c r="A51" s="98"/>
      <c r="B51" s="178" t="s">
        <v>45</v>
      </c>
      <c r="C51" s="178" t="s">
        <v>46</v>
      </c>
      <c r="D51" s="179"/>
      <c r="E51" s="179"/>
      <c r="F51" s="180" t="s">
        <v>61</v>
      </c>
      <c r="G51" s="180"/>
      <c r="H51" s="180"/>
      <c r="I51" s="180" t="s">
        <v>21</v>
      </c>
      <c r="J51" s="180" t="s">
        <v>31</v>
      </c>
    </row>
    <row r="52" spans="1:10" ht="25.5" customHeight="1" x14ac:dyDescent="0.2">
      <c r="A52" s="99"/>
      <c r="B52" s="181" t="s">
        <v>52</v>
      </c>
      <c r="C52" s="245" t="s">
        <v>62</v>
      </c>
      <c r="D52" s="246"/>
      <c r="E52" s="246"/>
      <c r="F52" s="182" t="s">
        <v>22</v>
      </c>
      <c r="G52" s="183"/>
      <c r="H52" s="183"/>
      <c r="I52" s="183">
        <f>'2 1 Pol'!G8+'2 2 Pol'!G8</f>
        <v>0</v>
      </c>
      <c r="J52" s="184" t="str">
        <f>IF(I70=0,"",I52/I70*100)</f>
        <v/>
      </c>
    </row>
    <row r="53" spans="1:10" ht="25.5" customHeight="1" x14ac:dyDescent="0.2">
      <c r="A53" s="99"/>
      <c r="B53" s="181" t="s">
        <v>63</v>
      </c>
      <c r="C53" s="245" t="s">
        <v>64</v>
      </c>
      <c r="D53" s="246"/>
      <c r="E53" s="246"/>
      <c r="F53" s="182" t="s">
        <v>22</v>
      </c>
      <c r="G53" s="183"/>
      <c r="H53" s="183"/>
      <c r="I53" s="183">
        <f>'2 2 Pol'!G11</f>
        <v>0</v>
      </c>
      <c r="J53" s="184" t="str">
        <f>IF(I70=0,"",I53/I70*100)</f>
        <v/>
      </c>
    </row>
    <row r="54" spans="1:10" ht="25.5" customHeight="1" x14ac:dyDescent="0.2">
      <c r="A54" s="99"/>
      <c r="B54" s="181" t="s">
        <v>65</v>
      </c>
      <c r="C54" s="245" t="s">
        <v>66</v>
      </c>
      <c r="D54" s="246"/>
      <c r="E54" s="246"/>
      <c r="F54" s="182" t="s">
        <v>22</v>
      </c>
      <c r="G54" s="183"/>
      <c r="H54" s="183"/>
      <c r="I54" s="183">
        <f>'2 3 Pol'!G8</f>
        <v>0</v>
      </c>
      <c r="J54" s="184" t="str">
        <f>IF(I70=0,"",I54/I70*100)</f>
        <v/>
      </c>
    </row>
    <row r="55" spans="1:10" ht="25.5" customHeight="1" x14ac:dyDescent="0.2">
      <c r="A55" s="99"/>
      <c r="B55" s="181" t="s">
        <v>67</v>
      </c>
      <c r="C55" s="245" t="s">
        <v>68</v>
      </c>
      <c r="D55" s="246"/>
      <c r="E55" s="246"/>
      <c r="F55" s="182" t="s">
        <v>22</v>
      </c>
      <c r="G55" s="183"/>
      <c r="H55" s="183"/>
      <c r="I55" s="183">
        <f>'2 1 Pol'!G12+'2 2 Pol'!G19</f>
        <v>0</v>
      </c>
      <c r="J55" s="184" t="str">
        <f>IF(I70=0,"",I55/I70*100)</f>
        <v/>
      </c>
    </row>
    <row r="56" spans="1:10" ht="25.5" customHeight="1" x14ac:dyDescent="0.2">
      <c r="A56" s="99"/>
      <c r="B56" s="181" t="s">
        <v>69</v>
      </c>
      <c r="C56" s="245" t="s">
        <v>70</v>
      </c>
      <c r="D56" s="246"/>
      <c r="E56" s="246"/>
      <c r="F56" s="182" t="s">
        <v>22</v>
      </c>
      <c r="G56" s="183"/>
      <c r="H56" s="183"/>
      <c r="I56" s="183">
        <f>'2 1 Pol'!G151</f>
        <v>0</v>
      </c>
      <c r="J56" s="184" t="str">
        <f>IF(I70=0,"",I56/I70*100)</f>
        <v/>
      </c>
    </row>
    <row r="57" spans="1:10" ht="25.5" customHeight="1" x14ac:dyDescent="0.2">
      <c r="A57" s="99"/>
      <c r="B57" s="181" t="s">
        <v>71</v>
      </c>
      <c r="C57" s="245" t="s">
        <v>72</v>
      </c>
      <c r="D57" s="246"/>
      <c r="E57" s="246"/>
      <c r="F57" s="182" t="s">
        <v>22</v>
      </c>
      <c r="G57" s="183"/>
      <c r="H57" s="183"/>
      <c r="I57" s="183">
        <f>'2 4 Pol'!G8</f>
        <v>0</v>
      </c>
      <c r="J57" s="184" t="str">
        <f>IF(I70=0,"",I57/I70*100)</f>
        <v/>
      </c>
    </row>
    <row r="58" spans="1:10" ht="25.5" customHeight="1" x14ac:dyDescent="0.2">
      <c r="A58" s="99"/>
      <c r="B58" s="181" t="s">
        <v>73</v>
      </c>
      <c r="C58" s="245" t="s">
        <v>74</v>
      </c>
      <c r="D58" s="246"/>
      <c r="E58" s="246"/>
      <c r="F58" s="182" t="s">
        <v>22</v>
      </c>
      <c r="G58" s="183"/>
      <c r="H58" s="183"/>
      <c r="I58" s="183">
        <f>'2 1 Pol'!G162</f>
        <v>0</v>
      </c>
      <c r="J58" s="184" t="str">
        <f>IF(I70=0,"",I58/I70*100)</f>
        <v/>
      </c>
    </row>
    <row r="59" spans="1:10" ht="25.5" customHeight="1" x14ac:dyDescent="0.2">
      <c r="A59" s="99"/>
      <c r="B59" s="181" t="s">
        <v>75</v>
      </c>
      <c r="C59" s="245" t="s">
        <v>76</v>
      </c>
      <c r="D59" s="246"/>
      <c r="E59" s="246"/>
      <c r="F59" s="182" t="s">
        <v>22</v>
      </c>
      <c r="G59" s="183"/>
      <c r="H59" s="183"/>
      <c r="I59" s="183">
        <f>'2 1 Pol'!G185+'2 2 Pol'!G66</f>
        <v>0</v>
      </c>
      <c r="J59" s="184" t="str">
        <f>IF(I70=0,"",I59/I70*100)</f>
        <v/>
      </c>
    </row>
    <row r="60" spans="1:10" ht="25.5" customHeight="1" x14ac:dyDescent="0.2">
      <c r="A60" s="99"/>
      <c r="B60" s="181" t="s">
        <v>77</v>
      </c>
      <c r="C60" s="245" t="s">
        <v>78</v>
      </c>
      <c r="D60" s="246"/>
      <c r="E60" s="246"/>
      <c r="F60" s="182" t="s">
        <v>23</v>
      </c>
      <c r="G60" s="183"/>
      <c r="H60" s="183"/>
      <c r="I60" s="183">
        <f>'2 4 Pol'!G11</f>
        <v>0</v>
      </c>
      <c r="J60" s="184" t="str">
        <f>IF(I70=0,"",I60/I70*100)</f>
        <v/>
      </c>
    </row>
    <row r="61" spans="1:10" ht="25.5" customHeight="1" x14ac:dyDescent="0.2">
      <c r="A61" s="99"/>
      <c r="B61" s="181" t="s">
        <v>79</v>
      </c>
      <c r="C61" s="245" t="s">
        <v>80</v>
      </c>
      <c r="D61" s="246"/>
      <c r="E61" s="246"/>
      <c r="F61" s="182" t="s">
        <v>23</v>
      </c>
      <c r="G61" s="183"/>
      <c r="H61" s="183"/>
      <c r="I61" s="183">
        <f>'2 2 Pol'!G68</f>
        <v>0</v>
      </c>
      <c r="J61" s="184" t="str">
        <f>IF(I70=0,"",I61/I70*100)</f>
        <v/>
      </c>
    </row>
    <row r="62" spans="1:10" ht="25.5" customHeight="1" x14ac:dyDescent="0.2">
      <c r="A62" s="99"/>
      <c r="B62" s="181" t="s">
        <v>81</v>
      </c>
      <c r="C62" s="245" t="s">
        <v>82</v>
      </c>
      <c r="D62" s="246"/>
      <c r="E62" s="246"/>
      <c r="F62" s="182" t="s">
        <v>23</v>
      </c>
      <c r="G62" s="183"/>
      <c r="H62" s="183"/>
      <c r="I62" s="183">
        <f>'2 4 Pol'!G20</f>
        <v>0</v>
      </c>
      <c r="J62" s="184" t="str">
        <f>IF(I70=0,"",I62/I70*100)</f>
        <v/>
      </c>
    </row>
    <row r="63" spans="1:10" ht="25.5" customHeight="1" x14ac:dyDescent="0.2">
      <c r="A63" s="99"/>
      <c r="B63" s="181" t="s">
        <v>83</v>
      </c>
      <c r="C63" s="245" t="s">
        <v>84</v>
      </c>
      <c r="D63" s="246"/>
      <c r="E63" s="246"/>
      <c r="F63" s="182" t="s">
        <v>23</v>
      </c>
      <c r="G63" s="183"/>
      <c r="H63" s="183"/>
      <c r="I63" s="183">
        <f>'2 1 Pol'!G187+'2 2 Pol'!G70</f>
        <v>0</v>
      </c>
      <c r="J63" s="184" t="str">
        <f>IF(I70=0,"",I63/I70*100)</f>
        <v/>
      </c>
    </row>
    <row r="64" spans="1:10" ht="25.5" customHeight="1" x14ac:dyDescent="0.2">
      <c r="A64" s="99"/>
      <c r="B64" s="181" t="s">
        <v>85</v>
      </c>
      <c r="C64" s="245" t="s">
        <v>86</v>
      </c>
      <c r="D64" s="246"/>
      <c r="E64" s="246"/>
      <c r="F64" s="182" t="s">
        <v>23</v>
      </c>
      <c r="G64" s="183"/>
      <c r="H64" s="183"/>
      <c r="I64" s="183">
        <f>'2 4 Pol'!G27</f>
        <v>0</v>
      </c>
      <c r="J64" s="184" t="str">
        <f>IF(I70=0,"",I64/I70*100)</f>
        <v/>
      </c>
    </row>
    <row r="65" spans="1:10" ht="25.5" customHeight="1" x14ac:dyDescent="0.2">
      <c r="A65" s="99"/>
      <c r="B65" s="181" t="s">
        <v>87</v>
      </c>
      <c r="C65" s="245" t="s">
        <v>88</v>
      </c>
      <c r="D65" s="246"/>
      <c r="E65" s="246"/>
      <c r="F65" s="182" t="s">
        <v>23</v>
      </c>
      <c r="G65" s="183"/>
      <c r="H65" s="183"/>
      <c r="I65" s="183">
        <f>'2 3 Pol'!G19</f>
        <v>0</v>
      </c>
      <c r="J65" s="184" t="str">
        <f>IF(I70=0,"",I65/I70*100)</f>
        <v/>
      </c>
    </row>
    <row r="66" spans="1:10" ht="25.5" customHeight="1" x14ac:dyDescent="0.2">
      <c r="A66" s="99"/>
      <c r="B66" s="181" t="s">
        <v>89</v>
      </c>
      <c r="C66" s="245" t="s">
        <v>90</v>
      </c>
      <c r="D66" s="246"/>
      <c r="E66" s="246"/>
      <c r="F66" s="182" t="s">
        <v>23</v>
      </c>
      <c r="G66" s="183"/>
      <c r="H66" s="183"/>
      <c r="I66" s="183">
        <f>'2 3 Pol'!G21</f>
        <v>0</v>
      </c>
      <c r="J66" s="184" t="str">
        <f>IF(I70=0,"",I66/I70*100)</f>
        <v/>
      </c>
    </row>
    <row r="67" spans="1:10" ht="25.5" customHeight="1" x14ac:dyDescent="0.2">
      <c r="A67" s="99"/>
      <c r="B67" s="181" t="s">
        <v>91</v>
      </c>
      <c r="C67" s="245" t="s">
        <v>92</v>
      </c>
      <c r="D67" s="246"/>
      <c r="E67" s="246"/>
      <c r="F67" s="182" t="s">
        <v>24</v>
      </c>
      <c r="G67" s="183"/>
      <c r="H67" s="183"/>
      <c r="I67" s="183">
        <f>'2 1 Pol'!G224+'2 3 Pol'!G26</f>
        <v>0</v>
      </c>
      <c r="J67" s="184" t="str">
        <f>IF(I70=0,"",I67/I70*100)</f>
        <v/>
      </c>
    </row>
    <row r="68" spans="1:10" ht="25.5" customHeight="1" x14ac:dyDescent="0.2">
      <c r="A68" s="99"/>
      <c r="B68" s="181" t="s">
        <v>93</v>
      </c>
      <c r="C68" s="245" t="s">
        <v>94</v>
      </c>
      <c r="D68" s="246"/>
      <c r="E68" s="246"/>
      <c r="F68" s="182" t="s">
        <v>95</v>
      </c>
      <c r="G68" s="183"/>
      <c r="H68" s="183"/>
      <c r="I68" s="183">
        <f>'2 1 Pol'!G227+'2 2 Pol'!G78</f>
        <v>0</v>
      </c>
      <c r="J68" s="184" t="str">
        <f>IF(I70=0,"",I68/I70*100)</f>
        <v/>
      </c>
    </row>
    <row r="69" spans="1:10" ht="25.5" customHeight="1" x14ac:dyDescent="0.2">
      <c r="A69" s="99"/>
      <c r="B69" s="181" t="s">
        <v>25</v>
      </c>
      <c r="C69" s="245" t="s">
        <v>26</v>
      </c>
      <c r="D69" s="246"/>
      <c r="E69" s="246"/>
      <c r="F69" s="182" t="s">
        <v>25</v>
      </c>
      <c r="G69" s="183"/>
      <c r="H69" s="183"/>
      <c r="I69" s="183">
        <f>'2 1 Pol'!G233+'2 2 Pol'!G84+'2 4 Pol'!G30</f>
        <v>0</v>
      </c>
      <c r="J69" s="184" t="str">
        <f>IF(I70=0,"",I69/I70*100)</f>
        <v/>
      </c>
    </row>
    <row r="70" spans="1:10" ht="25.5" customHeight="1" x14ac:dyDescent="0.2">
      <c r="A70" s="100"/>
      <c r="B70" s="101" t="s">
        <v>48</v>
      </c>
      <c r="C70" s="101"/>
      <c r="D70" s="102"/>
      <c r="E70" s="102"/>
      <c r="F70" s="104"/>
      <c r="G70" s="105"/>
      <c r="H70" s="105"/>
      <c r="I70" s="105">
        <f>SUM(I52:I69)</f>
        <v>0</v>
      </c>
      <c r="J70" s="103">
        <f>SUM(J52:J69)</f>
        <v>0</v>
      </c>
    </row>
    <row r="71" spans="1:10" x14ac:dyDescent="0.2">
      <c r="F71" s="81"/>
      <c r="G71" s="80"/>
      <c r="H71" s="81"/>
      <c r="I71" s="80"/>
      <c r="J71" s="82"/>
    </row>
    <row r="72" spans="1:10" x14ac:dyDescent="0.2">
      <c r="F72" s="81"/>
      <c r="G72" s="80"/>
      <c r="H72" s="81"/>
      <c r="I72" s="80"/>
      <c r="J72" s="82"/>
    </row>
    <row r="73" spans="1:10" x14ac:dyDescent="0.2">
      <c r="F73" s="81"/>
      <c r="G73" s="80"/>
      <c r="H73" s="81"/>
      <c r="I73" s="80"/>
      <c r="J73" s="82"/>
    </row>
  </sheetData>
  <customSheetViews>
    <customSheetView guid="{B7E7C763-C459-487D-8ABA-5CFDDFBD5A84}" showPageBreaks="1" showGridLines="0" fitToPage="1" printArea="1" hiddenColumns="1" topLeftCell="B1">
      <selection activeCell="L13" sqref="L13"/>
      <pageMargins left="0" right="0" top="0" bottom="0" header="0" footer="0"/>
      <pageSetup paperSize="9" scale="98" fitToHeight="9999" orientation="portrait" horizontalDpi="300" verticalDpi="300" r:id="rId1"/>
      <headerFooter alignWithMargins="0">
        <oddFooter>&amp;L&amp;9Zpracováno programem &amp;"Arial CE,tučné"BUILDpower S,  © RTS, a.s.&amp;R&amp;9Stránka &amp;P z &amp;N</oddFooter>
      </headerFooter>
    </customSheetView>
  </customSheetViews>
  <mergeCells count="63">
    <mergeCell ref="C65:E65"/>
    <mergeCell ref="C66:E66"/>
    <mergeCell ref="C67:E67"/>
    <mergeCell ref="C68:E68"/>
    <mergeCell ref="C69:E69"/>
    <mergeCell ref="C60:E60"/>
    <mergeCell ref="C61:E61"/>
    <mergeCell ref="C62:E62"/>
    <mergeCell ref="C63:E63"/>
    <mergeCell ref="C64:E64"/>
    <mergeCell ref="C55:E55"/>
    <mergeCell ref="C56:E56"/>
    <mergeCell ref="C57:E57"/>
    <mergeCell ref="C58:E58"/>
    <mergeCell ref="C59:E59"/>
    <mergeCell ref="C44:E44"/>
    <mergeCell ref="B45:E45"/>
    <mergeCell ref="C52:E52"/>
    <mergeCell ref="C53:E53"/>
    <mergeCell ref="C54:E54"/>
    <mergeCell ref="C39:E39"/>
    <mergeCell ref="C40:E40"/>
    <mergeCell ref="C41:E41"/>
    <mergeCell ref="C42:E42"/>
    <mergeCell ref="C43:E43"/>
    <mergeCell ref="B1:J1"/>
    <mergeCell ref="G26:I26"/>
    <mergeCell ref="G27:I27"/>
    <mergeCell ref="G18:H18"/>
    <mergeCell ref="I17:J17"/>
    <mergeCell ref="I18:J18"/>
    <mergeCell ref="E18:F18"/>
    <mergeCell ref="E2:J2"/>
    <mergeCell ref="E3:J3"/>
    <mergeCell ref="E15:F15"/>
    <mergeCell ref="D11:G11"/>
    <mergeCell ref="G15:H15"/>
    <mergeCell ref="I15:J15"/>
    <mergeCell ref="I16:J16"/>
    <mergeCell ref="E21:F21"/>
    <mergeCell ref="G21:H21"/>
    <mergeCell ref="E17:F17"/>
    <mergeCell ref="D12:G12"/>
    <mergeCell ref="E4:J4"/>
    <mergeCell ref="G16:H16"/>
    <mergeCell ref="G17:H17"/>
    <mergeCell ref="E16:F16"/>
    <mergeCell ref="E13:G13"/>
    <mergeCell ref="D35:E35"/>
    <mergeCell ref="G24:I24"/>
    <mergeCell ref="G23:I23"/>
    <mergeCell ref="E19:F19"/>
    <mergeCell ref="E20:F20"/>
    <mergeCell ref="I20:J20"/>
    <mergeCell ref="I21:J21"/>
    <mergeCell ref="G19:H19"/>
    <mergeCell ref="G20:H20"/>
    <mergeCell ref="G29:I29"/>
    <mergeCell ref="G25:I25"/>
    <mergeCell ref="I19:J19"/>
    <mergeCell ref="G28:I28"/>
    <mergeCell ref="D34:E34"/>
    <mergeCell ref="G34:I34"/>
  </mergeCells>
  <phoneticPr fontId="0" type="noConversion"/>
  <pageMargins left="0.39370078740157483" right="0.19685039370078741" top="0.59055118110236227" bottom="0.39370078740157483" header="0" footer="0.19685039370078741"/>
  <pageSetup paperSize="9" fitToHeight="9999" orientation="portrait" horizontalDpi="300" verticalDpi="300" r:id="rId2"/>
  <headerFooter alignWithMargins="0">
    <oddFooter>&amp;L&amp;9Zpracováno programem &amp;"Arial CE,tučné"BUILDpower S,  © RTS, a.s.&amp;R&amp;9Stránka &amp;P z &amp;N</oddFooter>
  </headerFooter>
  <rowBreaks count="1" manualBreakCount="1">
    <brk id="36" max="16383" man="1"/>
  </row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rgb="FFFF9966"/>
  </sheetPr>
  <dimension ref="A1:G5"/>
  <sheetViews>
    <sheetView workbookViewId="0">
      <pane ySplit="7" topLeftCell="A8" activePane="bottomLeft" state="frozen"/>
      <selection pane="bottomLeft" activeCell="I8" sqref="I8"/>
    </sheetView>
  </sheetViews>
  <sheetFormatPr defaultColWidth="9.140625" defaultRowHeight="12.75" x14ac:dyDescent="0.2"/>
  <cols>
    <col min="1" max="1" width="4.28515625" style="5" customWidth="1"/>
    <col min="2" max="2" width="14.42578125" style="5" customWidth="1"/>
    <col min="3" max="3" width="38.28515625" style="9" customWidth="1"/>
    <col min="4" max="4" width="4.5703125" style="5" customWidth="1"/>
    <col min="5" max="5" width="10.5703125" style="5" customWidth="1"/>
    <col min="6" max="6" width="9.85546875" style="5" customWidth="1"/>
    <col min="7" max="7" width="12.7109375" style="5" customWidth="1"/>
    <col min="8" max="16384" width="9.140625" style="5"/>
  </cols>
  <sheetData>
    <row r="1" spans="1:7" ht="15.75" x14ac:dyDescent="0.2">
      <c r="A1" s="247" t="s">
        <v>96</v>
      </c>
      <c r="B1" s="247"/>
      <c r="C1" s="248"/>
      <c r="D1" s="247"/>
      <c r="E1" s="247"/>
      <c r="F1" s="247"/>
      <c r="G1" s="247"/>
    </row>
    <row r="2" spans="1:7" ht="24.95" customHeight="1" x14ac:dyDescent="0.2">
      <c r="A2" s="185" t="s">
        <v>97</v>
      </c>
      <c r="B2" s="186"/>
      <c r="C2" s="249"/>
      <c r="D2" s="249"/>
      <c r="E2" s="249"/>
      <c r="F2" s="249"/>
      <c r="G2" s="250"/>
    </row>
    <row r="3" spans="1:7" ht="24.95" customHeight="1" x14ac:dyDescent="0.2">
      <c r="A3" s="185" t="s">
        <v>98</v>
      </c>
      <c r="B3" s="186"/>
      <c r="C3" s="249"/>
      <c r="D3" s="249"/>
      <c r="E3" s="249"/>
      <c r="F3" s="249"/>
      <c r="G3" s="250"/>
    </row>
    <row r="4" spans="1:7" ht="24.95" customHeight="1" x14ac:dyDescent="0.2">
      <c r="A4" s="185" t="s">
        <v>99</v>
      </c>
      <c r="B4" s="186"/>
      <c r="C4" s="249"/>
      <c r="D4" s="249"/>
      <c r="E4" s="249"/>
      <c r="F4" s="249"/>
      <c r="G4" s="250"/>
    </row>
    <row r="5" spans="1:7" x14ac:dyDescent="0.2">
      <c r="A5" s="111"/>
      <c r="B5" s="6"/>
      <c r="C5" s="7"/>
      <c r="D5" s="8"/>
      <c r="E5" s="111"/>
      <c r="F5" s="111"/>
      <c r="G5" s="111"/>
    </row>
  </sheetData>
  <customSheetViews>
    <customSheetView guid="{B7E7C763-C459-487D-8ABA-5CFDDFBD5A84}">
      <selection activeCell="E19" sqref="E19"/>
      <pageMargins left="0" right="0" top="0" bottom="0" header="0" footer="0"/>
      <pageSetup paperSize="9" orientation="portrait" r:id="rId1"/>
      <headerFooter alignWithMargins="0">
        <oddFooter>&amp;L&amp;9Zpracováno programem &amp;"Arial CE,Tučné"BUILDpower S,  © RTS, a.s.&amp;R&amp;"Arial,Obyčejné"Strana &amp;P z &amp;N</oddFooter>
      </headerFooter>
    </customSheetView>
  </customSheetViews>
  <mergeCells count="4">
    <mergeCell ref="A1:G1"/>
    <mergeCell ref="C2:G2"/>
    <mergeCell ref="C3:G3"/>
    <mergeCell ref="C4:G4"/>
  </mergeCells>
  <pageMargins left="0.59055118110236227" right="0.39370078740157483" top="0.59055118110236227" bottom="0.98425196850393704" header="0.19685039370078741" footer="0.51181102362204722"/>
  <pageSetup paperSize="9" orientation="portrait" r:id="rId2"/>
  <headerFooter alignWithMargins="0">
    <oddFooter>&amp;L&amp;9Zpracováno programem &amp;"Arial CE,Tučné"BUILDpower S,  © RTS, a.s.&amp;R&amp;"Arial,Obyčejné"Strana &amp;P z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BH5000"/>
  <sheetViews>
    <sheetView workbookViewId="0">
      <pane ySplit="7" topLeftCell="A245" activePane="bottomLeft" state="frozen"/>
      <selection pane="bottomLeft" activeCell="B2" sqref="B2"/>
    </sheetView>
  </sheetViews>
  <sheetFormatPr defaultRowHeight="12.75" outlineLevelRow="1" x14ac:dyDescent="0.2"/>
  <cols>
    <col min="1" max="1" width="3.42578125" customWidth="1"/>
    <col min="2" max="2" width="12.7109375" style="79" customWidth="1"/>
    <col min="3" max="3" width="38.28515625" style="79" customWidth="1"/>
    <col min="4" max="4" width="4.85546875" customWidth="1"/>
    <col min="5" max="5" width="10.7109375" customWidth="1"/>
    <col min="6" max="6" width="9.85546875" customWidth="1"/>
    <col min="7" max="7" width="12.7109375" customWidth="1"/>
    <col min="8" max="23" width="0" hidden="1" customWidth="1"/>
    <col min="29" max="29" width="0" hidden="1" customWidth="1"/>
    <col min="31" max="41" width="0" hidden="1" customWidth="1"/>
  </cols>
  <sheetData>
    <row r="1" spans="1:60" ht="15.75" customHeight="1" x14ac:dyDescent="0.25">
      <c r="A1" s="263" t="s">
        <v>96</v>
      </c>
      <c r="B1" s="263"/>
      <c r="C1" s="263"/>
      <c r="D1" s="263"/>
      <c r="E1" s="263"/>
      <c r="F1" s="263"/>
      <c r="G1" s="263"/>
      <c r="AG1" t="s">
        <v>100</v>
      </c>
    </row>
    <row r="2" spans="1:60" ht="25.15" customHeight="1" x14ac:dyDescent="0.2">
      <c r="A2" s="187" t="s">
        <v>97</v>
      </c>
      <c r="B2" s="186" t="s">
        <v>436</v>
      </c>
      <c r="C2" s="264" t="s">
        <v>6</v>
      </c>
      <c r="D2" s="265"/>
      <c r="E2" s="265"/>
      <c r="F2" s="265"/>
      <c r="G2" s="266"/>
      <c r="AG2" t="s">
        <v>101</v>
      </c>
    </row>
    <row r="3" spans="1:60" ht="25.15" customHeight="1" x14ac:dyDescent="0.2">
      <c r="A3" s="187" t="s">
        <v>98</v>
      </c>
      <c r="B3" s="186" t="s">
        <v>50</v>
      </c>
      <c r="C3" s="264" t="s">
        <v>51</v>
      </c>
      <c r="D3" s="265"/>
      <c r="E3" s="265"/>
      <c r="F3" s="265"/>
      <c r="G3" s="266"/>
      <c r="AC3" s="79" t="s">
        <v>101</v>
      </c>
      <c r="AG3" t="s">
        <v>102</v>
      </c>
    </row>
    <row r="4" spans="1:60" ht="25.15" customHeight="1" x14ac:dyDescent="0.2">
      <c r="A4" s="188" t="s">
        <v>99</v>
      </c>
      <c r="B4" s="189" t="s">
        <v>52</v>
      </c>
      <c r="C4" s="267" t="s">
        <v>53</v>
      </c>
      <c r="D4" s="268"/>
      <c r="E4" s="268"/>
      <c r="F4" s="268"/>
      <c r="G4" s="269"/>
      <c r="AG4" t="s">
        <v>103</v>
      </c>
    </row>
    <row r="5" spans="1:60" x14ac:dyDescent="0.2">
      <c r="D5" s="107"/>
    </row>
    <row r="6" spans="1:60" ht="38.25" x14ac:dyDescent="0.2">
      <c r="A6" s="190" t="s">
        <v>104</v>
      </c>
      <c r="B6" s="191" t="s">
        <v>105</v>
      </c>
      <c r="C6" s="191" t="s">
        <v>106</v>
      </c>
      <c r="D6" s="192" t="s">
        <v>107</v>
      </c>
      <c r="E6" s="190" t="s">
        <v>108</v>
      </c>
      <c r="F6" s="193" t="s">
        <v>109</v>
      </c>
      <c r="G6" s="190" t="s">
        <v>21</v>
      </c>
      <c r="H6" s="194" t="s">
        <v>110</v>
      </c>
      <c r="I6" s="194" t="s">
        <v>111</v>
      </c>
      <c r="J6" s="194" t="s">
        <v>112</v>
      </c>
      <c r="K6" s="194" t="s">
        <v>113</v>
      </c>
      <c r="L6" s="194" t="s">
        <v>114</v>
      </c>
      <c r="M6" s="194" t="s">
        <v>115</v>
      </c>
      <c r="N6" s="194" t="s">
        <v>116</v>
      </c>
      <c r="O6" s="194" t="s">
        <v>117</v>
      </c>
      <c r="P6" s="194" t="s">
        <v>118</v>
      </c>
      <c r="Q6" s="194" t="s">
        <v>119</v>
      </c>
      <c r="R6" s="194" t="s">
        <v>120</v>
      </c>
      <c r="S6" s="194" t="s">
        <v>121</v>
      </c>
      <c r="T6" s="194" t="s">
        <v>122</v>
      </c>
      <c r="U6" s="194" t="s">
        <v>123</v>
      </c>
      <c r="V6" s="194" t="s">
        <v>124</v>
      </c>
      <c r="W6" s="194" t="s">
        <v>125</v>
      </c>
    </row>
    <row r="7" spans="1:60" hidden="1" x14ac:dyDescent="0.2">
      <c r="A7" s="111"/>
      <c r="B7" s="6"/>
      <c r="C7" s="6"/>
      <c r="D7" s="8"/>
      <c r="E7" s="109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</row>
    <row r="8" spans="1:60" x14ac:dyDescent="0.2">
      <c r="A8" s="124" t="s">
        <v>126</v>
      </c>
      <c r="B8" s="125" t="s">
        <v>52</v>
      </c>
      <c r="C8" s="143" t="s">
        <v>62</v>
      </c>
      <c r="D8" s="126"/>
      <c r="E8" s="127"/>
      <c r="F8" s="128"/>
      <c r="G8" s="129">
        <f>SUMIF(AG9:AG11,"&lt;&gt;NOR",G9:G11)</f>
        <v>0</v>
      </c>
      <c r="H8" s="123"/>
      <c r="I8" s="123">
        <f>SUM(I9:I11)</f>
        <v>0</v>
      </c>
      <c r="J8" s="123"/>
      <c r="K8" s="123">
        <f>SUM(K9:K11)</f>
        <v>0</v>
      </c>
      <c r="L8" s="123"/>
      <c r="M8" s="123">
        <f>SUM(M9:M11)</f>
        <v>0</v>
      </c>
      <c r="N8" s="123"/>
      <c r="O8" s="123">
        <f>SUM(O9:O11)</f>
        <v>0</v>
      </c>
      <c r="P8" s="123"/>
      <c r="Q8" s="123">
        <f>SUM(Q9:Q11)</f>
        <v>0</v>
      </c>
      <c r="R8" s="123"/>
      <c r="S8" s="123"/>
      <c r="T8" s="123"/>
      <c r="U8" s="123"/>
      <c r="V8" s="123">
        <f>SUM(V9:V11)</f>
        <v>16.07</v>
      </c>
      <c r="W8" s="123"/>
      <c r="AG8" t="s">
        <v>127</v>
      </c>
    </row>
    <row r="9" spans="1:60" ht="22.5" outlineLevel="1" x14ac:dyDescent="0.2">
      <c r="A9" s="130">
        <v>1</v>
      </c>
      <c r="B9" s="131" t="s">
        <v>128</v>
      </c>
      <c r="C9" s="144" t="s">
        <v>129</v>
      </c>
      <c r="D9" s="132" t="s">
        <v>130</v>
      </c>
      <c r="E9" s="133">
        <v>105</v>
      </c>
      <c r="F9" s="134"/>
      <c r="G9" s="135">
        <f>ROUND(E9*F9,2)</f>
        <v>0</v>
      </c>
      <c r="H9" s="116"/>
      <c r="I9" s="115">
        <f>ROUND(E9*H9,2)</f>
        <v>0</v>
      </c>
      <c r="J9" s="116"/>
      <c r="K9" s="115">
        <f>ROUND(E9*J9,2)</f>
        <v>0</v>
      </c>
      <c r="L9" s="115">
        <v>15</v>
      </c>
      <c r="M9" s="115">
        <f>G9*(1+L9/100)</f>
        <v>0</v>
      </c>
      <c r="N9" s="115">
        <v>0</v>
      </c>
      <c r="O9" s="115">
        <f>ROUND(E9*N9,2)</f>
        <v>0</v>
      </c>
      <c r="P9" s="115">
        <v>0</v>
      </c>
      <c r="Q9" s="115">
        <f>ROUND(E9*P9,2)</f>
        <v>0</v>
      </c>
      <c r="R9" s="115"/>
      <c r="S9" s="115" t="s">
        <v>131</v>
      </c>
      <c r="T9" s="115" t="s">
        <v>132</v>
      </c>
      <c r="U9" s="115">
        <v>0.15300000000000002</v>
      </c>
      <c r="V9" s="115">
        <f>ROUND(E9*U9,2)</f>
        <v>16.07</v>
      </c>
      <c r="W9" s="115"/>
      <c r="X9" s="108"/>
      <c r="Y9" s="108"/>
      <c r="Z9" s="108"/>
      <c r="AA9" s="108"/>
      <c r="AB9" s="108"/>
      <c r="AC9" s="108"/>
      <c r="AD9" s="108"/>
      <c r="AE9" s="108"/>
      <c r="AF9" s="108"/>
      <c r="AG9" s="108" t="s">
        <v>133</v>
      </c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</row>
    <row r="10" spans="1:60" outlineLevel="1" x14ac:dyDescent="0.2">
      <c r="A10" s="112"/>
      <c r="B10" s="113"/>
      <c r="C10" s="145" t="s">
        <v>134</v>
      </c>
      <c r="D10" s="117"/>
      <c r="E10" s="118">
        <v>85</v>
      </c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08"/>
      <c r="Y10" s="108"/>
      <c r="Z10" s="108"/>
      <c r="AA10" s="108"/>
      <c r="AB10" s="108"/>
      <c r="AC10" s="108"/>
      <c r="AD10" s="108"/>
      <c r="AE10" s="108"/>
      <c r="AF10" s="108"/>
      <c r="AG10" s="108" t="s">
        <v>135</v>
      </c>
      <c r="AH10" s="108">
        <v>0</v>
      </c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</row>
    <row r="11" spans="1:60" outlineLevel="1" x14ac:dyDescent="0.2">
      <c r="A11" s="112"/>
      <c r="B11" s="113"/>
      <c r="C11" s="145" t="s">
        <v>136</v>
      </c>
      <c r="D11" s="117"/>
      <c r="E11" s="118">
        <v>20</v>
      </c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08"/>
      <c r="Y11" s="108"/>
      <c r="Z11" s="108"/>
      <c r="AA11" s="108"/>
      <c r="AB11" s="108"/>
      <c r="AC11" s="108"/>
      <c r="AD11" s="108"/>
      <c r="AE11" s="108"/>
      <c r="AF11" s="108"/>
      <c r="AG11" s="108" t="s">
        <v>135</v>
      </c>
      <c r="AH11" s="108">
        <v>0</v>
      </c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</row>
    <row r="12" spans="1:60" x14ac:dyDescent="0.2">
      <c r="A12" s="124" t="s">
        <v>126</v>
      </c>
      <c r="B12" s="125" t="s">
        <v>67</v>
      </c>
      <c r="C12" s="143" t="s">
        <v>68</v>
      </c>
      <c r="D12" s="126"/>
      <c r="E12" s="127"/>
      <c r="F12" s="128"/>
      <c r="G12" s="129">
        <f>SUMIF(AG13:AG150,"&lt;&gt;NOR",G13:G150)</f>
        <v>0</v>
      </c>
      <c r="H12" s="123"/>
      <c r="I12" s="123">
        <f>SUM(I13:I150)</f>
        <v>0</v>
      </c>
      <c r="J12" s="123"/>
      <c r="K12" s="123">
        <f>SUM(K13:K150)</f>
        <v>0</v>
      </c>
      <c r="L12" s="123"/>
      <c r="M12" s="123">
        <f>SUM(M13:M150)</f>
        <v>0</v>
      </c>
      <c r="N12" s="123"/>
      <c r="O12" s="123">
        <f>SUM(O13:O150)</f>
        <v>4.07</v>
      </c>
      <c r="P12" s="123"/>
      <c r="Q12" s="123">
        <f>SUM(Q13:Q150)</f>
        <v>0</v>
      </c>
      <c r="R12" s="123"/>
      <c r="S12" s="123"/>
      <c r="T12" s="123"/>
      <c r="U12" s="123"/>
      <c r="V12" s="123">
        <f>SUM(V13:V150)</f>
        <v>511.90999999999997</v>
      </c>
      <c r="W12" s="123"/>
      <c r="AG12" t="s">
        <v>127</v>
      </c>
    </row>
    <row r="13" spans="1:60" ht="22.5" outlineLevel="1" x14ac:dyDescent="0.2">
      <c r="A13" s="130">
        <v>2</v>
      </c>
      <c r="B13" s="131" t="s">
        <v>137</v>
      </c>
      <c r="C13" s="144" t="s">
        <v>138</v>
      </c>
      <c r="D13" s="132" t="s">
        <v>130</v>
      </c>
      <c r="E13" s="133">
        <v>307.56200000000001</v>
      </c>
      <c r="F13" s="134"/>
      <c r="G13" s="135">
        <f>ROUND(E13*F13,2)</f>
        <v>0</v>
      </c>
      <c r="H13" s="116"/>
      <c r="I13" s="115">
        <f>ROUND(E13*H13,2)</f>
        <v>0</v>
      </c>
      <c r="J13" s="116"/>
      <c r="K13" s="115">
        <f>ROUND(E13*J13,2)</f>
        <v>0</v>
      </c>
      <c r="L13" s="115">
        <v>15</v>
      </c>
      <c r="M13" s="115">
        <f>G13*(1+L13/100)</f>
        <v>0</v>
      </c>
      <c r="N13" s="115">
        <v>2.6300000000000004E-3</v>
      </c>
      <c r="O13" s="115">
        <f>ROUND(E13*N13,2)</f>
        <v>0.81</v>
      </c>
      <c r="P13" s="115">
        <v>0</v>
      </c>
      <c r="Q13" s="115">
        <f>ROUND(E13*P13,2)</f>
        <v>0</v>
      </c>
      <c r="R13" s="115"/>
      <c r="S13" s="115" t="s">
        <v>131</v>
      </c>
      <c r="T13" s="115" t="s">
        <v>132</v>
      </c>
      <c r="U13" s="115">
        <v>0.22401000000000001</v>
      </c>
      <c r="V13" s="115">
        <f>ROUND(E13*U13,2)</f>
        <v>68.900000000000006</v>
      </c>
      <c r="W13" s="115"/>
      <c r="X13" s="108"/>
      <c r="Y13" s="108"/>
      <c r="Z13" s="108"/>
      <c r="AA13" s="108"/>
      <c r="AB13" s="108"/>
      <c r="AC13" s="108"/>
      <c r="AD13" s="108"/>
      <c r="AE13" s="108"/>
      <c r="AF13" s="108"/>
      <c r="AG13" s="108" t="s">
        <v>133</v>
      </c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</row>
    <row r="14" spans="1:60" outlineLevel="1" x14ac:dyDescent="0.2">
      <c r="A14" s="112"/>
      <c r="B14" s="113"/>
      <c r="C14" s="145" t="s">
        <v>139</v>
      </c>
      <c r="D14" s="117"/>
      <c r="E14" s="118">
        <v>221.72000000000003</v>
      </c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08"/>
      <c r="Y14" s="108"/>
      <c r="Z14" s="108"/>
      <c r="AA14" s="108"/>
      <c r="AB14" s="108"/>
      <c r="AC14" s="108"/>
      <c r="AD14" s="108"/>
      <c r="AE14" s="108"/>
      <c r="AF14" s="108"/>
      <c r="AG14" s="108" t="s">
        <v>135</v>
      </c>
      <c r="AH14" s="108">
        <v>5</v>
      </c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</row>
    <row r="15" spans="1:60" outlineLevel="1" x14ac:dyDescent="0.2">
      <c r="A15" s="112"/>
      <c r="B15" s="113"/>
      <c r="C15" s="145" t="s">
        <v>140</v>
      </c>
      <c r="D15" s="117"/>
      <c r="E15" s="118">
        <v>35.25</v>
      </c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08"/>
      <c r="Y15" s="108"/>
      <c r="Z15" s="108"/>
      <c r="AA15" s="108"/>
      <c r="AB15" s="108"/>
      <c r="AC15" s="108"/>
      <c r="AD15" s="108"/>
      <c r="AE15" s="108"/>
      <c r="AF15" s="108"/>
      <c r="AG15" s="108" t="s">
        <v>135</v>
      </c>
      <c r="AH15" s="108">
        <v>5</v>
      </c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</row>
    <row r="16" spans="1:60" outlineLevel="1" x14ac:dyDescent="0.2">
      <c r="A16" s="112"/>
      <c r="B16" s="113"/>
      <c r="C16" s="145" t="s">
        <v>141</v>
      </c>
      <c r="D16" s="117"/>
      <c r="E16" s="118">
        <v>50.592000000000006</v>
      </c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08"/>
      <c r="Y16" s="108"/>
      <c r="Z16" s="108"/>
      <c r="AA16" s="108"/>
      <c r="AB16" s="108"/>
      <c r="AC16" s="108"/>
      <c r="AD16" s="108"/>
      <c r="AE16" s="108"/>
      <c r="AF16" s="108"/>
      <c r="AG16" s="108" t="s">
        <v>135</v>
      </c>
      <c r="AH16" s="108">
        <v>5</v>
      </c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</row>
    <row r="17" spans="1:60" outlineLevel="1" x14ac:dyDescent="0.2">
      <c r="A17" s="130">
        <v>3</v>
      </c>
      <c r="B17" s="131" t="s">
        <v>142</v>
      </c>
      <c r="C17" s="144" t="s">
        <v>143</v>
      </c>
      <c r="D17" s="132" t="s">
        <v>130</v>
      </c>
      <c r="E17" s="133">
        <v>307.56200000000001</v>
      </c>
      <c r="F17" s="134"/>
      <c r="G17" s="135">
        <f>ROUND(E17*F17,2)</f>
        <v>0</v>
      </c>
      <c r="H17" s="116"/>
      <c r="I17" s="115">
        <f>ROUND(E17*H17,2)</f>
        <v>0</v>
      </c>
      <c r="J17" s="116"/>
      <c r="K17" s="115">
        <f>ROUND(E17*J17,2)</f>
        <v>0</v>
      </c>
      <c r="L17" s="115">
        <v>15</v>
      </c>
      <c r="M17" s="115">
        <f>G17*(1+L17/100)</f>
        <v>0</v>
      </c>
      <c r="N17" s="115">
        <v>5.0000000000000002E-5</v>
      </c>
      <c r="O17" s="115">
        <f>ROUND(E17*N17,2)</f>
        <v>0.02</v>
      </c>
      <c r="P17" s="115">
        <v>0</v>
      </c>
      <c r="Q17" s="115">
        <f>ROUND(E17*P17,2)</f>
        <v>0</v>
      </c>
      <c r="R17" s="115"/>
      <c r="S17" s="115" t="s">
        <v>131</v>
      </c>
      <c r="T17" s="115" t="s">
        <v>132</v>
      </c>
      <c r="U17" s="115">
        <v>7.0000000000000007E-2</v>
      </c>
      <c r="V17" s="115">
        <f>ROUND(E17*U17,2)</f>
        <v>21.53</v>
      </c>
      <c r="W17" s="115"/>
      <c r="X17" s="108"/>
      <c r="Y17" s="108"/>
      <c r="Z17" s="108"/>
      <c r="AA17" s="108"/>
      <c r="AB17" s="108"/>
      <c r="AC17" s="108"/>
      <c r="AD17" s="108"/>
      <c r="AE17" s="108"/>
      <c r="AF17" s="108"/>
      <c r="AG17" s="108" t="s">
        <v>133</v>
      </c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</row>
    <row r="18" spans="1:60" outlineLevel="1" x14ac:dyDescent="0.2">
      <c r="A18" s="112"/>
      <c r="B18" s="113"/>
      <c r="C18" s="145" t="s">
        <v>140</v>
      </c>
      <c r="D18" s="117"/>
      <c r="E18" s="118">
        <v>35.25</v>
      </c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08"/>
      <c r="Y18" s="108"/>
      <c r="Z18" s="108"/>
      <c r="AA18" s="108"/>
      <c r="AB18" s="108"/>
      <c r="AC18" s="108"/>
      <c r="AD18" s="108"/>
      <c r="AE18" s="108"/>
      <c r="AF18" s="108"/>
      <c r="AG18" s="108" t="s">
        <v>135</v>
      </c>
      <c r="AH18" s="108">
        <v>5</v>
      </c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</row>
    <row r="19" spans="1:60" outlineLevel="1" x14ac:dyDescent="0.2">
      <c r="A19" s="112"/>
      <c r="B19" s="113"/>
      <c r="C19" s="145" t="s">
        <v>139</v>
      </c>
      <c r="D19" s="117"/>
      <c r="E19" s="118">
        <v>221.72000000000003</v>
      </c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08"/>
      <c r="Y19" s="108"/>
      <c r="Z19" s="108"/>
      <c r="AA19" s="108"/>
      <c r="AB19" s="108"/>
      <c r="AC19" s="108"/>
      <c r="AD19" s="108"/>
      <c r="AE19" s="108"/>
      <c r="AF19" s="108"/>
      <c r="AG19" s="108" t="s">
        <v>135</v>
      </c>
      <c r="AH19" s="108">
        <v>5</v>
      </c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</row>
    <row r="20" spans="1:60" outlineLevel="1" x14ac:dyDescent="0.2">
      <c r="A20" s="112"/>
      <c r="B20" s="113"/>
      <c r="C20" s="145" t="s">
        <v>141</v>
      </c>
      <c r="D20" s="117"/>
      <c r="E20" s="118">
        <v>50.592000000000006</v>
      </c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08"/>
      <c r="Y20" s="108"/>
      <c r="Z20" s="108"/>
      <c r="AA20" s="108"/>
      <c r="AB20" s="108"/>
      <c r="AC20" s="108"/>
      <c r="AD20" s="108"/>
      <c r="AE20" s="108"/>
      <c r="AF20" s="108"/>
      <c r="AG20" s="108" t="s">
        <v>135</v>
      </c>
      <c r="AH20" s="108">
        <v>5</v>
      </c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</row>
    <row r="21" spans="1:60" outlineLevel="1" x14ac:dyDescent="0.2">
      <c r="A21" s="130">
        <v>4</v>
      </c>
      <c r="B21" s="131" t="s">
        <v>144</v>
      </c>
      <c r="C21" s="144" t="s">
        <v>145</v>
      </c>
      <c r="D21" s="132" t="s">
        <v>130</v>
      </c>
      <c r="E21" s="133">
        <v>63.040000000000006</v>
      </c>
      <c r="F21" s="134"/>
      <c r="G21" s="135">
        <f>ROUND(E21*F21,2)</f>
        <v>0</v>
      </c>
      <c r="H21" s="116"/>
      <c r="I21" s="115">
        <f>ROUND(E21*H21,2)</f>
        <v>0</v>
      </c>
      <c r="J21" s="116"/>
      <c r="K21" s="115">
        <f>ROUND(E21*J21,2)</f>
        <v>0</v>
      </c>
      <c r="L21" s="115">
        <v>15</v>
      </c>
      <c r="M21" s="115">
        <f>G21*(1+L21/100)</f>
        <v>0</v>
      </c>
      <c r="N21" s="115">
        <v>4.0000000000000003E-5</v>
      </c>
      <c r="O21" s="115">
        <f>ROUND(E21*N21,2)</f>
        <v>0</v>
      </c>
      <c r="P21" s="115">
        <v>0</v>
      </c>
      <c r="Q21" s="115">
        <f>ROUND(E21*P21,2)</f>
        <v>0</v>
      </c>
      <c r="R21" s="115"/>
      <c r="S21" s="115" t="s">
        <v>131</v>
      </c>
      <c r="T21" s="115" t="s">
        <v>132</v>
      </c>
      <c r="U21" s="115">
        <v>7.8000000000000014E-2</v>
      </c>
      <c r="V21" s="115">
        <f>ROUND(E21*U21,2)</f>
        <v>4.92</v>
      </c>
      <c r="W21" s="115"/>
      <c r="X21" s="108"/>
      <c r="Y21" s="108"/>
      <c r="Z21" s="108"/>
      <c r="AA21" s="108"/>
      <c r="AB21" s="108"/>
      <c r="AC21" s="108"/>
      <c r="AD21" s="108"/>
      <c r="AE21" s="108"/>
      <c r="AF21" s="108"/>
      <c r="AG21" s="108" t="s">
        <v>133</v>
      </c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</row>
    <row r="22" spans="1:60" outlineLevel="1" x14ac:dyDescent="0.2">
      <c r="A22" s="112"/>
      <c r="B22" s="113"/>
      <c r="C22" s="145" t="s">
        <v>146</v>
      </c>
      <c r="D22" s="117"/>
      <c r="E22" s="118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08"/>
      <c r="Y22" s="108"/>
      <c r="Z22" s="108"/>
      <c r="AA22" s="108"/>
      <c r="AB22" s="108"/>
      <c r="AC22" s="108"/>
      <c r="AD22" s="108"/>
      <c r="AE22" s="108"/>
      <c r="AF22" s="108"/>
      <c r="AG22" s="108" t="s">
        <v>135</v>
      </c>
      <c r="AH22" s="108">
        <v>0</v>
      </c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</row>
    <row r="23" spans="1:60" outlineLevel="1" x14ac:dyDescent="0.2">
      <c r="A23" s="112"/>
      <c r="B23" s="113"/>
      <c r="C23" s="145" t="s">
        <v>147</v>
      </c>
      <c r="D23" s="117"/>
      <c r="E23" s="118">
        <v>5.7600000000000007</v>
      </c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08"/>
      <c r="Y23" s="108"/>
      <c r="Z23" s="108"/>
      <c r="AA23" s="108"/>
      <c r="AB23" s="108"/>
      <c r="AC23" s="108"/>
      <c r="AD23" s="108"/>
      <c r="AE23" s="108"/>
      <c r="AF23" s="108"/>
      <c r="AG23" s="108" t="s">
        <v>135</v>
      </c>
      <c r="AH23" s="108">
        <v>0</v>
      </c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</row>
    <row r="24" spans="1:60" outlineLevel="1" x14ac:dyDescent="0.2">
      <c r="A24" s="112"/>
      <c r="B24" s="113"/>
      <c r="C24" s="145" t="s">
        <v>148</v>
      </c>
      <c r="D24" s="117"/>
      <c r="E24" s="118">
        <v>0.52</v>
      </c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08"/>
      <c r="Y24" s="108"/>
      <c r="Z24" s="108"/>
      <c r="AA24" s="108"/>
      <c r="AB24" s="108"/>
      <c r="AC24" s="108"/>
      <c r="AD24" s="108"/>
      <c r="AE24" s="108"/>
      <c r="AF24" s="108"/>
      <c r="AG24" s="108" t="s">
        <v>135</v>
      </c>
      <c r="AH24" s="108">
        <v>0</v>
      </c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</row>
    <row r="25" spans="1:60" outlineLevel="1" x14ac:dyDescent="0.2">
      <c r="A25" s="112"/>
      <c r="B25" s="113"/>
      <c r="C25" s="145" t="s">
        <v>149</v>
      </c>
      <c r="D25" s="117"/>
      <c r="E25" s="118">
        <v>1.28</v>
      </c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08"/>
      <c r="Y25" s="108"/>
      <c r="Z25" s="108"/>
      <c r="AA25" s="108"/>
      <c r="AB25" s="108"/>
      <c r="AC25" s="108"/>
      <c r="AD25" s="108"/>
      <c r="AE25" s="108"/>
      <c r="AF25" s="108"/>
      <c r="AG25" s="108" t="s">
        <v>135</v>
      </c>
      <c r="AH25" s="108">
        <v>0</v>
      </c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</row>
    <row r="26" spans="1:60" outlineLevel="1" x14ac:dyDescent="0.2">
      <c r="A26" s="112"/>
      <c r="B26" s="113"/>
      <c r="C26" s="145" t="s">
        <v>150</v>
      </c>
      <c r="D26" s="117"/>
      <c r="E26" s="118">
        <v>3.2</v>
      </c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08"/>
      <c r="Y26" s="108"/>
      <c r="Z26" s="108"/>
      <c r="AA26" s="108"/>
      <c r="AB26" s="108"/>
      <c r="AC26" s="108"/>
      <c r="AD26" s="108"/>
      <c r="AE26" s="108"/>
      <c r="AF26" s="108"/>
      <c r="AG26" s="108" t="s">
        <v>135</v>
      </c>
      <c r="AH26" s="108">
        <v>0</v>
      </c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</row>
    <row r="27" spans="1:60" outlineLevel="1" x14ac:dyDescent="0.2">
      <c r="A27" s="112"/>
      <c r="B27" s="113"/>
      <c r="C27" s="145" t="s">
        <v>151</v>
      </c>
      <c r="D27" s="117"/>
      <c r="E27" s="118">
        <v>7.2</v>
      </c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08"/>
      <c r="Y27" s="108"/>
      <c r="Z27" s="108"/>
      <c r="AA27" s="108"/>
      <c r="AB27" s="108"/>
      <c r="AC27" s="108"/>
      <c r="AD27" s="108"/>
      <c r="AE27" s="108"/>
      <c r="AF27" s="108"/>
      <c r="AG27" s="108" t="s">
        <v>135</v>
      </c>
      <c r="AH27" s="108">
        <v>0</v>
      </c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</row>
    <row r="28" spans="1:60" outlineLevel="1" x14ac:dyDescent="0.2">
      <c r="A28" s="112"/>
      <c r="B28" s="113"/>
      <c r="C28" s="145" t="s">
        <v>152</v>
      </c>
      <c r="D28" s="117"/>
      <c r="E28" s="118">
        <v>12</v>
      </c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08"/>
      <c r="Y28" s="108"/>
      <c r="Z28" s="108"/>
      <c r="AA28" s="108"/>
      <c r="AB28" s="108"/>
      <c r="AC28" s="108"/>
      <c r="AD28" s="108"/>
      <c r="AE28" s="108"/>
      <c r="AF28" s="108"/>
      <c r="AG28" s="108" t="s">
        <v>135</v>
      </c>
      <c r="AH28" s="108">
        <v>0</v>
      </c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</row>
    <row r="29" spans="1:60" outlineLevel="1" x14ac:dyDescent="0.2">
      <c r="A29" s="112"/>
      <c r="B29" s="113"/>
      <c r="C29" s="145" t="s">
        <v>153</v>
      </c>
      <c r="D29" s="117"/>
      <c r="E29" s="118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08"/>
      <c r="Y29" s="108"/>
      <c r="Z29" s="108"/>
      <c r="AA29" s="108"/>
      <c r="AB29" s="108"/>
      <c r="AC29" s="108"/>
      <c r="AD29" s="108"/>
      <c r="AE29" s="108"/>
      <c r="AF29" s="108"/>
      <c r="AG29" s="108" t="s">
        <v>135</v>
      </c>
      <c r="AH29" s="108">
        <v>0</v>
      </c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BH29" s="108"/>
    </row>
    <row r="30" spans="1:60" outlineLevel="1" x14ac:dyDescent="0.2">
      <c r="A30" s="112"/>
      <c r="B30" s="113"/>
      <c r="C30" s="145" t="s">
        <v>147</v>
      </c>
      <c r="D30" s="117"/>
      <c r="E30" s="118">
        <v>5.7600000000000007</v>
      </c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08"/>
      <c r="Y30" s="108"/>
      <c r="Z30" s="108"/>
      <c r="AA30" s="108"/>
      <c r="AB30" s="108"/>
      <c r="AC30" s="108"/>
      <c r="AD30" s="108"/>
      <c r="AE30" s="108"/>
      <c r="AF30" s="108"/>
      <c r="AG30" s="108" t="s">
        <v>135</v>
      </c>
      <c r="AH30" s="108">
        <v>0</v>
      </c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</row>
    <row r="31" spans="1:60" outlineLevel="1" x14ac:dyDescent="0.2">
      <c r="A31" s="112"/>
      <c r="B31" s="113"/>
      <c r="C31" s="145" t="s">
        <v>148</v>
      </c>
      <c r="D31" s="117"/>
      <c r="E31" s="118">
        <v>0.52</v>
      </c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08"/>
      <c r="Y31" s="108"/>
      <c r="Z31" s="108"/>
      <c r="AA31" s="108"/>
      <c r="AB31" s="108"/>
      <c r="AC31" s="108"/>
      <c r="AD31" s="108"/>
      <c r="AE31" s="108"/>
      <c r="AF31" s="108"/>
      <c r="AG31" s="108" t="s">
        <v>135</v>
      </c>
      <c r="AH31" s="108">
        <v>0</v>
      </c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BH31" s="108"/>
    </row>
    <row r="32" spans="1:60" outlineLevel="1" x14ac:dyDescent="0.2">
      <c r="A32" s="112"/>
      <c r="B32" s="113"/>
      <c r="C32" s="145" t="s">
        <v>152</v>
      </c>
      <c r="D32" s="117"/>
      <c r="E32" s="118">
        <v>12</v>
      </c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08"/>
      <c r="Y32" s="108"/>
      <c r="Z32" s="108"/>
      <c r="AA32" s="108"/>
      <c r="AB32" s="108"/>
      <c r="AC32" s="108"/>
      <c r="AD32" s="108"/>
      <c r="AE32" s="108"/>
      <c r="AF32" s="108"/>
      <c r="AG32" s="108" t="s">
        <v>135</v>
      </c>
      <c r="AH32" s="108">
        <v>0</v>
      </c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</row>
    <row r="33" spans="1:60" outlineLevel="1" x14ac:dyDescent="0.2">
      <c r="A33" s="112"/>
      <c r="B33" s="113"/>
      <c r="C33" s="145" t="s">
        <v>154</v>
      </c>
      <c r="D33" s="117"/>
      <c r="E33" s="118">
        <v>10.8</v>
      </c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08"/>
      <c r="Y33" s="108"/>
      <c r="Z33" s="108"/>
      <c r="AA33" s="108"/>
      <c r="AB33" s="108"/>
      <c r="AC33" s="108"/>
      <c r="AD33" s="108"/>
      <c r="AE33" s="108"/>
      <c r="AF33" s="108"/>
      <c r="AG33" s="108" t="s">
        <v>135</v>
      </c>
      <c r="AH33" s="108">
        <v>0</v>
      </c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</row>
    <row r="34" spans="1:60" outlineLevel="1" x14ac:dyDescent="0.2">
      <c r="A34" s="112"/>
      <c r="B34" s="113"/>
      <c r="C34" s="145" t="s">
        <v>155</v>
      </c>
      <c r="D34" s="117"/>
      <c r="E34" s="118">
        <v>1.36</v>
      </c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08"/>
      <c r="Y34" s="108"/>
      <c r="Z34" s="108"/>
      <c r="AA34" s="108"/>
      <c r="AB34" s="108"/>
      <c r="AC34" s="108"/>
      <c r="AD34" s="108"/>
      <c r="AE34" s="108"/>
      <c r="AF34" s="108"/>
      <c r="AG34" s="108" t="s">
        <v>135</v>
      </c>
      <c r="AH34" s="108">
        <v>0</v>
      </c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108"/>
    </row>
    <row r="35" spans="1:60" outlineLevel="1" x14ac:dyDescent="0.2">
      <c r="A35" s="112"/>
      <c r="B35" s="113"/>
      <c r="C35" s="145" t="s">
        <v>156</v>
      </c>
      <c r="D35" s="117"/>
      <c r="E35" s="118">
        <v>2.64</v>
      </c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08"/>
      <c r="Y35" s="108"/>
      <c r="Z35" s="108"/>
      <c r="AA35" s="108"/>
      <c r="AB35" s="108"/>
      <c r="AC35" s="108"/>
      <c r="AD35" s="108"/>
      <c r="AE35" s="108"/>
      <c r="AF35" s="108"/>
      <c r="AG35" s="108" t="s">
        <v>135</v>
      </c>
      <c r="AH35" s="108">
        <v>0</v>
      </c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</row>
    <row r="36" spans="1:60" outlineLevel="1" x14ac:dyDescent="0.2">
      <c r="A36" s="130">
        <v>5</v>
      </c>
      <c r="B36" s="131" t="s">
        <v>157</v>
      </c>
      <c r="C36" s="144" t="s">
        <v>158</v>
      </c>
      <c r="D36" s="132" t="s">
        <v>130</v>
      </c>
      <c r="E36" s="133">
        <v>15.378100000000002</v>
      </c>
      <c r="F36" s="134"/>
      <c r="G36" s="135">
        <f>ROUND(E36*F36,2)</f>
        <v>0</v>
      </c>
      <c r="H36" s="116"/>
      <c r="I36" s="115">
        <f>ROUND(E36*H36,2)</f>
        <v>0</v>
      </c>
      <c r="J36" s="116"/>
      <c r="K36" s="115">
        <f>ROUND(E36*J36,2)</f>
        <v>0</v>
      </c>
      <c r="L36" s="115">
        <v>15</v>
      </c>
      <c r="M36" s="115">
        <f>G36*(1+L36/100)</f>
        <v>0</v>
      </c>
      <c r="N36" s="115">
        <v>3.5000000000000001E-3</v>
      </c>
      <c r="O36" s="115">
        <f>ROUND(E36*N36,2)</f>
        <v>0.05</v>
      </c>
      <c r="P36" s="115">
        <v>0</v>
      </c>
      <c r="Q36" s="115">
        <f>ROUND(E36*P36,2)</f>
        <v>0</v>
      </c>
      <c r="R36" s="115"/>
      <c r="S36" s="115" t="s">
        <v>131</v>
      </c>
      <c r="T36" s="115" t="s">
        <v>132</v>
      </c>
      <c r="U36" s="115">
        <v>0.30000000000000004</v>
      </c>
      <c r="V36" s="115">
        <f>ROUND(E36*U36,2)</f>
        <v>4.6100000000000003</v>
      </c>
      <c r="W36" s="115"/>
      <c r="X36" s="108"/>
      <c r="Y36" s="108"/>
      <c r="Z36" s="108"/>
      <c r="AA36" s="108"/>
      <c r="AB36" s="108"/>
      <c r="AC36" s="108"/>
      <c r="AD36" s="108"/>
      <c r="AE36" s="108"/>
      <c r="AF36" s="108"/>
      <c r="AG36" s="108" t="s">
        <v>133</v>
      </c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</row>
    <row r="37" spans="1:60" outlineLevel="1" x14ac:dyDescent="0.2">
      <c r="A37" s="112"/>
      <c r="B37" s="113"/>
      <c r="C37" s="145" t="s">
        <v>159</v>
      </c>
      <c r="D37" s="117"/>
      <c r="E37" s="118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08"/>
      <c r="Y37" s="108"/>
      <c r="Z37" s="108"/>
      <c r="AA37" s="108"/>
      <c r="AB37" s="108"/>
      <c r="AC37" s="108"/>
      <c r="AD37" s="108"/>
      <c r="AE37" s="108"/>
      <c r="AF37" s="108"/>
      <c r="AG37" s="108" t="s">
        <v>135</v>
      </c>
      <c r="AH37" s="108">
        <v>0</v>
      </c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</row>
    <row r="38" spans="1:60" outlineLevel="1" x14ac:dyDescent="0.2">
      <c r="A38" s="112"/>
      <c r="B38" s="113"/>
      <c r="C38" s="145" t="s">
        <v>160</v>
      </c>
      <c r="D38" s="117"/>
      <c r="E38" s="118">
        <v>15.378100000000002</v>
      </c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08"/>
      <c r="Y38" s="108"/>
      <c r="Z38" s="108"/>
      <c r="AA38" s="108"/>
      <c r="AB38" s="108"/>
      <c r="AC38" s="108"/>
      <c r="AD38" s="108"/>
      <c r="AE38" s="108"/>
      <c r="AF38" s="108"/>
      <c r="AG38" s="108" t="s">
        <v>135</v>
      </c>
      <c r="AH38" s="108">
        <v>5</v>
      </c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</row>
    <row r="39" spans="1:60" ht="22.5" outlineLevel="1" x14ac:dyDescent="0.2">
      <c r="A39" s="130">
        <v>6</v>
      </c>
      <c r="B39" s="131" t="s">
        <v>161</v>
      </c>
      <c r="C39" s="144" t="s">
        <v>162</v>
      </c>
      <c r="D39" s="132" t="s">
        <v>130</v>
      </c>
      <c r="E39" s="133">
        <v>221.72000000000003</v>
      </c>
      <c r="F39" s="134"/>
      <c r="G39" s="135">
        <f>ROUND(E39*F39,2)</f>
        <v>0</v>
      </c>
      <c r="H39" s="116"/>
      <c r="I39" s="115">
        <f>ROUND(E39*H39,2)</f>
        <v>0</v>
      </c>
      <c r="J39" s="116"/>
      <c r="K39" s="115">
        <f>ROUND(E39*J39,2)</f>
        <v>0</v>
      </c>
      <c r="L39" s="115">
        <v>15</v>
      </c>
      <c r="M39" s="115">
        <f>G39*(1+L39/100)</f>
        <v>0</v>
      </c>
      <c r="N39" s="115">
        <v>1.026E-2</v>
      </c>
      <c r="O39" s="115">
        <f>ROUND(E39*N39,2)</f>
        <v>2.27</v>
      </c>
      <c r="P39" s="115">
        <v>0</v>
      </c>
      <c r="Q39" s="115">
        <f>ROUND(E39*P39,2)</f>
        <v>0</v>
      </c>
      <c r="R39" s="115"/>
      <c r="S39" s="115" t="s">
        <v>131</v>
      </c>
      <c r="T39" s="115" t="s">
        <v>132</v>
      </c>
      <c r="U39" s="115">
        <v>0.8570000000000001</v>
      </c>
      <c r="V39" s="115">
        <f>ROUND(E39*U39,2)</f>
        <v>190.01</v>
      </c>
      <c r="W39" s="115"/>
      <c r="X39" s="108"/>
      <c r="Y39" s="108"/>
      <c r="Z39" s="108"/>
      <c r="AA39" s="108"/>
      <c r="AB39" s="108"/>
      <c r="AC39" s="108"/>
      <c r="AD39" s="108"/>
      <c r="AE39" s="108"/>
      <c r="AF39" s="108"/>
      <c r="AG39" s="108" t="s">
        <v>133</v>
      </c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</row>
    <row r="40" spans="1:60" outlineLevel="1" x14ac:dyDescent="0.2">
      <c r="A40" s="112"/>
      <c r="B40" s="113"/>
      <c r="C40" s="145" t="s">
        <v>163</v>
      </c>
      <c r="D40" s="117"/>
      <c r="E40" s="118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08"/>
      <c r="Y40" s="108"/>
      <c r="Z40" s="108"/>
      <c r="AA40" s="108"/>
      <c r="AB40" s="108"/>
      <c r="AC40" s="108"/>
      <c r="AD40" s="108"/>
      <c r="AE40" s="108"/>
      <c r="AF40" s="108"/>
      <c r="AG40" s="108" t="s">
        <v>135</v>
      </c>
      <c r="AH40" s="108">
        <v>0</v>
      </c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08"/>
      <c r="BG40" s="108"/>
      <c r="BH40" s="108"/>
    </row>
    <row r="41" spans="1:60" outlineLevel="1" x14ac:dyDescent="0.2">
      <c r="A41" s="112"/>
      <c r="B41" s="113"/>
      <c r="C41" s="145" t="s">
        <v>164</v>
      </c>
      <c r="D41" s="117"/>
      <c r="E41" s="118">
        <v>272.20000000000005</v>
      </c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08"/>
      <c r="Y41" s="108"/>
      <c r="Z41" s="108"/>
      <c r="AA41" s="108"/>
      <c r="AB41" s="108"/>
      <c r="AC41" s="108"/>
      <c r="AD41" s="108"/>
      <c r="AE41" s="108"/>
      <c r="AF41" s="108"/>
      <c r="AG41" s="108" t="s">
        <v>135</v>
      </c>
      <c r="AH41" s="108">
        <v>0</v>
      </c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08"/>
      <c r="BG41" s="108"/>
      <c r="BH41" s="108"/>
    </row>
    <row r="42" spans="1:60" outlineLevel="1" x14ac:dyDescent="0.2">
      <c r="A42" s="112"/>
      <c r="B42" s="113"/>
      <c r="C42" s="145" t="s">
        <v>165</v>
      </c>
      <c r="D42" s="117"/>
      <c r="E42" s="118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08"/>
      <c r="Y42" s="108"/>
      <c r="Z42" s="108"/>
      <c r="AA42" s="108"/>
      <c r="AB42" s="108"/>
      <c r="AC42" s="108"/>
      <c r="AD42" s="108"/>
      <c r="AE42" s="108"/>
      <c r="AF42" s="108"/>
      <c r="AG42" s="108" t="s">
        <v>135</v>
      </c>
      <c r="AH42" s="108">
        <v>0</v>
      </c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08"/>
      <c r="BG42" s="108"/>
      <c r="BH42" s="108"/>
    </row>
    <row r="43" spans="1:60" outlineLevel="1" x14ac:dyDescent="0.2">
      <c r="A43" s="112"/>
      <c r="B43" s="113"/>
      <c r="C43" s="146" t="s">
        <v>166</v>
      </c>
      <c r="D43" s="119"/>
      <c r="E43" s="120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08"/>
      <c r="Y43" s="108"/>
      <c r="Z43" s="108"/>
      <c r="AA43" s="108"/>
      <c r="AB43" s="108"/>
      <c r="AC43" s="108"/>
      <c r="AD43" s="108"/>
      <c r="AE43" s="108"/>
      <c r="AF43" s="108"/>
      <c r="AG43" s="108" t="s">
        <v>135</v>
      </c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08"/>
      <c r="BG43" s="108"/>
      <c r="BH43" s="108"/>
    </row>
    <row r="44" spans="1:60" outlineLevel="1" x14ac:dyDescent="0.2">
      <c r="A44" s="112"/>
      <c r="B44" s="113"/>
      <c r="C44" s="147" t="s">
        <v>167</v>
      </c>
      <c r="D44" s="119"/>
      <c r="E44" s="120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08"/>
      <c r="Y44" s="108"/>
      <c r="Z44" s="108"/>
      <c r="AA44" s="108"/>
      <c r="AB44" s="108"/>
      <c r="AC44" s="108"/>
      <c r="AD44" s="108"/>
      <c r="AE44" s="108"/>
      <c r="AF44" s="108"/>
      <c r="AG44" s="108" t="s">
        <v>135</v>
      </c>
      <c r="AH44" s="108">
        <v>2</v>
      </c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08"/>
      <c r="BG44" s="108"/>
      <c r="BH44" s="108"/>
    </row>
    <row r="45" spans="1:60" outlineLevel="1" x14ac:dyDescent="0.2">
      <c r="A45" s="112"/>
      <c r="B45" s="113"/>
      <c r="C45" s="147" t="s">
        <v>168</v>
      </c>
      <c r="D45" s="119"/>
      <c r="E45" s="120">
        <v>1.28</v>
      </c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08"/>
      <c r="Y45" s="108"/>
      <c r="Z45" s="108"/>
      <c r="AA45" s="108"/>
      <c r="AB45" s="108"/>
      <c r="AC45" s="108"/>
      <c r="AD45" s="108"/>
      <c r="AE45" s="108"/>
      <c r="AF45" s="108"/>
      <c r="AG45" s="108" t="s">
        <v>135</v>
      </c>
      <c r="AH45" s="108">
        <v>2</v>
      </c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08"/>
      <c r="BG45" s="108"/>
      <c r="BH45" s="108"/>
    </row>
    <row r="46" spans="1:60" outlineLevel="1" x14ac:dyDescent="0.2">
      <c r="A46" s="112"/>
      <c r="B46" s="113"/>
      <c r="C46" s="147" t="s">
        <v>169</v>
      </c>
      <c r="D46" s="119"/>
      <c r="E46" s="120">
        <v>3.2</v>
      </c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08"/>
      <c r="Y46" s="108"/>
      <c r="Z46" s="108"/>
      <c r="AA46" s="108"/>
      <c r="AB46" s="108"/>
      <c r="AC46" s="108"/>
      <c r="AD46" s="108"/>
      <c r="AE46" s="108"/>
      <c r="AF46" s="108"/>
      <c r="AG46" s="108" t="s">
        <v>135</v>
      </c>
      <c r="AH46" s="108">
        <v>2</v>
      </c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08"/>
      <c r="BG46" s="108"/>
      <c r="BH46" s="108"/>
    </row>
    <row r="47" spans="1:60" outlineLevel="1" x14ac:dyDescent="0.2">
      <c r="A47" s="112"/>
      <c r="B47" s="113"/>
      <c r="C47" s="147" t="s">
        <v>170</v>
      </c>
      <c r="D47" s="119"/>
      <c r="E47" s="120">
        <v>7.2</v>
      </c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08"/>
      <c r="Y47" s="108"/>
      <c r="Z47" s="108"/>
      <c r="AA47" s="108"/>
      <c r="AB47" s="108"/>
      <c r="AC47" s="108"/>
      <c r="AD47" s="108"/>
      <c r="AE47" s="108"/>
      <c r="AF47" s="108"/>
      <c r="AG47" s="108" t="s">
        <v>135</v>
      </c>
      <c r="AH47" s="108">
        <v>2</v>
      </c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08"/>
      <c r="BG47" s="108"/>
      <c r="BH47" s="108"/>
    </row>
    <row r="48" spans="1:60" outlineLevel="1" x14ac:dyDescent="0.2">
      <c r="A48" s="112"/>
      <c r="B48" s="113"/>
      <c r="C48" s="147" t="s">
        <v>171</v>
      </c>
      <c r="D48" s="119"/>
      <c r="E48" s="120">
        <v>12</v>
      </c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08"/>
      <c r="Y48" s="108"/>
      <c r="Z48" s="108"/>
      <c r="AA48" s="108"/>
      <c r="AB48" s="108"/>
      <c r="AC48" s="108"/>
      <c r="AD48" s="108"/>
      <c r="AE48" s="108"/>
      <c r="AF48" s="108"/>
      <c r="AG48" s="108" t="s">
        <v>135</v>
      </c>
      <c r="AH48" s="108">
        <v>2</v>
      </c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  <c r="BC48" s="108"/>
      <c r="BD48" s="108"/>
      <c r="BE48" s="108"/>
      <c r="BF48" s="108"/>
      <c r="BG48" s="108"/>
      <c r="BH48" s="108"/>
    </row>
    <row r="49" spans="1:60" outlineLevel="1" x14ac:dyDescent="0.2">
      <c r="A49" s="112"/>
      <c r="B49" s="113"/>
      <c r="C49" s="147" t="s">
        <v>172</v>
      </c>
      <c r="D49" s="119"/>
      <c r="E49" s="120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08"/>
      <c r="Y49" s="108"/>
      <c r="Z49" s="108"/>
      <c r="AA49" s="108"/>
      <c r="AB49" s="108"/>
      <c r="AC49" s="108"/>
      <c r="AD49" s="108"/>
      <c r="AE49" s="108"/>
      <c r="AF49" s="108"/>
      <c r="AG49" s="108" t="s">
        <v>135</v>
      </c>
      <c r="AH49" s="108">
        <v>2</v>
      </c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8"/>
      <c r="BA49" s="108"/>
      <c r="BB49" s="108"/>
      <c r="BC49" s="108"/>
      <c r="BD49" s="108"/>
      <c r="BE49" s="108"/>
      <c r="BF49" s="108"/>
      <c r="BG49" s="108"/>
      <c r="BH49" s="108"/>
    </row>
    <row r="50" spans="1:60" outlineLevel="1" x14ac:dyDescent="0.2">
      <c r="A50" s="112"/>
      <c r="B50" s="113"/>
      <c r="C50" s="147" t="s">
        <v>171</v>
      </c>
      <c r="D50" s="119"/>
      <c r="E50" s="120">
        <v>12</v>
      </c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08"/>
      <c r="Y50" s="108"/>
      <c r="Z50" s="108"/>
      <c r="AA50" s="108"/>
      <c r="AB50" s="108"/>
      <c r="AC50" s="108"/>
      <c r="AD50" s="108"/>
      <c r="AE50" s="108"/>
      <c r="AF50" s="108"/>
      <c r="AG50" s="108" t="s">
        <v>135</v>
      </c>
      <c r="AH50" s="108">
        <v>2</v>
      </c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08"/>
      <c r="BG50" s="108"/>
      <c r="BH50" s="108"/>
    </row>
    <row r="51" spans="1:60" outlineLevel="1" x14ac:dyDescent="0.2">
      <c r="A51" s="112"/>
      <c r="B51" s="113"/>
      <c r="C51" s="147" t="s">
        <v>173</v>
      </c>
      <c r="D51" s="119"/>
      <c r="E51" s="120">
        <v>10.8</v>
      </c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08"/>
      <c r="Y51" s="108"/>
      <c r="Z51" s="108"/>
      <c r="AA51" s="108"/>
      <c r="AB51" s="108"/>
      <c r="AC51" s="108"/>
      <c r="AD51" s="108"/>
      <c r="AE51" s="108"/>
      <c r="AF51" s="108"/>
      <c r="AG51" s="108" t="s">
        <v>135</v>
      </c>
      <c r="AH51" s="108">
        <v>2</v>
      </c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08"/>
      <c r="BG51" s="108"/>
      <c r="BH51" s="108"/>
    </row>
    <row r="52" spans="1:60" outlineLevel="1" x14ac:dyDescent="0.2">
      <c r="A52" s="112"/>
      <c r="B52" s="113"/>
      <c r="C52" s="147" t="s">
        <v>174</v>
      </c>
      <c r="D52" s="119"/>
      <c r="E52" s="120">
        <v>1.36</v>
      </c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08"/>
      <c r="Y52" s="108"/>
      <c r="Z52" s="108"/>
      <c r="AA52" s="108"/>
      <c r="AB52" s="108"/>
      <c r="AC52" s="108"/>
      <c r="AD52" s="108"/>
      <c r="AE52" s="108"/>
      <c r="AF52" s="108"/>
      <c r="AG52" s="108" t="s">
        <v>135</v>
      </c>
      <c r="AH52" s="108">
        <v>2</v>
      </c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08"/>
      <c r="BG52" s="108"/>
      <c r="BH52" s="108"/>
    </row>
    <row r="53" spans="1:60" outlineLevel="1" x14ac:dyDescent="0.2">
      <c r="A53" s="112"/>
      <c r="B53" s="113"/>
      <c r="C53" s="147" t="s">
        <v>175</v>
      </c>
      <c r="D53" s="119"/>
      <c r="E53" s="120">
        <v>2.64</v>
      </c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08"/>
      <c r="Y53" s="108"/>
      <c r="Z53" s="108"/>
      <c r="AA53" s="108"/>
      <c r="AB53" s="108"/>
      <c r="AC53" s="108"/>
      <c r="AD53" s="108"/>
      <c r="AE53" s="108"/>
      <c r="AF53" s="108"/>
      <c r="AG53" s="108" t="s">
        <v>135</v>
      </c>
      <c r="AH53" s="108">
        <v>2</v>
      </c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08"/>
      <c r="BG53" s="108"/>
      <c r="BH53" s="108"/>
    </row>
    <row r="54" spans="1:60" outlineLevel="1" x14ac:dyDescent="0.2">
      <c r="A54" s="112"/>
      <c r="B54" s="113"/>
      <c r="C54" s="148" t="s">
        <v>176</v>
      </c>
      <c r="D54" s="121"/>
      <c r="E54" s="122">
        <v>50.480000000000004</v>
      </c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08"/>
      <c r="Y54" s="108"/>
      <c r="Z54" s="108"/>
      <c r="AA54" s="108"/>
      <c r="AB54" s="108"/>
      <c r="AC54" s="108"/>
      <c r="AD54" s="108"/>
      <c r="AE54" s="108"/>
      <c r="AF54" s="108"/>
      <c r="AG54" s="108" t="s">
        <v>135</v>
      </c>
      <c r="AH54" s="108">
        <v>3</v>
      </c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08"/>
      <c r="BG54" s="108"/>
      <c r="BH54" s="108"/>
    </row>
    <row r="55" spans="1:60" outlineLevel="1" x14ac:dyDescent="0.2">
      <c r="A55" s="112"/>
      <c r="B55" s="113"/>
      <c r="C55" s="146" t="s">
        <v>177</v>
      </c>
      <c r="D55" s="119"/>
      <c r="E55" s="120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08"/>
      <c r="Y55" s="108"/>
      <c r="Z55" s="108"/>
      <c r="AA55" s="108"/>
      <c r="AB55" s="108"/>
      <c r="AC55" s="108"/>
      <c r="AD55" s="108"/>
      <c r="AE55" s="108"/>
      <c r="AF55" s="108"/>
      <c r="AG55" s="108" t="s">
        <v>135</v>
      </c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08"/>
      <c r="BG55" s="108"/>
      <c r="BH55" s="108"/>
    </row>
    <row r="56" spans="1:60" outlineLevel="1" x14ac:dyDescent="0.2">
      <c r="A56" s="112"/>
      <c r="B56" s="113"/>
      <c r="C56" s="145" t="s">
        <v>178</v>
      </c>
      <c r="D56" s="117"/>
      <c r="E56" s="118">
        <v>-50.48</v>
      </c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08"/>
      <c r="Y56" s="108"/>
      <c r="Z56" s="108"/>
      <c r="AA56" s="108"/>
      <c r="AB56" s="108"/>
      <c r="AC56" s="108"/>
      <c r="AD56" s="108"/>
      <c r="AE56" s="108"/>
      <c r="AF56" s="108"/>
      <c r="AG56" s="108" t="s">
        <v>135</v>
      </c>
      <c r="AH56" s="108">
        <v>0</v>
      </c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08"/>
      <c r="BG56" s="108"/>
      <c r="BH56" s="108"/>
    </row>
    <row r="57" spans="1:60" ht="22.5" outlineLevel="1" x14ac:dyDescent="0.2">
      <c r="A57" s="130">
        <v>7</v>
      </c>
      <c r="B57" s="131" t="s">
        <v>179</v>
      </c>
      <c r="C57" s="144" t="s">
        <v>180</v>
      </c>
      <c r="D57" s="132" t="s">
        <v>130</v>
      </c>
      <c r="E57" s="133">
        <v>35.25</v>
      </c>
      <c r="F57" s="134"/>
      <c r="G57" s="135">
        <f>ROUND(E57*F57,2)</f>
        <v>0</v>
      </c>
      <c r="H57" s="116"/>
      <c r="I57" s="115">
        <f>ROUND(E57*H57,2)</f>
        <v>0</v>
      </c>
      <c r="J57" s="116"/>
      <c r="K57" s="115">
        <f>ROUND(E57*J57,2)</f>
        <v>0</v>
      </c>
      <c r="L57" s="115">
        <v>15</v>
      </c>
      <c r="M57" s="115">
        <f>G57*(1+L57/100)</f>
        <v>0</v>
      </c>
      <c r="N57" s="115">
        <v>9.8500000000000011E-3</v>
      </c>
      <c r="O57" s="115">
        <f>ROUND(E57*N57,2)</f>
        <v>0.35</v>
      </c>
      <c r="P57" s="115">
        <v>0</v>
      </c>
      <c r="Q57" s="115">
        <f>ROUND(E57*P57,2)</f>
        <v>0</v>
      </c>
      <c r="R57" s="115"/>
      <c r="S57" s="115" t="s">
        <v>131</v>
      </c>
      <c r="T57" s="115" t="s">
        <v>132</v>
      </c>
      <c r="U57" s="115">
        <v>2.3520000000000003</v>
      </c>
      <c r="V57" s="115">
        <f>ROUND(E57*U57,2)</f>
        <v>82.91</v>
      </c>
      <c r="W57" s="115"/>
      <c r="X57" s="108"/>
      <c r="Y57" s="108"/>
      <c r="Z57" s="108"/>
      <c r="AA57" s="108"/>
      <c r="AB57" s="108"/>
      <c r="AC57" s="108"/>
      <c r="AD57" s="108"/>
      <c r="AE57" s="108"/>
      <c r="AF57" s="108"/>
      <c r="AG57" s="108" t="s">
        <v>133</v>
      </c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8"/>
      <c r="BA57" s="108"/>
      <c r="BB57" s="108"/>
      <c r="BC57" s="108"/>
      <c r="BD57" s="108"/>
      <c r="BE57" s="108"/>
      <c r="BF57" s="108"/>
      <c r="BG57" s="108"/>
      <c r="BH57" s="108"/>
    </row>
    <row r="58" spans="1:60" outlineLevel="1" x14ac:dyDescent="0.2">
      <c r="A58" s="112"/>
      <c r="B58" s="113"/>
      <c r="C58" s="146" t="s">
        <v>166</v>
      </c>
      <c r="D58" s="119"/>
      <c r="E58" s="120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08"/>
      <c r="Y58" s="108"/>
      <c r="Z58" s="108"/>
      <c r="AA58" s="108"/>
      <c r="AB58" s="108"/>
      <c r="AC58" s="108"/>
      <c r="AD58" s="108"/>
      <c r="AE58" s="108"/>
      <c r="AF58" s="108"/>
      <c r="AG58" s="108" t="s">
        <v>135</v>
      </c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  <c r="AW58" s="108"/>
      <c r="AX58" s="108"/>
      <c r="AY58" s="108"/>
      <c r="AZ58" s="108"/>
      <c r="BA58" s="108"/>
      <c r="BB58" s="108"/>
      <c r="BC58" s="108"/>
      <c r="BD58" s="108"/>
      <c r="BE58" s="108"/>
      <c r="BF58" s="108"/>
      <c r="BG58" s="108"/>
      <c r="BH58" s="108"/>
    </row>
    <row r="59" spans="1:60" outlineLevel="1" x14ac:dyDescent="0.2">
      <c r="A59" s="112"/>
      <c r="B59" s="113"/>
      <c r="C59" s="147" t="s">
        <v>167</v>
      </c>
      <c r="D59" s="119"/>
      <c r="E59" s="120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08"/>
      <c r="Y59" s="108"/>
      <c r="Z59" s="108"/>
      <c r="AA59" s="108"/>
      <c r="AB59" s="108"/>
      <c r="AC59" s="108"/>
      <c r="AD59" s="108"/>
      <c r="AE59" s="108"/>
      <c r="AF59" s="108"/>
      <c r="AG59" s="108" t="s">
        <v>135</v>
      </c>
      <c r="AH59" s="108">
        <v>2</v>
      </c>
      <c r="AI59" s="108"/>
      <c r="AJ59" s="108"/>
      <c r="AK59" s="108"/>
      <c r="AL59" s="108"/>
      <c r="AM59" s="108"/>
      <c r="AN59" s="108"/>
      <c r="AO59" s="108"/>
      <c r="AP59" s="108"/>
      <c r="AQ59" s="108"/>
      <c r="AR59" s="108"/>
      <c r="AS59" s="108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08"/>
      <c r="BG59" s="108"/>
      <c r="BH59" s="108"/>
    </row>
    <row r="60" spans="1:60" outlineLevel="1" x14ac:dyDescent="0.2">
      <c r="A60" s="112"/>
      <c r="B60" s="113"/>
      <c r="C60" s="147" t="s">
        <v>181</v>
      </c>
      <c r="D60" s="119"/>
      <c r="E60" s="120">
        <v>14.4</v>
      </c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08"/>
      <c r="Y60" s="108"/>
      <c r="Z60" s="108"/>
      <c r="AA60" s="108"/>
      <c r="AB60" s="108"/>
      <c r="AC60" s="108"/>
      <c r="AD60" s="108"/>
      <c r="AE60" s="108"/>
      <c r="AF60" s="108"/>
      <c r="AG60" s="108" t="s">
        <v>135</v>
      </c>
      <c r="AH60" s="108">
        <v>2</v>
      </c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08"/>
      <c r="BG60" s="108"/>
      <c r="BH60" s="108"/>
    </row>
    <row r="61" spans="1:60" outlineLevel="1" x14ac:dyDescent="0.2">
      <c r="A61" s="112"/>
      <c r="B61" s="113"/>
      <c r="C61" s="147" t="s">
        <v>182</v>
      </c>
      <c r="D61" s="119"/>
      <c r="E61" s="120">
        <v>3.4000000000000004</v>
      </c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08"/>
      <c r="Y61" s="108"/>
      <c r="Z61" s="108"/>
      <c r="AA61" s="108"/>
      <c r="AB61" s="108"/>
      <c r="AC61" s="108"/>
      <c r="AD61" s="108"/>
      <c r="AE61" s="108"/>
      <c r="AF61" s="108"/>
      <c r="AG61" s="108" t="s">
        <v>135</v>
      </c>
      <c r="AH61" s="108">
        <v>2</v>
      </c>
      <c r="AI61" s="108"/>
      <c r="AJ61" s="108"/>
      <c r="AK61" s="108"/>
      <c r="AL61" s="108"/>
      <c r="AM61" s="108"/>
      <c r="AN61" s="108"/>
      <c r="AO61" s="108"/>
      <c r="AP61" s="108"/>
      <c r="AQ61" s="108"/>
      <c r="AR61" s="108"/>
      <c r="AS61" s="108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08"/>
      <c r="BG61" s="108"/>
      <c r="BH61" s="108"/>
    </row>
    <row r="62" spans="1:60" outlineLevel="1" x14ac:dyDescent="0.2">
      <c r="A62" s="112"/>
      <c r="B62" s="113"/>
      <c r="C62" s="147" t="s">
        <v>183</v>
      </c>
      <c r="D62" s="119"/>
      <c r="E62" s="120">
        <v>8</v>
      </c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08"/>
      <c r="Y62" s="108"/>
      <c r="Z62" s="108"/>
      <c r="AA62" s="108"/>
      <c r="AB62" s="108"/>
      <c r="AC62" s="108"/>
      <c r="AD62" s="108"/>
      <c r="AE62" s="108"/>
      <c r="AF62" s="108"/>
      <c r="AG62" s="108" t="s">
        <v>135</v>
      </c>
      <c r="AH62" s="108">
        <v>2</v>
      </c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08"/>
      <c r="BG62" s="108"/>
      <c r="BH62" s="108"/>
    </row>
    <row r="63" spans="1:60" outlineLevel="1" x14ac:dyDescent="0.2">
      <c r="A63" s="112"/>
      <c r="B63" s="113"/>
      <c r="C63" s="147" t="s">
        <v>184</v>
      </c>
      <c r="D63" s="119"/>
      <c r="E63" s="120">
        <v>10.4</v>
      </c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08"/>
      <c r="Y63" s="108"/>
      <c r="Z63" s="108"/>
      <c r="AA63" s="108"/>
      <c r="AB63" s="108"/>
      <c r="AC63" s="108"/>
      <c r="AD63" s="108"/>
      <c r="AE63" s="108"/>
      <c r="AF63" s="108"/>
      <c r="AG63" s="108" t="s">
        <v>135</v>
      </c>
      <c r="AH63" s="108">
        <v>2</v>
      </c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08"/>
      <c r="BG63" s="108"/>
      <c r="BH63" s="108"/>
    </row>
    <row r="64" spans="1:60" outlineLevel="1" x14ac:dyDescent="0.2">
      <c r="A64" s="112"/>
      <c r="B64" s="113"/>
      <c r="C64" s="147" t="s">
        <v>185</v>
      </c>
      <c r="D64" s="119"/>
      <c r="E64" s="120">
        <v>16.8</v>
      </c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08"/>
      <c r="Y64" s="108"/>
      <c r="Z64" s="108"/>
      <c r="AA64" s="108"/>
      <c r="AB64" s="108"/>
      <c r="AC64" s="108"/>
      <c r="AD64" s="108"/>
      <c r="AE64" s="108"/>
      <c r="AF64" s="108"/>
      <c r="AG64" s="108" t="s">
        <v>135</v>
      </c>
      <c r="AH64" s="108">
        <v>2</v>
      </c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08"/>
      <c r="BG64" s="108"/>
      <c r="BH64" s="108"/>
    </row>
    <row r="65" spans="1:60" outlineLevel="1" x14ac:dyDescent="0.2">
      <c r="A65" s="112"/>
      <c r="B65" s="113"/>
      <c r="C65" s="147" t="s">
        <v>186</v>
      </c>
      <c r="D65" s="119"/>
      <c r="E65" s="120">
        <v>20</v>
      </c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08"/>
      <c r="Y65" s="108"/>
      <c r="Z65" s="108"/>
      <c r="AA65" s="108"/>
      <c r="AB65" s="108"/>
      <c r="AC65" s="108"/>
      <c r="AD65" s="108"/>
      <c r="AE65" s="108"/>
      <c r="AF65" s="108"/>
      <c r="AG65" s="108" t="s">
        <v>135</v>
      </c>
      <c r="AH65" s="108">
        <v>2</v>
      </c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08"/>
      <c r="BG65" s="108"/>
      <c r="BH65" s="108"/>
    </row>
    <row r="66" spans="1:60" outlineLevel="1" x14ac:dyDescent="0.2">
      <c r="A66" s="112"/>
      <c r="B66" s="113"/>
      <c r="C66" s="147" t="s">
        <v>172</v>
      </c>
      <c r="D66" s="119"/>
      <c r="E66" s="120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08"/>
      <c r="Y66" s="108"/>
      <c r="Z66" s="108"/>
      <c r="AA66" s="108"/>
      <c r="AB66" s="108"/>
      <c r="AC66" s="108"/>
      <c r="AD66" s="108"/>
      <c r="AE66" s="108"/>
      <c r="AF66" s="108"/>
      <c r="AG66" s="108" t="s">
        <v>135</v>
      </c>
      <c r="AH66" s="108">
        <v>2</v>
      </c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108"/>
      <c r="AU66" s="108"/>
      <c r="AV66" s="108"/>
      <c r="AW66" s="108"/>
      <c r="AX66" s="108"/>
      <c r="AY66" s="108"/>
      <c r="AZ66" s="108"/>
      <c r="BA66" s="108"/>
      <c r="BB66" s="108"/>
      <c r="BC66" s="108"/>
      <c r="BD66" s="108"/>
      <c r="BE66" s="108"/>
      <c r="BF66" s="108"/>
      <c r="BG66" s="108"/>
      <c r="BH66" s="108"/>
    </row>
    <row r="67" spans="1:60" outlineLevel="1" x14ac:dyDescent="0.2">
      <c r="A67" s="112"/>
      <c r="B67" s="113"/>
      <c r="C67" s="147" t="s">
        <v>181</v>
      </c>
      <c r="D67" s="119"/>
      <c r="E67" s="120">
        <v>14.4</v>
      </c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08"/>
      <c r="Y67" s="108"/>
      <c r="Z67" s="108"/>
      <c r="AA67" s="108"/>
      <c r="AB67" s="108"/>
      <c r="AC67" s="108"/>
      <c r="AD67" s="108"/>
      <c r="AE67" s="108"/>
      <c r="AF67" s="108"/>
      <c r="AG67" s="108" t="s">
        <v>135</v>
      </c>
      <c r="AH67" s="108">
        <v>2</v>
      </c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  <c r="AX67" s="108"/>
      <c r="AY67" s="108"/>
      <c r="AZ67" s="108"/>
      <c r="BA67" s="108"/>
      <c r="BB67" s="108"/>
      <c r="BC67" s="108"/>
      <c r="BD67" s="108"/>
      <c r="BE67" s="108"/>
      <c r="BF67" s="108"/>
      <c r="BG67" s="108"/>
      <c r="BH67" s="108"/>
    </row>
    <row r="68" spans="1:60" outlineLevel="1" x14ac:dyDescent="0.2">
      <c r="A68" s="112"/>
      <c r="B68" s="113"/>
      <c r="C68" s="147" t="s">
        <v>182</v>
      </c>
      <c r="D68" s="119"/>
      <c r="E68" s="120">
        <v>3.4000000000000004</v>
      </c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08"/>
      <c r="Y68" s="108"/>
      <c r="Z68" s="108"/>
      <c r="AA68" s="108"/>
      <c r="AB68" s="108"/>
      <c r="AC68" s="108"/>
      <c r="AD68" s="108"/>
      <c r="AE68" s="108"/>
      <c r="AF68" s="108"/>
      <c r="AG68" s="108" t="s">
        <v>135</v>
      </c>
      <c r="AH68" s="108">
        <v>2</v>
      </c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08"/>
      <c r="BG68" s="108"/>
      <c r="BH68" s="108"/>
    </row>
    <row r="69" spans="1:60" outlineLevel="1" x14ac:dyDescent="0.2">
      <c r="A69" s="112"/>
      <c r="B69" s="113"/>
      <c r="C69" s="147" t="s">
        <v>186</v>
      </c>
      <c r="D69" s="119"/>
      <c r="E69" s="120">
        <v>20</v>
      </c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08"/>
      <c r="Y69" s="108"/>
      <c r="Z69" s="108"/>
      <c r="AA69" s="108"/>
      <c r="AB69" s="108"/>
      <c r="AC69" s="108"/>
      <c r="AD69" s="108"/>
      <c r="AE69" s="108"/>
      <c r="AF69" s="108"/>
      <c r="AG69" s="108" t="s">
        <v>135</v>
      </c>
      <c r="AH69" s="108">
        <v>2</v>
      </c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08"/>
      <c r="BG69" s="108"/>
      <c r="BH69" s="108"/>
    </row>
    <row r="70" spans="1:60" outlineLevel="1" x14ac:dyDescent="0.2">
      <c r="A70" s="112"/>
      <c r="B70" s="113"/>
      <c r="C70" s="147" t="s">
        <v>187</v>
      </c>
      <c r="D70" s="119"/>
      <c r="E70" s="120">
        <v>16.200000000000003</v>
      </c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08"/>
      <c r="Y70" s="108"/>
      <c r="Z70" s="108"/>
      <c r="AA70" s="108"/>
      <c r="AB70" s="108"/>
      <c r="AC70" s="108"/>
      <c r="AD70" s="108"/>
      <c r="AE70" s="108"/>
      <c r="AF70" s="108"/>
      <c r="AG70" s="108" t="s">
        <v>135</v>
      </c>
      <c r="AH70" s="108">
        <v>2</v>
      </c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08"/>
      <c r="BG70" s="108"/>
      <c r="BH70" s="108"/>
    </row>
    <row r="71" spans="1:60" outlineLevel="1" x14ac:dyDescent="0.2">
      <c r="A71" s="112"/>
      <c r="B71" s="113"/>
      <c r="C71" s="147" t="s">
        <v>188</v>
      </c>
      <c r="D71" s="119"/>
      <c r="E71" s="120">
        <v>8.4</v>
      </c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08"/>
      <c r="Y71" s="108"/>
      <c r="Z71" s="108"/>
      <c r="AA71" s="108"/>
      <c r="AB71" s="108"/>
      <c r="AC71" s="108"/>
      <c r="AD71" s="108"/>
      <c r="AE71" s="108"/>
      <c r="AF71" s="108"/>
      <c r="AG71" s="108" t="s">
        <v>135</v>
      </c>
      <c r="AH71" s="108">
        <v>2</v>
      </c>
      <c r="AI71" s="108"/>
      <c r="AJ71" s="108"/>
      <c r="AK71" s="108"/>
      <c r="AL71" s="108"/>
      <c r="AM71" s="108"/>
      <c r="AN71" s="108"/>
      <c r="AO71" s="108"/>
      <c r="AP71" s="108"/>
      <c r="AQ71" s="108"/>
      <c r="AR71" s="108"/>
      <c r="AS71" s="108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08"/>
      <c r="BG71" s="108"/>
      <c r="BH71" s="108"/>
    </row>
    <row r="72" spans="1:60" outlineLevel="1" x14ac:dyDescent="0.2">
      <c r="A72" s="112"/>
      <c r="B72" s="113"/>
      <c r="C72" s="147" t="s">
        <v>189</v>
      </c>
      <c r="D72" s="119"/>
      <c r="E72" s="120">
        <v>5.6000000000000005</v>
      </c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08"/>
      <c r="Y72" s="108"/>
      <c r="Z72" s="108"/>
      <c r="AA72" s="108"/>
      <c r="AB72" s="108"/>
      <c r="AC72" s="108"/>
      <c r="AD72" s="108"/>
      <c r="AE72" s="108"/>
      <c r="AF72" s="108"/>
      <c r="AG72" s="108" t="s">
        <v>135</v>
      </c>
      <c r="AH72" s="108">
        <v>2</v>
      </c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08"/>
      <c r="BG72" s="108"/>
      <c r="BH72" s="108"/>
    </row>
    <row r="73" spans="1:60" outlineLevel="1" x14ac:dyDescent="0.2">
      <c r="A73" s="112"/>
      <c r="B73" s="113"/>
      <c r="C73" s="148" t="s">
        <v>176</v>
      </c>
      <c r="D73" s="121"/>
      <c r="E73" s="122">
        <v>141</v>
      </c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08"/>
      <c r="Y73" s="108"/>
      <c r="Z73" s="108"/>
      <c r="AA73" s="108"/>
      <c r="AB73" s="108"/>
      <c r="AC73" s="108"/>
      <c r="AD73" s="108"/>
      <c r="AE73" s="108"/>
      <c r="AF73" s="108"/>
      <c r="AG73" s="108" t="s">
        <v>135</v>
      </c>
      <c r="AH73" s="108">
        <v>3</v>
      </c>
      <c r="AI73" s="108"/>
      <c r="AJ73" s="108"/>
      <c r="AK73" s="108"/>
      <c r="AL73" s="108"/>
      <c r="AM73" s="108"/>
      <c r="AN73" s="108"/>
      <c r="AO73" s="108"/>
      <c r="AP73" s="108"/>
      <c r="AQ73" s="108"/>
      <c r="AR73" s="108"/>
      <c r="AS73" s="108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08"/>
      <c r="BG73" s="108"/>
      <c r="BH73" s="108"/>
    </row>
    <row r="74" spans="1:60" outlineLevel="1" x14ac:dyDescent="0.2">
      <c r="A74" s="112"/>
      <c r="B74" s="113"/>
      <c r="C74" s="146" t="s">
        <v>177</v>
      </c>
      <c r="D74" s="119"/>
      <c r="E74" s="120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08"/>
      <c r="Y74" s="108"/>
      <c r="Z74" s="108"/>
      <c r="AA74" s="108"/>
      <c r="AB74" s="108"/>
      <c r="AC74" s="108"/>
      <c r="AD74" s="108"/>
      <c r="AE74" s="108"/>
      <c r="AF74" s="108"/>
      <c r="AG74" s="108" t="s">
        <v>135</v>
      </c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08"/>
      <c r="BG74" s="108"/>
      <c r="BH74" s="108"/>
    </row>
    <row r="75" spans="1:60" outlineLevel="1" x14ac:dyDescent="0.2">
      <c r="A75" s="112"/>
      <c r="B75" s="113"/>
      <c r="C75" s="145" t="s">
        <v>190</v>
      </c>
      <c r="D75" s="117"/>
      <c r="E75" s="118">
        <v>35.25</v>
      </c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08"/>
      <c r="Y75" s="108"/>
      <c r="Z75" s="108"/>
      <c r="AA75" s="108"/>
      <c r="AB75" s="108"/>
      <c r="AC75" s="108"/>
      <c r="AD75" s="108"/>
      <c r="AE75" s="108"/>
      <c r="AF75" s="108"/>
      <c r="AG75" s="108" t="s">
        <v>135</v>
      </c>
      <c r="AH75" s="108">
        <v>0</v>
      </c>
      <c r="AI75" s="108"/>
      <c r="AJ75" s="108"/>
      <c r="AK75" s="108"/>
      <c r="AL75" s="108"/>
      <c r="AM75" s="108"/>
      <c r="AN75" s="108"/>
      <c r="AO75" s="108"/>
      <c r="AP75" s="108"/>
      <c r="AQ75" s="108"/>
      <c r="AR75" s="108"/>
      <c r="AS75" s="108"/>
      <c r="AT75" s="108"/>
      <c r="AU75" s="108"/>
      <c r="AV75" s="108"/>
      <c r="AW75" s="108"/>
      <c r="AX75" s="108"/>
      <c r="AY75" s="108"/>
      <c r="AZ75" s="108"/>
      <c r="BA75" s="108"/>
      <c r="BB75" s="108"/>
      <c r="BC75" s="108"/>
      <c r="BD75" s="108"/>
      <c r="BE75" s="108"/>
      <c r="BF75" s="108"/>
      <c r="BG75" s="108"/>
      <c r="BH75" s="108"/>
    </row>
    <row r="76" spans="1:60" outlineLevel="1" x14ac:dyDescent="0.2">
      <c r="A76" s="130">
        <v>8</v>
      </c>
      <c r="B76" s="131" t="s">
        <v>191</v>
      </c>
      <c r="C76" s="144" t="s">
        <v>192</v>
      </c>
      <c r="D76" s="132" t="s">
        <v>130</v>
      </c>
      <c r="E76" s="133">
        <v>4.6400000000000006</v>
      </c>
      <c r="F76" s="134"/>
      <c r="G76" s="135">
        <f>ROUND(E76*F76,2)</f>
        <v>0</v>
      </c>
      <c r="H76" s="116"/>
      <c r="I76" s="115">
        <f>ROUND(E76*H76,2)</f>
        <v>0</v>
      </c>
      <c r="J76" s="116"/>
      <c r="K76" s="115">
        <f>ROUND(E76*J76,2)</f>
        <v>0</v>
      </c>
      <c r="L76" s="115">
        <v>15</v>
      </c>
      <c r="M76" s="115">
        <f>G76*(1+L76/100)</f>
        <v>0</v>
      </c>
      <c r="N76" s="115">
        <v>8.94E-3</v>
      </c>
      <c r="O76" s="115">
        <f>ROUND(E76*N76,2)</f>
        <v>0.04</v>
      </c>
      <c r="P76" s="115">
        <v>0</v>
      </c>
      <c r="Q76" s="115">
        <f>ROUND(E76*P76,2)</f>
        <v>0</v>
      </c>
      <c r="R76" s="115"/>
      <c r="S76" s="115" t="s">
        <v>131</v>
      </c>
      <c r="T76" s="115" t="s">
        <v>132</v>
      </c>
      <c r="U76" s="115">
        <v>1.5620000000000001</v>
      </c>
      <c r="V76" s="115">
        <f>ROUND(E76*U76,2)</f>
        <v>7.25</v>
      </c>
      <c r="W76" s="115"/>
      <c r="X76" s="108"/>
      <c r="Y76" s="108"/>
      <c r="Z76" s="108"/>
      <c r="AA76" s="108"/>
      <c r="AB76" s="108"/>
      <c r="AC76" s="108"/>
      <c r="AD76" s="108"/>
      <c r="AE76" s="108"/>
      <c r="AF76" s="108"/>
      <c r="AG76" s="108" t="s">
        <v>133</v>
      </c>
      <c r="AH76" s="108"/>
      <c r="AI76" s="108"/>
      <c r="AJ76" s="108"/>
      <c r="AK76" s="108"/>
      <c r="AL76" s="108"/>
      <c r="AM76" s="108"/>
      <c r="AN76" s="108"/>
      <c r="AO76" s="108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08"/>
    </row>
    <row r="77" spans="1:60" outlineLevel="1" x14ac:dyDescent="0.2">
      <c r="A77" s="112"/>
      <c r="B77" s="113"/>
      <c r="C77" s="145" t="s">
        <v>193</v>
      </c>
      <c r="D77" s="117"/>
      <c r="E77" s="118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08"/>
      <c r="Y77" s="108"/>
      <c r="Z77" s="108"/>
      <c r="AA77" s="108"/>
      <c r="AB77" s="108"/>
      <c r="AC77" s="108"/>
      <c r="AD77" s="108"/>
      <c r="AE77" s="108"/>
      <c r="AF77" s="108"/>
      <c r="AG77" s="108" t="s">
        <v>135</v>
      </c>
      <c r="AH77" s="108">
        <v>0</v>
      </c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</row>
    <row r="78" spans="1:60" outlineLevel="1" x14ac:dyDescent="0.2">
      <c r="A78" s="112"/>
      <c r="B78" s="113"/>
      <c r="C78" s="146" t="s">
        <v>166</v>
      </c>
      <c r="D78" s="119"/>
      <c r="E78" s="120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08"/>
      <c r="Y78" s="108"/>
      <c r="Z78" s="108"/>
      <c r="AA78" s="108"/>
      <c r="AB78" s="108"/>
      <c r="AC78" s="108"/>
      <c r="AD78" s="108"/>
      <c r="AE78" s="108"/>
      <c r="AF78" s="108"/>
      <c r="AG78" s="108" t="s">
        <v>135</v>
      </c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</row>
    <row r="79" spans="1:60" outlineLevel="1" x14ac:dyDescent="0.2">
      <c r="A79" s="112"/>
      <c r="B79" s="113"/>
      <c r="C79" s="147" t="s">
        <v>167</v>
      </c>
      <c r="D79" s="119"/>
      <c r="E79" s="120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08"/>
      <c r="Y79" s="108"/>
      <c r="Z79" s="108"/>
      <c r="AA79" s="108"/>
      <c r="AB79" s="108"/>
      <c r="AC79" s="108"/>
      <c r="AD79" s="108"/>
      <c r="AE79" s="108"/>
      <c r="AF79" s="108"/>
      <c r="AG79" s="108" t="s">
        <v>135</v>
      </c>
      <c r="AH79" s="108">
        <v>2</v>
      </c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</row>
    <row r="80" spans="1:60" outlineLevel="1" x14ac:dyDescent="0.2">
      <c r="A80" s="112"/>
      <c r="B80" s="113"/>
      <c r="C80" s="147" t="s">
        <v>194</v>
      </c>
      <c r="D80" s="119"/>
      <c r="E80" s="120">
        <v>9.6000000000000014</v>
      </c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08"/>
      <c r="Y80" s="108"/>
      <c r="Z80" s="108"/>
      <c r="AA80" s="108"/>
      <c r="AB80" s="108"/>
      <c r="AC80" s="108"/>
      <c r="AD80" s="108"/>
      <c r="AE80" s="108"/>
      <c r="AF80" s="108"/>
      <c r="AG80" s="108" t="s">
        <v>135</v>
      </c>
      <c r="AH80" s="108">
        <v>2</v>
      </c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</row>
    <row r="81" spans="1:60" outlineLevel="1" x14ac:dyDescent="0.2">
      <c r="A81" s="112"/>
      <c r="B81" s="113"/>
      <c r="C81" s="147" t="s">
        <v>195</v>
      </c>
      <c r="D81" s="119"/>
      <c r="E81" s="120">
        <v>2.4000000000000004</v>
      </c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08"/>
      <c r="Y81" s="108"/>
      <c r="Z81" s="108"/>
      <c r="AA81" s="108"/>
      <c r="AB81" s="108"/>
      <c r="AC81" s="108"/>
      <c r="AD81" s="108"/>
      <c r="AE81" s="108"/>
      <c r="AF81" s="108"/>
      <c r="AG81" s="108" t="s">
        <v>135</v>
      </c>
      <c r="AH81" s="108">
        <v>2</v>
      </c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</row>
    <row r="82" spans="1:60" outlineLevel="1" x14ac:dyDescent="0.2">
      <c r="A82" s="112"/>
      <c r="B82" s="113"/>
      <c r="C82" s="147" t="s">
        <v>196</v>
      </c>
      <c r="D82" s="119"/>
      <c r="E82" s="120">
        <v>4</v>
      </c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08"/>
      <c r="Y82" s="108"/>
      <c r="Z82" s="108"/>
      <c r="AA82" s="108"/>
      <c r="AB82" s="108"/>
      <c r="AC82" s="108"/>
      <c r="AD82" s="108"/>
      <c r="AE82" s="108"/>
      <c r="AF82" s="108"/>
      <c r="AG82" s="108" t="s">
        <v>135</v>
      </c>
      <c r="AH82" s="108">
        <v>2</v>
      </c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</row>
    <row r="83" spans="1:60" outlineLevel="1" x14ac:dyDescent="0.2">
      <c r="A83" s="112"/>
      <c r="B83" s="113"/>
      <c r="C83" s="147" t="s">
        <v>197</v>
      </c>
      <c r="D83" s="119"/>
      <c r="E83" s="120">
        <v>8</v>
      </c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08"/>
      <c r="Y83" s="108"/>
      <c r="Z83" s="108"/>
      <c r="AA83" s="108"/>
      <c r="AB83" s="108"/>
      <c r="AC83" s="108"/>
      <c r="AD83" s="108"/>
      <c r="AE83" s="108"/>
      <c r="AF83" s="108"/>
      <c r="AG83" s="108" t="s">
        <v>135</v>
      </c>
      <c r="AH83" s="108">
        <v>2</v>
      </c>
      <c r="AI83" s="108"/>
      <c r="AJ83" s="108"/>
      <c r="AK83" s="108"/>
      <c r="AL83" s="108"/>
      <c r="AM83" s="108"/>
      <c r="AN83" s="108"/>
      <c r="AO83" s="108"/>
      <c r="AP83" s="108"/>
      <c r="AQ83" s="108"/>
      <c r="AR83" s="108"/>
      <c r="AS83" s="108"/>
      <c r="AT83" s="108"/>
      <c r="AU83" s="108"/>
      <c r="AV83" s="108"/>
      <c r="AW83" s="108"/>
      <c r="AX83" s="108"/>
      <c r="AY83" s="108"/>
      <c r="AZ83" s="108"/>
      <c r="BA83" s="108"/>
      <c r="BB83" s="108"/>
      <c r="BC83" s="108"/>
      <c r="BD83" s="108"/>
      <c r="BE83" s="108"/>
      <c r="BF83" s="108"/>
      <c r="BG83" s="108"/>
      <c r="BH83" s="108"/>
    </row>
    <row r="84" spans="1:60" outlineLevel="1" x14ac:dyDescent="0.2">
      <c r="A84" s="112"/>
      <c r="B84" s="113"/>
      <c r="C84" s="147" t="s">
        <v>172</v>
      </c>
      <c r="D84" s="119"/>
      <c r="E84" s="120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08"/>
      <c r="Y84" s="108"/>
      <c r="Z84" s="108"/>
      <c r="AA84" s="108"/>
      <c r="AB84" s="108"/>
      <c r="AC84" s="108"/>
      <c r="AD84" s="108"/>
      <c r="AE84" s="108"/>
      <c r="AF84" s="108"/>
      <c r="AG84" s="108" t="s">
        <v>135</v>
      </c>
      <c r="AH84" s="108">
        <v>2</v>
      </c>
      <c r="AI84" s="108"/>
      <c r="AJ84" s="108"/>
      <c r="AK84" s="108"/>
      <c r="AL84" s="108"/>
      <c r="AM84" s="108"/>
      <c r="AN84" s="108"/>
      <c r="AO84" s="108"/>
      <c r="AP84" s="108"/>
      <c r="AQ84" s="108"/>
      <c r="AR84" s="108"/>
      <c r="AS84" s="108"/>
      <c r="AT84" s="108"/>
      <c r="AU84" s="108"/>
      <c r="AV84" s="108"/>
      <c r="AW84" s="108"/>
      <c r="AX84" s="108"/>
      <c r="AY84" s="108"/>
      <c r="AZ84" s="108"/>
      <c r="BA84" s="108"/>
      <c r="BB84" s="108"/>
      <c r="BC84" s="108"/>
      <c r="BD84" s="108"/>
      <c r="BE84" s="108"/>
      <c r="BF84" s="108"/>
      <c r="BG84" s="108"/>
      <c r="BH84" s="108"/>
    </row>
    <row r="85" spans="1:60" outlineLevel="1" x14ac:dyDescent="0.2">
      <c r="A85" s="112"/>
      <c r="B85" s="113"/>
      <c r="C85" s="147" t="s">
        <v>198</v>
      </c>
      <c r="D85" s="119"/>
      <c r="E85" s="120">
        <v>12</v>
      </c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08"/>
      <c r="Y85" s="108"/>
      <c r="Z85" s="108"/>
      <c r="AA85" s="108"/>
      <c r="AB85" s="108"/>
      <c r="AC85" s="108"/>
      <c r="AD85" s="108"/>
      <c r="AE85" s="108"/>
      <c r="AF85" s="108"/>
      <c r="AG85" s="108" t="s">
        <v>135</v>
      </c>
      <c r="AH85" s="108">
        <v>2</v>
      </c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</row>
    <row r="86" spans="1:60" outlineLevel="1" x14ac:dyDescent="0.2">
      <c r="A86" s="112"/>
      <c r="B86" s="113"/>
      <c r="C86" s="147" t="s">
        <v>195</v>
      </c>
      <c r="D86" s="119"/>
      <c r="E86" s="120">
        <v>2.4000000000000004</v>
      </c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08"/>
      <c r="Y86" s="108"/>
      <c r="Z86" s="108"/>
      <c r="AA86" s="108"/>
      <c r="AB86" s="108"/>
      <c r="AC86" s="108"/>
      <c r="AD86" s="108"/>
      <c r="AE86" s="108"/>
      <c r="AF86" s="108"/>
      <c r="AG86" s="108" t="s">
        <v>135</v>
      </c>
      <c r="AH86" s="108">
        <v>2</v>
      </c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</row>
    <row r="87" spans="1:60" outlineLevel="1" x14ac:dyDescent="0.2">
      <c r="A87" s="112"/>
      <c r="B87" s="113"/>
      <c r="C87" s="147" t="s">
        <v>197</v>
      </c>
      <c r="D87" s="119"/>
      <c r="E87" s="120">
        <v>8</v>
      </c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08"/>
      <c r="Y87" s="108"/>
      <c r="Z87" s="108"/>
      <c r="AA87" s="108"/>
      <c r="AB87" s="108"/>
      <c r="AC87" s="108"/>
      <c r="AD87" s="108"/>
      <c r="AE87" s="108"/>
      <c r="AF87" s="108"/>
      <c r="AG87" s="108" t="s">
        <v>135</v>
      </c>
      <c r="AH87" s="108">
        <v>2</v>
      </c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</row>
    <row r="88" spans="1:60" outlineLevel="1" x14ac:dyDescent="0.2">
      <c r="A88" s="112"/>
      <c r="B88" s="113"/>
      <c r="C88" s="148" t="s">
        <v>176</v>
      </c>
      <c r="D88" s="121"/>
      <c r="E88" s="122">
        <v>46.400000000000006</v>
      </c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08"/>
      <c r="Y88" s="108"/>
      <c r="Z88" s="108"/>
      <c r="AA88" s="108"/>
      <c r="AB88" s="108"/>
      <c r="AC88" s="108"/>
      <c r="AD88" s="108"/>
      <c r="AE88" s="108"/>
      <c r="AF88" s="108"/>
      <c r="AG88" s="108" t="s">
        <v>135</v>
      </c>
      <c r="AH88" s="108">
        <v>3</v>
      </c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</row>
    <row r="89" spans="1:60" outlineLevel="1" x14ac:dyDescent="0.2">
      <c r="A89" s="112"/>
      <c r="B89" s="113"/>
      <c r="C89" s="146" t="s">
        <v>177</v>
      </c>
      <c r="D89" s="119"/>
      <c r="E89" s="120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08"/>
      <c r="Y89" s="108"/>
      <c r="Z89" s="108"/>
      <c r="AA89" s="108"/>
      <c r="AB89" s="108"/>
      <c r="AC89" s="108"/>
      <c r="AD89" s="108"/>
      <c r="AE89" s="108"/>
      <c r="AF89" s="108"/>
      <c r="AG89" s="108" t="s">
        <v>135</v>
      </c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</row>
    <row r="90" spans="1:60" outlineLevel="1" x14ac:dyDescent="0.2">
      <c r="A90" s="112"/>
      <c r="B90" s="113"/>
      <c r="C90" s="145" t="s">
        <v>199</v>
      </c>
      <c r="D90" s="117"/>
      <c r="E90" s="118">
        <v>4.6400000000000006</v>
      </c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08"/>
      <c r="Y90" s="108"/>
      <c r="Z90" s="108"/>
      <c r="AA90" s="108"/>
      <c r="AB90" s="108"/>
      <c r="AC90" s="108"/>
      <c r="AD90" s="108"/>
      <c r="AE90" s="108"/>
      <c r="AF90" s="108"/>
      <c r="AG90" s="108" t="s">
        <v>135</v>
      </c>
      <c r="AH90" s="108">
        <v>0</v>
      </c>
      <c r="AI90" s="108"/>
      <c r="AJ90" s="108"/>
      <c r="AK90" s="108"/>
      <c r="AL90" s="108"/>
      <c r="AM90" s="108"/>
      <c r="AN90" s="108"/>
      <c r="AO90" s="108"/>
      <c r="AP90" s="108"/>
      <c r="AQ90" s="108"/>
      <c r="AR90" s="108"/>
      <c r="AS90" s="108"/>
      <c r="AT90" s="108"/>
      <c r="AU90" s="108"/>
      <c r="AV90" s="108"/>
      <c r="AW90" s="108"/>
      <c r="AX90" s="108"/>
      <c r="AY90" s="108"/>
      <c r="AZ90" s="108"/>
      <c r="BA90" s="108"/>
      <c r="BB90" s="108"/>
      <c r="BC90" s="108"/>
      <c r="BD90" s="108"/>
      <c r="BE90" s="108"/>
      <c r="BF90" s="108"/>
      <c r="BG90" s="108"/>
      <c r="BH90" s="108"/>
    </row>
    <row r="91" spans="1:60" outlineLevel="1" x14ac:dyDescent="0.2">
      <c r="A91" s="130">
        <v>9</v>
      </c>
      <c r="B91" s="131" t="s">
        <v>200</v>
      </c>
      <c r="C91" s="144" t="s">
        <v>201</v>
      </c>
      <c r="D91" s="132" t="s">
        <v>202</v>
      </c>
      <c r="E91" s="133">
        <v>37.6</v>
      </c>
      <c r="F91" s="134"/>
      <c r="G91" s="135">
        <f>ROUND(E91*F91,2)</f>
        <v>0</v>
      </c>
      <c r="H91" s="116"/>
      <c r="I91" s="115">
        <f>ROUND(E91*H91,2)</f>
        <v>0</v>
      </c>
      <c r="J91" s="116"/>
      <c r="K91" s="115">
        <f>ROUND(E91*J91,2)</f>
        <v>0</v>
      </c>
      <c r="L91" s="115">
        <v>15</v>
      </c>
      <c r="M91" s="115">
        <f>G91*(1+L91/100)</f>
        <v>0</v>
      </c>
      <c r="N91" s="115">
        <v>2.8000000000000003E-4</v>
      </c>
      <c r="O91" s="115">
        <f>ROUND(E91*N91,2)</f>
        <v>0.01</v>
      </c>
      <c r="P91" s="115">
        <v>0</v>
      </c>
      <c r="Q91" s="115">
        <f>ROUND(E91*P91,2)</f>
        <v>0</v>
      </c>
      <c r="R91" s="115"/>
      <c r="S91" s="115" t="s">
        <v>131</v>
      </c>
      <c r="T91" s="115" t="s">
        <v>132</v>
      </c>
      <c r="U91" s="115">
        <v>0.21360000000000001</v>
      </c>
      <c r="V91" s="115">
        <f>ROUND(E91*U91,2)</f>
        <v>8.0299999999999994</v>
      </c>
      <c r="W91" s="115"/>
      <c r="X91" s="108"/>
      <c r="Y91" s="108"/>
      <c r="Z91" s="108"/>
      <c r="AA91" s="108"/>
      <c r="AB91" s="108"/>
      <c r="AC91" s="108"/>
      <c r="AD91" s="108"/>
      <c r="AE91" s="108"/>
      <c r="AF91" s="108"/>
      <c r="AG91" s="108" t="s">
        <v>133</v>
      </c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108"/>
      <c r="BA91" s="108"/>
      <c r="BB91" s="108"/>
      <c r="BC91" s="108"/>
      <c r="BD91" s="108"/>
      <c r="BE91" s="108"/>
      <c r="BF91" s="108"/>
      <c r="BG91" s="108"/>
      <c r="BH91" s="108"/>
    </row>
    <row r="92" spans="1:60" outlineLevel="1" x14ac:dyDescent="0.2">
      <c r="A92" s="112"/>
      <c r="B92" s="113"/>
      <c r="C92" s="145" t="s">
        <v>203</v>
      </c>
      <c r="D92" s="117"/>
      <c r="E92" s="118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08"/>
      <c r="Y92" s="108"/>
      <c r="Z92" s="108"/>
      <c r="AA92" s="108"/>
      <c r="AB92" s="108"/>
      <c r="AC92" s="108"/>
      <c r="AD92" s="108"/>
      <c r="AE92" s="108"/>
      <c r="AF92" s="108"/>
      <c r="AG92" s="108" t="s">
        <v>135</v>
      </c>
      <c r="AH92" s="108">
        <v>0</v>
      </c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</row>
    <row r="93" spans="1:60" outlineLevel="1" x14ac:dyDescent="0.2">
      <c r="A93" s="112"/>
      <c r="B93" s="113"/>
      <c r="C93" s="145" t="s">
        <v>204</v>
      </c>
      <c r="D93" s="117"/>
      <c r="E93" s="118">
        <v>39.6</v>
      </c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08"/>
      <c r="Y93" s="108"/>
      <c r="Z93" s="108"/>
      <c r="AA93" s="108"/>
      <c r="AB93" s="108"/>
      <c r="AC93" s="108"/>
      <c r="AD93" s="108"/>
      <c r="AE93" s="108"/>
      <c r="AF93" s="108"/>
      <c r="AG93" s="108" t="s">
        <v>135</v>
      </c>
      <c r="AH93" s="108">
        <v>0</v>
      </c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</row>
    <row r="94" spans="1:60" outlineLevel="1" x14ac:dyDescent="0.2">
      <c r="A94" s="112"/>
      <c r="B94" s="113"/>
      <c r="C94" s="145" t="s">
        <v>205</v>
      </c>
      <c r="D94" s="117"/>
      <c r="E94" s="118">
        <v>-2</v>
      </c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08"/>
      <c r="Y94" s="108"/>
      <c r="Z94" s="108"/>
      <c r="AA94" s="108"/>
      <c r="AB94" s="108"/>
      <c r="AC94" s="108"/>
      <c r="AD94" s="108"/>
      <c r="AE94" s="108"/>
      <c r="AF94" s="108"/>
      <c r="AG94" s="108" t="s">
        <v>135</v>
      </c>
      <c r="AH94" s="108">
        <v>0</v>
      </c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</row>
    <row r="95" spans="1:60" outlineLevel="1" x14ac:dyDescent="0.2">
      <c r="A95" s="130">
        <v>10</v>
      </c>
      <c r="B95" s="131" t="s">
        <v>206</v>
      </c>
      <c r="C95" s="144" t="s">
        <v>207</v>
      </c>
      <c r="D95" s="132" t="s">
        <v>202</v>
      </c>
      <c r="E95" s="133">
        <v>46.400000000000006</v>
      </c>
      <c r="F95" s="134"/>
      <c r="G95" s="135">
        <f>ROUND(E95*F95,2)</f>
        <v>0</v>
      </c>
      <c r="H95" s="116"/>
      <c r="I95" s="115">
        <f>ROUND(E95*H95,2)</f>
        <v>0</v>
      </c>
      <c r="J95" s="116"/>
      <c r="K95" s="115">
        <f>ROUND(E95*J95,2)</f>
        <v>0</v>
      </c>
      <c r="L95" s="115">
        <v>15</v>
      </c>
      <c r="M95" s="115">
        <f>G95*(1+L95/100)</f>
        <v>0</v>
      </c>
      <c r="N95" s="115">
        <v>2.0000000000000002E-5</v>
      </c>
      <c r="O95" s="115">
        <f>ROUND(E95*N95,2)</f>
        <v>0</v>
      </c>
      <c r="P95" s="115">
        <v>0</v>
      </c>
      <c r="Q95" s="115">
        <f>ROUND(E95*P95,2)</f>
        <v>0</v>
      </c>
      <c r="R95" s="115"/>
      <c r="S95" s="115" t="s">
        <v>131</v>
      </c>
      <c r="T95" s="115" t="s">
        <v>132</v>
      </c>
      <c r="U95" s="115">
        <v>0.16</v>
      </c>
      <c r="V95" s="115">
        <f>ROUND(E95*U95,2)</f>
        <v>7.42</v>
      </c>
      <c r="W95" s="115"/>
      <c r="X95" s="108"/>
      <c r="Y95" s="108"/>
      <c r="Z95" s="108"/>
      <c r="AA95" s="108"/>
      <c r="AB95" s="108"/>
      <c r="AC95" s="108"/>
      <c r="AD95" s="108"/>
      <c r="AE95" s="108"/>
      <c r="AF95" s="108"/>
      <c r="AG95" s="108" t="s">
        <v>133</v>
      </c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</row>
    <row r="96" spans="1:60" outlineLevel="1" x14ac:dyDescent="0.2">
      <c r="A96" s="112"/>
      <c r="B96" s="113"/>
      <c r="C96" s="145" t="s">
        <v>208</v>
      </c>
      <c r="D96" s="117"/>
      <c r="E96" s="118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08"/>
      <c r="Y96" s="108"/>
      <c r="Z96" s="108"/>
      <c r="AA96" s="108"/>
      <c r="AB96" s="108"/>
      <c r="AC96" s="108"/>
      <c r="AD96" s="108"/>
      <c r="AE96" s="108"/>
      <c r="AF96" s="108"/>
      <c r="AG96" s="108" t="s">
        <v>135</v>
      </c>
      <c r="AH96" s="108">
        <v>0</v>
      </c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</row>
    <row r="97" spans="1:60" outlineLevel="1" x14ac:dyDescent="0.2">
      <c r="A97" s="112"/>
      <c r="B97" s="113"/>
      <c r="C97" s="145" t="s">
        <v>146</v>
      </c>
      <c r="D97" s="117"/>
      <c r="E97" s="118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08"/>
      <c r="Y97" s="108"/>
      <c r="Z97" s="108"/>
      <c r="AA97" s="108"/>
      <c r="AB97" s="108"/>
      <c r="AC97" s="108"/>
      <c r="AD97" s="108"/>
      <c r="AE97" s="108"/>
      <c r="AF97" s="108"/>
      <c r="AG97" s="108" t="s">
        <v>135</v>
      </c>
      <c r="AH97" s="108">
        <v>0</v>
      </c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</row>
    <row r="98" spans="1:60" outlineLevel="1" x14ac:dyDescent="0.2">
      <c r="A98" s="112"/>
      <c r="B98" s="113"/>
      <c r="C98" s="145" t="s">
        <v>209</v>
      </c>
      <c r="D98" s="117"/>
      <c r="E98" s="118">
        <v>9.6000000000000014</v>
      </c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08"/>
      <c r="Y98" s="108"/>
      <c r="Z98" s="108"/>
      <c r="AA98" s="108"/>
      <c r="AB98" s="108"/>
      <c r="AC98" s="108"/>
      <c r="AD98" s="108"/>
      <c r="AE98" s="108"/>
      <c r="AF98" s="108"/>
      <c r="AG98" s="108" t="s">
        <v>135</v>
      </c>
      <c r="AH98" s="108">
        <v>0</v>
      </c>
      <c r="AI98" s="108"/>
      <c r="AJ98" s="108"/>
      <c r="AK98" s="108"/>
      <c r="AL98" s="108"/>
      <c r="AM98" s="108"/>
      <c r="AN98" s="108"/>
      <c r="AO98" s="108"/>
      <c r="AP98" s="108"/>
      <c r="AQ98" s="108"/>
      <c r="AR98" s="108"/>
      <c r="AS98" s="108"/>
      <c r="AT98" s="108"/>
      <c r="AU98" s="108"/>
      <c r="AV98" s="108"/>
      <c r="AW98" s="108"/>
      <c r="AX98" s="108"/>
      <c r="AY98" s="108"/>
      <c r="AZ98" s="108"/>
      <c r="BA98" s="108"/>
      <c r="BB98" s="108"/>
      <c r="BC98" s="108"/>
      <c r="BD98" s="108"/>
      <c r="BE98" s="108"/>
      <c r="BF98" s="108"/>
      <c r="BG98" s="108"/>
      <c r="BH98" s="108"/>
    </row>
    <row r="99" spans="1:60" outlineLevel="1" x14ac:dyDescent="0.2">
      <c r="A99" s="112"/>
      <c r="B99" s="113"/>
      <c r="C99" s="145" t="s">
        <v>210</v>
      </c>
      <c r="D99" s="117"/>
      <c r="E99" s="118">
        <v>2.4000000000000004</v>
      </c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08"/>
      <c r="Y99" s="108"/>
      <c r="Z99" s="108"/>
      <c r="AA99" s="108"/>
      <c r="AB99" s="108"/>
      <c r="AC99" s="108"/>
      <c r="AD99" s="108"/>
      <c r="AE99" s="108"/>
      <c r="AF99" s="108"/>
      <c r="AG99" s="108" t="s">
        <v>135</v>
      </c>
      <c r="AH99" s="108">
        <v>0</v>
      </c>
      <c r="AI99" s="108"/>
      <c r="AJ99" s="108"/>
      <c r="AK99" s="108"/>
      <c r="AL99" s="108"/>
      <c r="AM99" s="108"/>
      <c r="AN99" s="108"/>
      <c r="AO99" s="108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</row>
    <row r="100" spans="1:60" outlineLevel="1" x14ac:dyDescent="0.2">
      <c r="A100" s="112"/>
      <c r="B100" s="113"/>
      <c r="C100" s="145" t="s">
        <v>211</v>
      </c>
      <c r="D100" s="117"/>
      <c r="E100" s="118">
        <v>4</v>
      </c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 t="s">
        <v>135</v>
      </c>
      <c r="AH100" s="108">
        <v>0</v>
      </c>
      <c r="AI100" s="108"/>
      <c r="AJ100" s="108"/>
      <c r="AK100" s="108"/>
      <c r="AL100" s="108"/>
      <c r="AM100" s="108"/>
      <c r="AN100" s="108"/>
      <c r="AO100" s="108"/>
      <c r="AP100" s="108"/>
      <c r="AQ100" s="108"/>
      <c r="AR100" s="108"/>
      <c r="AS100" s="108"/>
      <c r="AT100" s="108"/>
      <c r="AU100" s="108"/>
      <c r="AV100" s="108"/>
      <c r="AW100" s="108"/>
      <c r="AX100" s="108"/>
      <c r="AY100" s="108"/>
      <c r="AZ100" s="108"/>
      <c r="BA100" s="108"/>
      <c r="BB100" s="108"/>
      <c r="BC100" s="108"/>
      <c r="BD100" s="108"/>
      <c r="BE100" s="108"/>
      <c r="BF100" s="108"/>
      <c r="BG100" s="108"/>
      <c r="BH100" s="108"/>
    </row>
    <row r="101" spans="1:60" outlineLevel="1" x14ac:dyDescent="0.2">
      <c r="A101" s="112"/>
      <c r="B101" s="113"/>
      <c r="C101" s="145" t="s">
        <v>212</v>
      </c>
      <c r="D101" s="117"/>
      <c r="E101" s="118">
        <v>8</v>
      </c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 t="s">
        <v>135</v>
      </c>
      <c r="AH101" s="108">
        <v>0</v>
      </c>
      <c r="AI101" s="108"/>
      <c r="AJ101" s="108"/>
      <c r="AK101" s="108"/>
      <c r="AL101" s="108"/>
      <c r="AM101" s="108"/>
      <c r="AN101" s="108"/>
      <c r="AO101" s="108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</row>
    <row r="102" spans="1:60" outlineLevel="1" x14ac:dyDescent="0.2">
      <c r="A102" s="112"/>
      <c r="B102" s="113"/>
      <c r="C102" s="145" t="s">
        <v>213</v>
      </c>
      <c r="D102" s="117"/>
      <c r="E102" s="118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 t="s">
        <v>135</v>
      </c>
      <c r="AH102" s="108">
        <v>0</v>
      </c>
      <c r="AI102" s="108"/>
      <c r="AJ102" s="108"/>
      <c r="AK102" s="108"/>
      <c r="AL102" s="108"/>
      <c r="AM102" s="108"/>
      <c r="AN102" s="108"/>
      <c r="AO102" s="108"/>
      <c r="AP102" s="108"/>
      <c r="AQ102" s="108"/>
      <c r="AR102" s="108"/>
      <c r="AS102" s="108"/>
      <c r="AT102" s="108"/>
      <c r="AU102" s="108"/>
      <c r="AV102" s="108"/>
      <c r="AW102" s="108"/>
      <c r="AX102" s="108"/>
      <c r="AY102" s="108"/>
      <c r="AZ102" s="108"/>
      <c r="BA102" s="108"/>
      <c r="BB102" s="108"/>
      <c r="BC102" s="108"/>
      <c r="BD102" s="108"/>
      <c r="BE102" s="108"/>
      <c r="BF102" s="108"/>
      <c r="BG102" s="108"/>
      <c r="BH102" s="108"/>
    </row>
    <row r="103" spans="1:60" outlineLevel="1" x14ac:dyDescent="0.2">
      <c r="A103" s="112"/>
      <c r="B103" s="113"/>
      <c r="C103" s="145" t="s">
        <v>153</v>
      </c>
      <c r="D103" s="117"/>
      <c r="E103" s="118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 t="s">
        <v>135</v>
      </c>
      <c r="AH103" s="108">
        <v>0</v>
      </c>
      <c r="AI103" s="108"/>
      <c r="AJ103" s="108"/>
      <c r="AK103" s="108"/>
      <c r="AL103" s="108"/>
      <c r="AM103" s="108"/>
      <c r="AN103" s="108"/>
      <c r="AO103" s="108"/>
      <c r="AP103" s="108"/>
      <c r="AQ103" s="108"/>
      <c r="AR103" s="108"/>
      <c r="AS103" s="108"/>
      <c r="AT103" s="108"/>
      <c r="AU103" s="108"/>
      <c r="AV103" s="108"/>
      <c r="AW103" s="108"/>
      <c r="AX103" s="108"/>
      <c r="AY103" s="108"/>
      <c r="AZ103" s="108"/>
      <c r="BA103" s="108"/>
      <c r="BB103" s="108"/>
      <c r="BC103" s="108"/>
      <c r="BD103" s="108"/>
      <c r="BE103" s="108"/>
      <c r="BF103" s="108"/>
      <c r="BG103" s="108"/>
      <c r="BH103" s="108"/>
    </row>
    <row r="104" spans="1:60" outlineLevel="1" x14ac:dyDescent="0.2">
      <c r="A104" s="112"/>
      <c r="B104" s="113"/>
      <c r="C104" s="145" t="s">
        <v>213</v>
      </c>
      <c r="D104" s="117"/>
      <c r="E104" s="118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 t="s">
        <v>135</v>
      </c>
      <c r="AH104" s="108">
        <v>0</v>
      </c>
      <c r="AI104" s="108"/>
      <c r="AJ104" s="108"/>
      <c r="AK104" s="108"/>
      <c r="AL104" s="108"/>
      <c r="AM104" s="108"/>
      <c r="AN104" s="108"/>
      <c r="AO104" s="108"/>
      <c r="AP104" s="108"/>
      <c r="AQ104" s="108"/>
      <c r="AR104" s="108"/>
      <c r="AS104" s="108"/>
      <c r="AT104" s="108"/>
      <c r="AU104" s="108"/>
      <c r="AV104" s="108"/>
      <c r="AW104" s="108"/>
      <c r="AX104" s="108"/>
      <c r="AY104" s="108"/>
      <c r="AZ104" s="108"/>
      <c r="BA104" s="108"/>
      <c r="BB104" s="108"/>
      <c r="BC104" s="108"/>
      <c r="BD104" s="108"/>
      <c r="BE104" s="108"/>
      <c r="BF104" s="108"/>
      <c r="BG104" s="108"/>
      <c r="BH104" s="108"/>
    </row>
    <row r="105" spans="1:60" outlineLevel="1" x14ac:dyDescent="0.2">
      <c r="A105" s="112"/>
      <c r="B105" s="113"/>
      <c r="C105" s="145" t="s">
        <v>214</v>
      </c>
      <c r="D105" s="117"/>
      <c r="E105" s="118">
        <v>12</v>
      </c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 t="s">
        <v>135</v>
      </c>
      <c r="AH105" s="108">
        <v>0</v>
      </c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8"/>
      <c r="BB105" s="108"/>
      <c r="BC105" s="108"/>
      <c r="BD105" s="108"/>
      <c r="BE105" s="108"/>
      <c r="BF105" s="108"/>
      <c r="BG105" s="108"/>
      <c r="BH105" s="108"/>
    </row>
    <row r="106" spans="1:60" outlineLevel="1" x14ac:dyDescent="0.2">
      <c r="A106" s="112"/>
      <c r="B106" s="113"/>
      <c r="C106" s="145" t="s">
        <v>210</v>
      </c>
      <c r="D106" s="117"/>
      <c r="E106" s="118">
        <v>2.4000000000000004</v>
      </c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 t="s">
        <v>135</v>
      </c>
      <c r="AH106" s="108">
        <v>0</v>
      </c>
      <c r="AI106" s="108"/>
      <c r="AJ106" s="108"/>
      <c r="AK106" s="108"/>
      <c r="AL106" s="108"/>
      <c r="AM106" s="108"/>
      <c r="AN106" s="108"/>
      <c r="AO106" s="108"/>
      <c r="AP106" s="108"/>
      <c r="AQ106" s="108"/>
      <c r="AR106" s="108"/>
      <c r="AS106" s="108"/>
      <c r="AT106" s="108"/>
      <c r="AU106" s="108"/>
      <c r="AV106" s="108"/>
      <c r="AW106" s="108"/>
      <c r="AX106" s="108"/>
      <c r="AY106" s="108"/>
      <c r="AZ106" s="108"/>
      <c r="BA106" s="108"/>
      <c r="BB106" s="108"/>
      <c r="BC106" s="108"/>
      <c r="BD106" s="108"/>
      <c r="BE106" s="108"/>
      <c r="BF106" s="108"/>
      <c r="BG106" s="108"/>
      <c r="BH106" s="108"/>
    </row>
    <row r="107" spans="1:60" outlineLevel="1" x14ac:dyDescent="0.2">
      <c r="A107" s="112"/>
      <c r="B107" s="113"/>
      <c r="C107" s="145" t="s">
        <v>212</v>
      </c>
      <c r="D107" s="117"/>
      <c r="E107" s="118">
        <v>8</v>
      </c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 t="s">
        <v>135</v>
      </c>
      <c r="AH107" s="108">
        <v>0</v>
      </c>
      <c r="AI107" s="108"/>
      <c r="AJ107" s="108"/>
      <c r="AK107" s="108"/>
      <c r="AL107" s="108"/>
      <c r="AM107" s="108"/>
      <c r="AN107" s="108"/>
      <c r="AO107" s="108"/>
      <c r="AP107" s="108"/>
      <c r="AQ107" s="108"/>
      <c r="AR107" s="108"/>
      <c r="AS107" s="108"/>
      <c r="AT107" s="108"/>
      <c r="AU107" s="108"/>
      <c r="AV107" s="108"/>
      <c r="AW107" s="108"/>
      <c r="AX107" s="108"/>
      <c r="AY107" s="108"/>
      <c r="AZ107" s="108"/>
      <c r="BA107" s="108"/>
      <c r="BB107" s="108"/>
      <c r="BC107" s="108"/>
      <c r="BD107" s="108"/>
      <c r="BE107" s="108"/>
      <c r="BF107" s="108"/>
      <c r="BG107" s="108"/>
      <c r="BH107" s="108"/>
    </row>
    <row r="108" spans="1:60" outlineLevel="1" x14ac:dyDescent="0.2">
      <c r="A108" s="130">
        <v>11</v>
      </c>
      <c r="B108" s="131" t="s">
        <v>206</v>
      </c>
      <c r="C108" s="144" t="s">
        <v>215</v>
      </c>
      <c r="D108" s="132" t="s">
        <v>202</v>
      </c>
      <c r="E108" s="133">
        <v>103.60000000000001</v>
      </c>
      <c r="F108" s="134"/>
      <c r="G108" s="135">
        <f>ROUND(E108*F108,2)</f>
        <v>0</v>
      </c>
      <c r="H108" s="116"/>
      <c r="I108" s="115">
        <f>ROUND(E108*H108,2)</f>
        <v>0</v>
      </c>
      <c r="J108" s="116"/>
      <c r="K108" s="115">
        <f>ROUND(E108*J108,2)</f>
        <v>0</v>
      </c>
      <c r="L108" s="115">
        <v>15</v>
      </c>
      <c r="M108" s="115">
        <f>G108*(1+L108/100)</f>
        <v>0</v>
      </c>
      <c r="N108" s="115">
        <v>2.0000000000000002E-5</v>
      </c>
      <c r="O108" s="115">
        <f>ROUND(E108*N108,2)</f>
        <v>0</v>
      </c>
      <c r="P108" s="115">
        <v>0</v>
      </c>
      <c r="Q108" s="115">
        <f>ROUND(E108*P108,2)</f>
        <v>0</v>
      </c>
      <c r="R108" s="115"/>
      <c r="S108" s="115" t="s">
        <v>216</v>
      </c>
      <c r="T108" s="115" t="s">
        <v>132</v>
      </c>
      <c r="U108" s="115">
        <v>0.16</v>
      </c>
      <c r="V108" s="115">
        <f>ROUND(E108*U108,2)</f>
        <v>16.579999999999998</v>
      </c>
      <c r="W108" s="115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 t="s">
        <v>133</v>
      </c>
      <c r="AH108" s="108"/>
      <c r="AI108" s="108"/>
      <c r="AJ108" s="108"/>
      <c r="AK108" s="108"/>
      <c r="AL108" s="108"/>
      <c r="AM108" s="108"/>
      <c r="AN108" s="108"/>
      <c r="AO108" s="108"/>
      <c r="AP108" s="108"/>
      <c r="AQ108" s="108"/>
      <c r="AR108" s="108"/>
      <c r="AS108" s="108"/>
      <c r="AT108" s="108"/>
      <c r="AU108" s="108"/>
      <c r="AV108" s="108"/>
      <c r="AW108" s="108"/>
      <c r="AX108" s="108"/>
      <c r="AY108" s="108"/>
      <c r="AZ108" s="108"/>
      <c r="BA108" s="108"/>
      <c r="BB108" s="108"/>
      <c r="BC108" s="108"/>
      <c r="BD108" s="108"/>
      <c r="BE108" s="108"/>
      <c r="BF108" s="108"/>
      <c r="BG108" s="108"/>
      <c r="BH108" s="108"/>
    </row>
    <row r="109" spans="1:60" outlineLevel="1" x14ac:dyDescent="0.2">
      <c r="A109" s="112"/>
      <c r="B109" s="113"/>
      <c r="C109" s="145" t="s">
        <v>146</v>
      </c>
      <c r="D109" s="117"/>
      <c r="E109" s="118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 t="s">
        <v>135</v>
      </c>
      <c r="AH109" s="108">
        <v>0</v>
      </c>
      <c r="AI109" s="108"/>
      <c r="AJ109" s="108"/>
      <c r="AK109" s="108"/>
      <c r="AL109" s="108"/>
      <c r="AM109" s="108"/>
      <c r="AN109" s="108"/>
      <c r="AO109" s="108"/>
      <c r="AP109" s="108"/>
      <c r="AQ109" s="108"/>
      <c r="AR109" s="108"/>
      <c r="AS109" s="108"/>
      <c r="AT109" s="108"/>
      <c r="AU109" s="108"/>
      <c r="AV109" s="108"/>
      <c r="AW109" s="108"/>
      <c r="AX109" s="108"/>
      <c r="AY109" s="108"/>
      <c r="AZ109" s="108"/>
      <c r="BA109" s="108"/>
      <c r="BB109" s="108"/>
      <c r="BC109" s="108"/>
      <c r="BD109" s="108"/>
      <c r="BE109" s="108"/>
      <c r="BF109" s="108"/>
      <c r="BG109" s="108"/>
      <c r="BH109" s="108"/>
    </row>
    <row r="110" spans="1:60" outlineLevel="1" x14ac:dyDescent="0.2">
      <c r="A110" s="112"/>
      <c r="B110" s="113"/>
      <c r="C110" s="145" t="s">
        <v>217</v>
      </c>
      <c r="D110" s="117"/>
      <c r="E110" s="118">
        <v>9.6000000000000014</v>
      </c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 t="s">
        <v>135</v>
      </c>
      <c r="AH110" s="108">
        <v>0</v>
      </c>
      <c r="AI110" s="108"/>
      <c r="AJ110" s="108"/>
      <c r="AK110" s="108"/>
      <c r="AL110" s="108"/>
      <c r="AM110" s="108"/>
      <c r="AN110" s="108"/>
      <c r="AO110" s="108"/>
      <c r="AP110" s="108"/>
      <c r="AQ110" s="108"/>
      <c r="AR110" s="108"/>
      <c r="AS110" s="108"/>
      <c r="AT110" s="108"/>
      <c r="AU110" s="108"/>
      <c r="AV110" s="108"/>
      <c r="AW110" s="108"/>
      <c r="AX110" s="108"/>
      <c r="AY110" s="108"/>
      <c r="AZ110" s="108"/>
      <c r="BA110" s="108"/>
      <c r="BB110" s="108"/>
      <c r="BC110" s="108"/>
      <c r="BD110" s="108"/>
      <c r="BE110" s="108"/>
      <c r="BF110" s="108"/>
      <c r="BG110" s="108"/>
      <c r="BH110" s="108"/>
    </row>
    <row r="111" spans="1:60" outlineLevel="1" x14ac:dyDescent="0.2">
      <c r="A111" s="112"/>
      <c r="B111" s="113"/>
      <c r="C111" s="145" t="s">
        <v>218</v>
      </c>
      <c r="D111" s="117"/>
      <c r="E111" s="118">
        <v>2.6</v>
      </c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 t="s">
        <v>135</v>
      </c>
      <c r="AH111" s="108">
        <v>0</v>
      </c>
      <c r="AI111" s="108"/>
      <c r="AJ111" s="108"/>
      <c r="AK111" s="108"/>
      <c r="AL111" s="108"/>
      <c r="AM111" s="108"/>
      <c r="AN111" s="108"/>
      <c r="AO111" s="108"/>
      <c r="AP111" s="108"/>
      <c r="AQ111" s="108"/>
      <c r="AR111" s="108"/>
      <c r="AS111" s="108"/>
      <c r="AT111" s="108"/>
      <c r="AU111" s="108"/>
      <c r="AV111" s="108"/>
      <c r="AW111" s="108"/>
      <c r="AX111" s="108"/>
      <c r="AY111" s="108"/>
      <c r="AZ111" s="108"/>
      <c r="BA111" s="108"/>
      <c r="BB111" s="108"/>
      <c r="BC111" s="108"/>
      <c r="BD111" s="108"/>
      <c r="BE111" s="108"/>
      <c r="BF111" s="108"/>
      <c r="BG111" s="108"/>
      <c r="BH111" s="108"/>
    </row>
    <row r="112" spans="1:60" outlineLevel="1" x14ac:dyDescent="0.2">
      <c r="A112" s="112"/>
      <c r="B112" s="113"/>
      <c r="C112" s="145" t="s">
        <v>219</v>
      </c>
      <c r="D112" s="117"/>
      <c r="E112" s="118">
        <v>12.8</v>
      </c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 t="s">
        <v>135</v>
      </c>
      <c r="AH112" s="108">
        <v>0</v>
      </c>
      <c r="AI112" s="108"/>
      <c r="AJ112" s="108"/>
      <c r="AK112" s="108"/>
      <c r="AL112" s="108"/>
      <c r="AM112" s="108"/>
      <c r="AN112" s="108"/>
      <c r="AO112" s="108"/>
      <c r="AP112" s="108"/>
      <c r="AQ112" s="108"/>
      <c r="AR112" s="108"/>
      <c r="AS112" s="108"/>
      <c r="AT112" s="108"/>
      <c r="AU112" s="108"/>
      <c r="AV112" s="108"/>
      <c r="AW112" s="108"/>
      <c r="AX112" s="108"/>
      <c r="AY112" s="108"/>
      <c r="AZ112" s="108"/>
      <c r="BA112" s="108"/>
      <c r="BB112" s="108"/>
      <c r="BC112" s="108"/>
      <c r="BD112" s="108"/>
      <c r="BE112" s="108"/>
      <c r="BF112" s="108"/>
      <c r="BG112" s="108"/>
      <c r="BH112" s="108"/>
    </row>
    <row r="113" spans="1:60" outlineLevel="1" x14ac:dyDescent="0.2">
      <c r="A113" s="112"/>
      <c r="B113" s="113"/>
      <c r="C113" s="145" t="s">
        <v>220</v>
      </c>
      <c r="D113" s="117"/>
      <c r="E113" s="118">
        <v>24</v>
      </c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 t="s">
        <v>135</v>
      </c>
      <c r="AH113" s="108">
        <v>0</v>
      </c>
      <c r="AI113" s="108"/>
      <c r="AJ113" s="108"/>
      <c r="AK113" s="108"/>
      <c r="AL113" s="108"/>
      <c r="AM113" s="108"/>
      <c r="AN113" s="108"/>
      <c r="AO113" s="108"/>
      <c r="AP113" s="108"/>
      <c r="AQ113" s="108"/>
      <c r="AR113" s="108"/>
      <c r="AS113" s="108"/>
      <c r="AT113" s="108"/>
      <c r="AU113" s="108"/>
      <c r="AV113" s="108"/>
      <c r="AW113" s="108"/>
      <c r="AX113" s="108"/>
      <c r="AY113" s="108"/>
      <c r="AZ113" s="108"/>
      <c r="BA113" s="108"/>
      <c r="BB113" s="108"/>
      <c r="BC113" s="108"/>
      <c r="BD113" s="108"/>
      <c r="BE113" s="108"/>
      <c r="BF113" s="108"/>
      <c r="BG113" s="108"/>
      <c r="BH113" s="108"/>
    </row>
    <row r="114" spans="1:60" outlineLevel="1" x14ac:dyDescent="0.2">
      <c r="A114" s="112"/>
      <c r="B114" s="113"/>
      <c r="C114" s="145" t="s">
        <v>213</v>
      </c>
      <c r="D114" s="117"/>
      <c r="E114" s="118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 t="s">
        <v>135</v>
      </c>
      <c r="AH114" s="108">
        <v>0</v>
      </c>
      <c r="AI114" s="108"/>
      <c r="AJ114" s="108"/>
      <c r="AK114" s="108"/>
      <c r="AL114" s="108"/>
      <c r="AM114" s="108"/>
      <c r="AN114" s="108"/>
      <c r="AO114" s="108"/>
      <c r="AP114" s="108"/>
      <c r="AQ114" s="108"/>
      <c r="AR114" s="108"/>
      <c r="AS114" s="108"/>
      <c r="AT114" s="108"/>
      <c r="AU114" s="108"/>
      <c r="AV114" s="108"/>
      <c r="AW114" s="108"/>
      <c r="AX114" s="108"/>
      <c r="AY114" s="108"/>
      <c r="AZ114" s="108"/>
      <c r="BA114" s="108"/>
      <c r="BB114" s="108"/>
      <c r="BC114" s="108"/>
      <c r="BD114" s="108"/>
      <c r="BE114" s="108"/>
      <c r="BF114" s="108"/>
      <c r="BG114" s="108"/>
      <c r="BH114" s="108"/>
    </row>
    <row r="115" spans="1:60" outlineLevel="1" x14ac:dyDescent="0.2">
      <c r="A115" s="112"/>
      <c r="B115" s="113"/>
      <c r="C115" s="145" t="s">
        <v>153</v>
      </c>
      <c r="D115" s="117"/>
      <c r="E115" s="118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 t="s">
        <v>135</v>
      </c>
      <c r="AH115" s="108">
        <v>0</v>
      </c>
      <c r="AI115" s="108"/>
      <c r="AJ115" s="108"/>
      <c r="AK115" s="108"/>
      <c r="AL115" s="108"/>
      <c r="AM115" s="108"/>
      <c r="AN115" s="108"/>
      <c r="AO115" s="108"/>
      <c r="AP115" s="108"/>
      <c r="AQ115" s="108"/>
      <c r="AR115" s="108"/>
      <c r="AS115" s="108"/>
      <c r="AT115" s="108"/>
      <c r="AU115" s="108"/>
      <c r="AV115" s="108"/>
      <c r="AW115" s="108"/>
      <c r="AX115" s="108"/>
      <c r="AY115" s="108"/>
      <c r="AZ115" s="108"/>
      <c r="BA115" s="108"/>
      <c r="BB115" s="108"/>
      <c r="BC115" s="108"/>
      <c r="BD115" s="108"/>
      <c r="BE115" s="108"/>
      <c r="BF115" s="108"/>
      <c r="BG115" s="108"/>
      <c r="BH115" s="108"/>
    </row>
    <row r="116" spans="1:60" outlineLevel="1" x14ac:dyDescent="0.2">
      <c r="A116" s="112"/>
      <c r="B116" s="113"/>
      <c r="C116" s="145" t="s">
        <v>217</v>
      </c>
      <c r="D116" s="117"/>
      <c r="E116" s="118">
        <v>9.6000000000000014</v>
      </c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 t="s">
        <v>135</v>
      </c>
      <c r="AH116" s="108">
        <v>0</v>
      </c>
      <c r="AI116" s="108"/>
      <c r="AJ116" s="108"/>
      <c r="AK116" s="108"/>
      <c r="AL116" s="108"/>
      <c r="AM116" s="108"/>
      <c r="AN116" s="108"/>
      <c r="AO116" s="108"/>
      <c r="AP116" s="108"/>
      <c r="AQ116" s="108"/>
      <c r="AR116" s="108"/>
      <c r="AS116" s="108"/>
      <c r="AT116" s="108"/>
      <c r="AU116" s="108"/>
      <c r="AV116" s="108"/>
      <c r="AW116" s="108"/>
      <c r="AX116" s="108"/>
      <c r="AY116" s="108"/>
      <c r="AZ116" s="108"/>
      <c r="BA116" s="108"/>
      <c r="BB116" s="108"/>
      <c r="BC116" s="108"/>
      <c r="BD116" s="108"/>
      <c r="BE116" s="108"/>
      <c r="BF116" s="108"/>
      <c r="BG116" s="108"/>
      <c r="BH116" s="108"/>
    </row>
    <row r="117" spans="1:60" outlineLevel="1" x14ac:dyDescent="0.2">
      <c r="A117" s="112"/>
      <c r="B117" s="113"/>
      <c r="C117" s="145" t="s">
        <v>218</v>
      </c>
      <c r="D117" s="117"/>
      <c r="E117" s="118">
        <v>2.6</v>
      </c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 t="s">
        <v>135</v>
      </c>
      <c r="AH117" s="108">
        <v>0</v>
      </c>
      <c r="AI117" s="108"/>
      <c r="AJ117" s="108"/>
      <c r="AK117" s="108"/>
      <c r="AL117" s="108"/>
      <c r="AM117" s="108"/>
      <c r="AN117" s="108"/>
      <c r="AO117" s="108"/>
      <c r="AP117" s="108"/>
      <c r="AQ117" s="108"/>
      <c r="AR117" s="108"/>
      <c r="AS117" s="108"/>
      <c r="AT117" s="108"/>
      <c r="AU117" s="108"/>
      <c r="AV117" s="108"/>
      <c r="AW117" s="108"/>
      <c r="AX117" s="108"/>
      <c r="AY117" s="108"/>
      <c r="AZ117" s="108"/>
      <c r="BA117" s="108"/>
      <c r="BB117" s="108"/>
      <c r="BC117" s="108"/>
      <c r="BD117" s="108"/>
      <c r="BE117" s="108"/>
      <c r="BF117" s="108"/>
      <c r="BG117" s="108"/>
      <c r="BH117" s="108"/>
    </row>
    <row r="118" spans="1:60" outlineLevel="1" x14ac:dyDescent="0.2">
      <c r="A118" s="112"/>
      <c r="B118" s="113"/>
      <c r="C118" s="145" t="s">
        <v>221</v>
      </c>
      <c r="D118" s="117"/>
      <c r="E118" s="118">
        <v>30</v>
      </c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 t="s">
        <v>135</v>
      </c>
      <c r="AH118" s="108">
        <v>0</v>
      </c>
      <c r="AI118" s="108"/>
      <c r="AJ118" s="108"/>
      <c r="AK118" s="108"/>
      <c r="AL118" s="108"/>
      <c r="AM118" s="108"/>
      <c r="AN118" s="108"/>
      <c r="AO118" s="108"/>
      <c r="AP118" s="108"/>
      <c r="AQ118" s="108"/>
      <c r="AR118" s="108"/>
      <c r="AS118" s="108"/>
      <c r="AT118" s="108"/>
      <c r="AU118" s="108"/>
      <c r="AV118" s="108"/>
      <c r="AW118" s="108"/>
      <c r="AX118" s="108"/>
      <c r="AY118" s="108"/>
      <c r="AZ118" s="108"/>
      <c r="BA118" s="108"/>
      <c r="BB118" s="108"/>
      <c r="BC118" s="108"/>
      <c r="BD118" s="108"/>
      <c r="BE118" s="108"/>
      <c r="BF118" s="108"/>
      <c r="BG118" s="108"/>
      <c r="BH118" s="108"/>
    </row>
    <row r="119" spans="1:60" outlineLevel="1" x14ac:dyDescent="0.2">
      <c r="A119" s="112"/>
      <c r="B119" s="113"/>
      <c r="C119" s="145" t="s">
        <v>222</v>
      </c>
      <c r="D119" s="117"/>
      <c r="E119" s="118">
        <v>6.8000000000000007</v>
      </c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 t="s">
        <v>135</v>
      </c>
      <c r="AH119" s="108">
        <v>0</v>
      </c>
      <c r="AI119" s="108"/>
      <c r="AJ119" s="108"/>
      <c r="AK119" s="108"/>
      <c r="AL119" s="108"/>
      <c r="AM119" s="108"/>
      <c r="AN119" s="108"/>
      <c r="AO119" s="108"/>
      <c r="AP119" s="108"/>
      <c r="AQ119" s="108"/>
      <c r="AR119" s="108"/>
      <c r="AS119" s="108"/>
      <c r="AT119" s="108"/>
      <c r="AU119" s="108"/>
      <c r="AV119" s="108"/>
      <c r="AW119" s="108"/>
      <c r="AX119" s="108"/>
      <c r="AY119" s="108"/>
      <c r="AZ119" s="108"/>
      <c r="BA119" s="108"/>
      <c r="BB119" s="108"/>
      <c r="BC119" s="108"/>
      <c r="BD119" s="108"/>
      <c r="BE119" s="108"/>
      <c r="BF119" s="108"/>
      <c r="BG119" s="108"/>
      <c r="BH119" s="108"/>
    </row>
    <row r="120" spans="1:60" outlineLevel="1" x14ac:dyDescent="0.2">
      <c r="A120" s="112"/>
      <c r="B120" s="113"/>
      <c r="C120" s="145" t="s">
        <v>223</v>
      </c>
      <c r="D120" s="117"/>
      <c r="E120" s="118">
        <v>5.6000000000000005</v>
      </c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 t="s">
        <v>135</v>
      </c>
      <c r="AH120" s="108">
        <v>0</v>
      </c>
      <c r="AI120" s="108"/>
      <c r="AJ120" s="108"/>
      <c r="AK120" s="108"/>
      <c r="AL120" s="108"/>
      <c r="AM120" s="108"/>
      <c r="AN120" s="108"/>
      <c r="AO120" s="108"/>
      <c r="AP120" s="108"/>
      <c r="AQ120" s="108"/>
      <c r="AR120" s="108"/>
      <c r="AS120" s="108"/>
      <c r="AT120" s="108"/>
      <c r="AU120" s="108"/>
      <c r="AV120" s="108"/>
      <c r="AW120" s="108"/>
      <c r="AX120" s="108"/>
      <c r="AY120" s="108"/>
      <c r="AZ120" s="108"/>
      <c r="BA120" s="108"/>
      <c r="BB120" s="108"/>
      <c r="BC120" s="108"/>
      <c r="BD120" s="108"/>
      <c r="BE120" s="108"/>
      <c r="BF120" s="108"/>
      <c r="BG120" s="108"/>
      <c r="BH120" s="108"/>
    </row>
    <row r="121" spans="1:60" outlineLevel="1" x14ac:dyDescent="0.2">
      <c r="A121" s="130">
        <v>12</v>
      </c>
      <c r="B121" s="131" t="s">
        <v>224</v>
      </c>
      <c r="C121" s="144" t="s">
        <v>225</v>
      </c>
      <c r="D121" s="132" t="s">
        <v>202</v>
      </c>
      <c r="E121" s="133">
        <v>141</v>
      </c>
      <c r="F121" s="134"/>
      <c r="G121" s="135">
        <f>ROUND(E121*F121,2)</f>
        <v>0</v>
      </c>
      <c r="H121" s="116"/>
      <c r="I121" s="115">
        <f>ROUND(E121*H121,2)</f>
        <v>0</v>
      </c>
      <c r="J121" s="116"/>
      <c r="K121" s="115">
        <f>ROUND(E121*J121,2)</f>
        <v>0</v>
      </c>
      <c r="L121" s="115">
        <v>15</v>
      </c>
      <c r="M121" s="115">
        <f>G121*(1+L121/100)</f>
        <v>0</v>
      </c>
      <c r="N121" s="115">
        <v>1.1E-4</v>
      </c>
      <c r="O121" s="115">
        <f>ROUND(E121*N121,2)</f>
        <v>0.02</v>
      </c>
      <c r="P121" s="115">
        <v>0</v>
      </c>
      <c r="Q121" s="115">
        <f>ROUND(E121*P121,2)</f>
        <v>0</v>
      </c>
      <c r="R121" s="115"/>
      <c r="S121" s="115" t="s">
        <v>131</v>
      </c>
      <c r="T121" s="115" t="s">
        <v>132</v>
      </c>
      <c r="U121" s="115">
        <v>0.16</v>
      </c>
      <c r="V121" s="115">
        <f>ROUND(E121*U121,2)</f>
        <v>22.56</v>
      </c>
      <c r="W121" s="115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 t="s">
        <v>133</v>
      </c>
      <c r="AH121" s="108"/>
      <c r="AI121" s="108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108"/>
      <c r="AZ121" s="108"/>
      <c r="BA121" s="108"/>
      <c r="BB121" s="108"/>
      <c r="BC121" s="108"/>
      <c r="BD121" s="108"/>
      <c r="BE121" s="108"/>
      <c r="BF121" s="108"/>
      <c r="BG121" s="108"/>
      <c r="BH121" s="108"/>
    </row>
    <row r="122" spans="1:60" outlineLevel="1" x14ac:dyDescent="0.2">
      <c r="A122" s="112"/>
      <c r="B122" s="113"/>
      <c r="C122" s="145" t="s">
        <v>146</v>
      </c>
      <c r="D122" s="117"/>
      <c r="E122" s="118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 t="s">
        <v>135</v>
      </c>
      <c r="AH122" s="108">
        <v>0</v>
      </c>
      <c r="AI122" s="108"/>
      <c r="AJ122" s="108"/>
      <c r="AK122" s="108"/>
      <c r="AL122" s="108"/>
      <c r="AM122" s="108"/>
      <c r="AN122" s="108"/>
      <c r="AO122" s="108"/>
      <c r="AP122" s="108"/>
      <c r="AQ122" s="108"/>
      <c r="AR122" s="108"/>
      <c r="AS122" s="108"/>
      <c r="AT122" s="108"/>
      <c r="AU122" s="108"/>
      <c r="AV122" s="108"/>
      <c r="AW122" s="108"/>
      <c r="AX122" s="108"/>
      <c r="AY122" s="108"/>
      <c r="AZ122" s="108"/>
      <c r="BA122" s="108"/>
      <c r="BB122" s="108"/>
      <c r="BC122" s="108"/>
      <c r="BD122" s="108"/>
      <c r="BE122" s="108"/>
      <c r="BF122" s="108"/>
      <c r="BG122" s="108"/>
      <c r="BH122" s="108"/>
    </row>
    <row r="123" spans="1:60" outlineLevel="1" x14ac:dyDescent="0.2">
      <c r="A123" s="112"/>
      <c r="B123" s="113"/>
      <c r="C123" s="145" t="s">
        <v>226</v>
      </c>
      <c r="D123" s="117"/>
      <c r="E123" s="118">
        <v>14.4</v>
      </c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 t="s">
        <v>135</v>
      </c>
      <c r="AH123" s="108">
        <v>0</v>
      </c>
      <c r="AI123" s="108"/>
      <c r="AJ123" s="108"/>
      <c r="AK123" s="108"/>
      <c r="AL123" s="108"/>
      <c r="AM123" s="108"/>
      <c r="AN123" s="108"/>
      <c r="AO123" s="108"/>
      <c r="AP123" s="108"/>
      <c r="AQ123" s="108"/>
      <c r="AR123" s="108"/>
      <c r="AS123" s="108"/>
      <c r="AT123" s="108"/>
      <c r="AU123" s="108"/>
      <c r="AV123" s="108"/>
      <c r="AW123" s="108"/>
      <c r="AX123" s="108"/>
      <c r="AY123" s="108"/>
      <c r="AZ123" s="108"/>
      <c r="BA123" s="108"/>
      <c r="BB123" s="108"/>
      <c r="BC123" s="108"/>
      <c r="BD123" s="108"/>
      <c r="BE123" s="108"/>
      <c r="BF123" s="108"/>
      <c r="BG123" s="108"/>
      <c r="BH123" s="108"/>
    </row>
    <row r="124" spans="1:60" outlineLevel="1" x14ac:dyDescent="0.2">
      <c r="A124" s="112"/>
      <c r="B124" s="113"/>
      <c r="C124" s="145" t="s">
        <v>227</v>
      </c>
      <c r="D124" s="117"/>
      <c r="E124" s="118">
        <v>3.4000000000000004</v>
      </c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 t="s">
        <v>135</v>
      </c>
      <c r="AH124" s="108">
        <v>0</v>
      </c>
      <c r="AI124" s="108"/>
      <c r="AJ124" s="108"/>
      <c r="AK124" s="108"/>
      <c r="AL124" s="108"/>
      <c r="AM124" s="108"/>
      <c r="AN124" s="108"/>
      <c r="AO124" s="108"/>
      <c r="AP124" s="108"/>
      <c r="AQ124" s="108"/>
      <c r="AR124" s="108"/>
      <c r="AS124" s="108"/>
      <c r="AT124" s="108"/>
      <c r="AU124" s="108"/>
      <c r="AV124" s="108"/>
      <c r="AW124" s="108"/>
      <c r="AX124" s="108"/>
      <c r="AY124" s="108"/>
      <c r="AZ124" s="108"/>
      <c r="BA124" s="108"/>
      <c r="BB124" s="108"/>
      <c r="BC124" s="108"/>
      <c r="BD124" s="108"/>
      <c r="BE124" s="108"/>
      <c r="BF124" s="108"/>
      <c r="BG124" s="108"/>
      <c r="BH124" s="108"/>
    </row>
    <row r="125" spans="1:60" outlineLevel="1" x14ac:dyDescent="0.2">
      <c r="A125" s="112"/>
      <c r="B125" s="113"/>
      <c r="C125" s="145" t="s">
        <v>228</v>
      </c>
      <c r="D125" s="117"/>
      <c r="E125" s="118">
        <v>8</v>
      </c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 t="s">
        <v>135</v>
      </c>
      <c r="AH125" s="108">
        <v>0</v>
      </c>
      <c r="AI125" s="108"/>
      <c r="AJ125" s="108"/>
      <c r="AK125" s="108"/>
      <c r="AL125" s="108"/>
      <c r="AM125" s="108"/>
      <c r="AN125" s="108"/>
      <c r="AO125" s="108"/>
      <c r="AP125" s="108"/>
      <c r="AQ125" s="108"/>
      <c r="AR125" s="108"/>
      <c r="AS125" s="108"/>
      <c r="AT125" s="108"/>
      <c r="AU125" s="108"/>
      <c r="AV125" s="108"/>
      <c r="AW125" s="108"/>
      <c r="AX125" s="108"/>
      <c r="AY125" s="108"/>
      <c r="AZ125" s="108"/>
      <c r="BA125" s="108"/>
      <c r="BB125" s="108"/>
      <c r="BC125" s="108"/>
      <c r="BD125" s="108"/>
      <c r="BE125" s="108"/>
      <c r="BF125" s="108"/>
      <c r="BG125" s="108"/>
      <c r="BH125" s="108"/>
    </row>
    <row r="126" spans="1:60" outlineLevel="1" x14ac:dyDescent="0.2">
      <c r="A126" s="112"/>
      <c r="B126" s="113"/>
      <c r="C126" s="145" t="s">
        <v>229</v>
      </c>
      <c r="D126" s="117"/>
      <c r="E126" s="118">
        <v>10.4</v>
      </c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 t="s">
        <v>135</v>
      </c>
      <c r="AH126" s="108">
        <v>0</v>
      </c>
      <c r="AI126" s="108"/>
      <c r="AJ126" s="108"/>
      <c r="AK126" s="108"/>
      <c r="AL126" s="108"/>
      <c r="AM126" s="108"/>
      <c r="AN126" s="108"/>
      <c r="AO126" s="108"/>
      <c r="AP126" s="108"/>
      <c r="AQ126" s="108"/>
      <c r="AR126" s="108"/>
      <c r="AS126" s="108"/>
      <c r="AT126" s="108"/>
      <c r="AU126" s="108"/>
      <c r="AV126" s="108"/>
      <c r="AW126" s="108"/>
      <c r="AX126" s="108"/>
      <c r="AY126" s="108"/>
      <c r="AZ126" s="108"/>
      <c r="BA126" s="108"/>
      <c r="BB126" s="108"/>
      <c r="BC126" s="108"/>
      <c r="BD126" s="108"/>
      <c r="BE126" s="108"/>
      <c r="BF126" s="108"/>
      <c r="BG126" s="108"/>
      <c r="BH126" s="108"/>
    </row>
    <row r="127" spans="1:60" outlineLevel="1" x14ac:dyDescent="0.2">
      <c r="A127" s="112"/>
      <c r="B127" s="113"/>
      <c r="C127" s="145" t="s">
        <v>230</v>
      </c>
      <c r="D127" s="117"/>
      <c r="E127" s="118">
        <v>16.8</v>
      </c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 t="s">
        <v>135</v>
      </c>
      <c r="AH127" s="108">
        <v>0</v>
      </c>
      <c r="AI127" s="108"/>
      <c r="AJ127" s="108"/>
      <c r="AK127" s="108"/>
      <c r="AL127" s="108"/>
      <c r="AM127" s="108"/>
      <c r="AN127" s="108"/>
      <c r="AO127" s="108"/>
      <c r="AP127" s="108"/>
      <c r="AQ127" s="108"/>
      <c r="AR127" s="108"/>
      <c r="AS127" s="108"/>
      <c r="AT127" s="108"/>
      <c r="AU127" s="108"/>
      <c r="AV127" s="108"/>
      <c r="AW127" s="108"/>
      <c r="AX127" s="108"/>
      <c r="AY127" s="108"/>
      <c r="AZ127" s="108"/>
      <c r="BA127" s="108"/>
      <c r="BB127" s="108"/>
      <c r="BC127" s="108"/>
      <c r="BD127" s="108"/>
      <c r="BE127" s="108"/>
      <c r="BF127" s="108"/>
      <c r="BG127" s="108"/>
      <c r="BH127" s="108"/>
    </row>
    <row r="128" spans="1:60" outlineLevel="1" x14ac:dyDescent="0.2">
      <c r="A128" s="112"/>
      <c r="B128" s="113"/>
      <c r="C128" s="145" t="s">
        <v>231</v>
      </c>
      <c r="D128" s="117"/>
      <c r="E128" s="118">
        <v>20</v>
      </c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 t="s">
        <v>135</v>
      </c>
      <c r="AH128" s="108">
        <v>0</v>
      </c>
      <c r="AI128" s="108"/>
      <c r="AJ128" s="108"/>
      <c r="AK128" s="108"/>
      <c r="AL128" s="108"/>
      <c r="AM128" s="108"/>
      <c r="AN128" s="108"/>
      <c r="AO128" s="108"/>
      <c r="AP128" s="108"/>
      <c r="AQ128" s="108"/>
      <c r="AR128" s="108"/>
      <c r="AS128" s="108"/>
      <c r="AT128" s="108"/>
      <c r="AU128" s="108"/>
      <c r="AV128" s="108"/>
      <c r="AW128" s="108"/>
      <c r="AX128" s="108"/>
      <c r="AY128" s="108"/>
      <c r="AZ128" s="108"/>
      <c r="BA128" s="108"/>
      <c r="BB128" s="108"/>
      <c r="BC128" s="108"/>
      <c r="BD128" s="108"/>
      <c r="BE128" s="108"/>
      <c r="BF128" s="108"/>
      <c r="BG128" s="108"/>
      <c r="BH128" s="108"/>
    </row>
    <row r="129" spans="1:60" outlineLevel="1" x14ac:dyDescent="0.2">
      <c r="A129" s="112"/>
      <c r="B129" s="113"/>
      <c r="C129" s="145" t="s">
        <v>153</v>
      </c>
      <c r="D129" s="117"/>
      <c r="E129" s="118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 t="s">
        <v>135</v>
      </c>
      <c r="AH129" s="108">
        <v>0</v>
      </c>
      <c r="AI129" s="108"/>
      <c r="AJ129" s="108"/>
      <c r="AK129" s="108"/>
      <c r="AL129" s="108"/>
      <c r="AM129" s="108"/>
      <c r="AN129" s="108"/>
      <c r="AO129" s="108"/>
      <c r="AP129" s="108"/>
      <c r="AQ129" s="108"/>
      <c r="AR129" s="108"/>
      <c r="AS129" s="108"/>
      <c r="AT129" s="108"/>
      <c r="AU129" s="108"/>
      <c r="AV129" s="108"/>
      <c r="AW129" s="108"/>
      <c r="AX129" s="108"/>
      <c r="AY129" s="108"/>
      <c r="AZ129" s="108"/>
      <c r="BA129" s="108"/>
      <c r="BB129" s="108"/>
      <c r="BC129" s="108"/>
      <c r="BD129" s="108"/>
      <c r="BE129" s="108"/>
      <c r="BF129" s="108"/>
      <c r="BG129" s="108"/>
      <c r="BH129" s="108"/>
    </row>
    <row r="130" spans="1:60" outlineLevel="1" x14ac:dyDescent="0.2">
      <c r="A130" s="112"/>
      <c r="B130" s="113"/>
      <c r="C130" s="145" t="s">
        <v>226</v>
      </c>
      <c r="D130" s="117"/>
      <c r="E130" s="118">
        <v>14.4</v>
      </c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 t="s">
        <v>135</v>
      </c>
      <c r="AH130" s="108">
        <v>0</v>
      </c>
      <c r="AI130" s="108"/>
      <c r="AJ130" s="108"/>
      <c r="AK130" s="108"/>
      <c r="AL130" s="108"/>
      <c r="AM130" s="108"/>
      <c r="AN130" s="108"/>
      <c r="AO130" s="108"/>
      <c r="AP130" s="108"/>
      <c r="AQ130" s="108"/>
      <c r="AR130" s="108"/>
      <c r="AS130" s="108"/>
      <c r="AT130" s="108"/>
      <c r="AU130" s="108"/>
      <c r="AV130" s="108"/>
      <c r="AW130" s="108"/>
      <c r="AX130" s="108"/>
      <c r="AY130" s="108"/>
      <c r="AZ130" s="108"/>
      <c r="BA130" s="108"/>
      <c r="BB130" s="108"/>
      <c r="BC130" s="108"/>
      <c r="BD130" s="108"/>
      <c r="BE130" s="108"/>
      <c r="BF130" s="108"/>
      <c r="BG130" s="108"/>
      <c r="BH130" s="108"/>
    </row>
    <row r="131" spans="1:60" outlineLevel="1" x14ac:dyDescent="0.2">
      <c r="A131" s="112"/>
      <c r="B131" s="113"/>
      <c r="C131" s="145" t="s">
        <v>227</v>
      </c>
      <c r="D131" s="117"/>
      <c r="E131" s="118">
        <v>3.4000000000000004</v>
      </c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 t="s">
        <v>135</v>
      </c>
      <c r="AH131" s="108">
        <v>0</v>
      </c>
      <c r="AI131" s="108"/>
      <c r="AJ131" s="108"/>
      <c r="AK131" s="108"/>
      <c r="AL131" s="108"/>
      <c r="AM131" s="108"/>
      <c r="AN131" s="108"/>
      <c r="AO131" s="108"/>
      <c r="AP131" s="108"/>
      <c r="AQ131" s="108"/>
      <c r="AR131" s="108"/>
      <c r="AS131" s="108"/>
      <c r="AT131" s="108"/>
      <c r="AU131" s="108"/>
      <c r="AV131" s="108"/>
      <c r="AW131" s="108"/>
      <c r="AX131" s="108"/>
      <c r="AY131" s="108"/>
      <c r="AZ131" s="108"/>
      <c r="BA131" s="108"/>
      <c r="BB131" s="108"/>
      <c r="BC131" s="108"/>
      <c r="BD131" s="108"/>
      <c r="BE131" s="108"/>
      <c r="BF131" s="108"/>
      <c r="BG131" s="108"/>
      <c r="BH131" s="108"/>
    </row>
    <row r="132" spans="1:60" outlineLevel="1" x14ac:dyDescent="0.2">
      <c r="A132" s="112"/>
      <c r="B132" s="113"/>
      <c r="C132" s="145" t="s">
        <v>231</v>
      </c>
      <c r="D132" s="117"/>
      <c r="E132" s="118">
        <v>20</v>
      </c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 t="s">
        <v>135</v>
      </c>
      <c r="AH132" s="108">
        <v>0</v>
      </c>
      <c r="AI132" s="108"/>
      <c r="AJ132" s="108"/>
      <c r="AK132" s="108"/>
      <c r="AL132" s="108"/>
      <c r="AM132" s="108"/>
      <c r="AN132" s="108"/>
      <c r="AO132" s="108"/>
      <c r="AP132" s="108"/>
      <c r="AQ132" s="108"/>
      <c r="AR132" s="108"/>
      <c r="AS132" s="108"/>
      <c r="AT132" s="108"/>
      <c r="AU132" s="108"/>
      <c r="AV132" s="108"/>
      <c r="AW132" s="108"/>
      <c r="AX132" s="108"/>
      <c r="AY132" s="108"/>
      <c r="AZ132" s="108"/>
      <c r="BA132" s="108"/>
      <c r="BB132" s="108"/>
      <c r="BC132" s="108"/>
      <c r="BD132" s="108"/>
      <c r="BE132" s="108"/>
      <c r="BF132" s="108"/>
      <c r="BG132" s="108"/>
      <c r="BH132" s="108"/>
    </row>
    <row r="133" spans="1:60" outlineLevel="1" x14ac:dyDescent="0.2">
      <c r="A133" s="112"/>
      <c r="B133" s="113"/>
      <c r="C133" s="145" t="s">
        <v>232</v>
      </c>
      <c r="D133" s="117"/>
      <c r="E133" s="118">
        <v>16.200000000000003</v>
      </c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 t="s">
        <v>135</v>
      </c>
      <c r="AH133" s="108">
        <v>0</v>
      </c>
      <c r="AI133" s="108"/>
      <c r="AJ133" s="108"/>
      <c r="AK133" s="108"/>
      <c r="AL133" s="108"/>
      <c r="AM133" s="108"/>
      <c r="AN133" s="108"/>
      <c r="AO133" s="108"/>
      <c r="AP133" s="108"/>
      <c r="AQ133" s="108"/>
      <c r="AR133" s="108"/>
      <c r="AS133" s="108"/>
      <c r="AT133" s="108"/>
      <c r="AU133" s="108"/>
      <c r="AV133" s="108"/>
      <c r="AW133" s="108"/>
      <c r="AX133" s="108"/>
      <c r="AY133" s="108"/>
      <c r="AZ133" s="108"/>
      <c r="BA133" s="108"/>
      <c r="BB133" s="108"/>
      <c r="BC133" s="108"/>
      <c r="BD133" s="108"/>
      <c r="BE133" s="108"/>
      <c r="BF133" s="108"/>
      <c r="BG133" s="108"/>
      <c r="BH133" s="108"/>
    </row>
    <row r="134" spans="1:60" outlineLevel="1" x14ac:dyDescent="0.2">
      <c r="A134" s="112"/>
      <c r="B134" s="113"/>
      <c r="C134" s="145" t="s">
        <v>233</v>
      </c>
      <c r="D134" s="117"/>
      <c r="E134" s="118">
        <v>8.4</v>
      </c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 t="s">
        <v>135</v>
      </c>
      <c r="AH134" s="108">
        <v>0</v>
      </c>
      <c r="AI134" s="108"/>
      <c r="AJ134" s="108"/>
      <c r="AK134" s="108"/>
      <c r="AL134" s="108"/>
      <c r="AM134" s="108"/>
      <c r="AN134" s="108"/>
      <c r="AO134" s="108"/>
      <c r="AP134" s="108"/>
      <c r="AQ134" s="108"/>
      <c r="AR134" s="108"/>
      <c r="AS134" s="108"/>
      <c r="AT134" s="108"/>
      <c r="AU134" s="108"/>
      <c r="AV134" s="108"/>
      <c r="AW134" s="108"/>
      <c r="AX134" s="108"/>
      <c r="AY134" s="108"/>
      <c r="AZ134" s="108"/>
      <c r="BA134" s="108"/>
      <c r="BB134" s="108"/>
      <c r="BC134" s="108"/>
      <c r="BD134" s="108"/>
      <c r="BE134" s="108"/>
      <c r="BF134" s="108"/>
      <c r="BG134" s="108"/>
      <c r="BH134" s="108"/>
    </row>
    <row r="135" spans="1:60" outlineLevel="1" x14ac:dyDescent="0.2">
      <c r="A135" s="112"/>
      <c r="B135" s="113"/>
      <c r="C135" s="145" t="s">
        <v>223</v>
      </c>
      <c r="D135" s="117"/>
      <c r="E135" s="118">
        <v>5.6000000000000005</v>
      </c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 t="s">
        <v>135</v>
      </c>
      <c r="AH135" s="108">
        <v>0</v>
      </c>
      <c r="AI135" s="108"/>
      <c r="AJ135" s="108"/>
      <c r="AK135" s="108"/>
      <c r="AL135" s="108"/>
      <c r="AM135" s="108"/>
      <c r="AN135" s="108"/>
      <c r="AO135" s="108"/>
      <c r="AP135" s="108"/>
      <c r="AQ135" s="108"/>
      <c r="AR135" s="108"/>
      <c r="AS135" s="108"/>
      <c r="AT135" s="108"/>
      <c r="AU135" s="108"/>
      <c r="AV135" s="108"/>
      <c r="AW135" s="108"/>
      <c r="AX135" s="108"/>
      <c r="AY135" s="108"/>
      <c r="AZ135" s="108"/>
      <c r="BA135" s="108"/>
      <c r="BB135" s="108"/>
      <c r="BC135" s="108"/>
      <c r="BD135" s="108"/>
      <c r="BE135" s="108"/>
      <c r="BF135" s="108"/>
      <c r="BG135" s="108"/>
      <c r="BH135" s="108"/>
    </row>
    <row r="136" spans="1:60" outlineLevel="1" x14ac:dyDescent="0.2">
      <c r="A136" s="130">
        <v>13</v>
      </c>
      <c r="B136" s="131" t="s">
        <v>234</v>
      </c>
      <c r="C136" s="144" t="s">
        <v>235</v>
      </c>
      <c r="D136" s="132" t="s">
        <v>130</v>
      </c>
      <c r="E136" s="133">
        <v>307.56200000000001</v>
      </c>
      <c r="F136" s="134"/>
      <c r="G136" s="135">
        <f>ROUND(E136*F136,2)</f>
        <v>0</v>
      </c>
      <c r="H136" s="116"/>
      <c r="I136" s="115">
        <f>ROUND(E136*H136,2)</f>
        <v>0</v>
      </c>
      <c r="J136" s="116"/>
      <c r="K136" s="115">
        <f>ROUND(E136*J136,2)</f>
        <v>0</v>
      </c>
      <c r="L136" s="115">
        <v>15</v>
      </c>
      <c r="M136" s="115">
        <f>G136*(1+L136/100)</f>
        <v>0</v>
      </c>
      <c r="N136" s="115">
        <v>2.0000000000000002E-5</v>
      </c>
      <c r="O136" s="115">
        <f>ROUND(E136*N136,2)</f>
        <v>0.01</v>
      </c>
      <c r="P136" s="115">
        <v>0</v>
      </c>
      <c r="Q136" s="115">
        <f>ROUND(E136*P136,2)</f>
        <v>0</v>
      </c>
      <c r="R136" s="115"/>
      <c r="S136" s="115" t="s">
        <v>131</v>
      </c>
      <c r="T136" s="115" t="s">
        <v>132</v>
      </c>
      <c r="U136" s="115">
        <v>0.11</v>
      </c>
      <c r="V136" s="115">
        <f>ROUND(E136*U136,2)</f>
        <v>33.83</v>
      </c>
      <c r="W136" s="115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 t="s">
        <v>133</v>
      </c>
      <c r="AH136" s="108"/>
      <c r="AI136" s="108"/>
      <c r="AJ136" s="108"/>
      <c r="AK136" s="108"/>
      <c r="AL136" s="108"/>
      <c r="AM136" s="108"/>
      <c r="AN136" s="108"/>
      <c r="AO136" s="108"/>
      <c r="AP136" s="108"/>
      <c r="AQ136" s="108"/>
      <c r="AR136" s="108"/>
      <c r="AS136" s="108"/>
      <c r="AT136" s="108"/>
      <c r="AU136" s="108"/>
      <c r="AV136" s="108"/>
      <c r="AW136" s="108"/>
      <c r="AX136" s="108"/>
      <c r="AY136" s="108"/>
      <c r="AZ136" s="108"/>
      <c r="BA136" s="108"/>
      <c r="BB136" s="108"/>
      <c r="BC136" s="108"/>
      <c r="BD136" s="108"/>
      <c r="BE136" s="108"/>
      <c r="BF136" s="108"/>
      <c r="BG136" s="108"/>
      <c r="BH136" s="108"/>
    </row>
    <row r="137" spans="1:60" outlineLevel="1" x14ac:dyDescent="0.2">
      <c r="A137" s="112"/>
      <c r="B137" s="113"/>
      <c r="C137" s="145" t="s">
        <v>139</v>
      </c>
      <c r="D137" s="117"/>
      <c r="E137" s="118">
        <v>221.72000000000003</v>
      </c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 t="s">
        <v>135</v>
      </c>
      <c r="AH137" s="108">
        <v>5</v>
      </c>
      <c r="AI137" s="108"/>
      <c r="AJ137" s="108"/>
      <c r="AK137" s="108"/>
      <c r="AL137" s="108"/>
      <c r="AM137" s="108"/>
      <c r="AN137" s="108"/>
      <c r="AO137" s="108"/>
      <c r="AP137" s="108"/>
      <c r="AQ137" s="108"/>
      <c r="AR137" s="108"/>
      <c r="AS137" s="108"/>
      <c r="AT137" s="108"/>
      <c r="AU137" s="108"/>
      <c r="AV137" s="108"/>
      <c r="AW137" s="108"/>
      <c r="AX137" s="108"/>
      <c r="AY137" s="108"/>
      <c r="AZ137" s="108"/>
      <c r="BA137" s="108"/>
      <c r="BB137" s="108"/>
      <c r="BC137" s="108"/>
      <c r="BD137" s="108"/>
      <c r="BE137" s="108"/>
      <c r="BF137" s="108"/>
      <c r="BG137" s="108"/>
      <c r="BH137" s="108"/>
    </row>
    <row r="138" spans="1:60" outlineLevel="1" x14ac:dyDescent="0.2">
      <c r="A138" s="112"/>
      <c r="B138" s="113"/>
      <c r="C138" s="145" t="s">
        <v>140</v>
      </c>
      <c r="D138" s="117"/>
      <c r="E138" s="118">
        <v>35.25</v>
      </c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 t="s">
        <v>135</v>
      </c>
      <c r="AH138" s="108">
        <v>5</v>
      </c>
      <c r="AI138" s="108"/>
      <c r="AJ138" s="108"/>
      <c r="AK138" s="108"/>
      <c r="AL138" s="108"/>
      <c r="AM138" s="108"/>
      <c r="AN138" s="108"/>
      <c r="AO138" s="108"/>
      <c r="AP138" s="108"/>
      <c r="AQ138" s="108"/>
      <c r="AR138" s="108"/>
      <c r="AS138" s="108"/>
      <c r="AT138" s="108"/>
      <c r="AU138" s="108"/>
      <c r="AV138" s="108"/>
      <c r="AW138" s="108"/>
      <c r="AX138" s="108"/>
      <c r="AY138" s="108"/>
      <c r="AZ138" s="108"/>
      <c r="BA138" s="108"/>
      <c r="BB138" s="108"/>
      <c r="BC138" s="108"/>
      <c r="BD138" s="108"/>
      <c r="BE138" s="108"/>
      <c r="BF138" s="108"/>
      <c r="BG138" s="108"/>
      <c r="BH138" s="108"/>
    </row>
    <row r="139" spans="1:60" outlineLevel="1" x14ac:dyDescent="0.2">
      <c r="A139" s="112"/>
      <c r="B139" s="113"/>
      <c r="C139" s="145" t="s">
        <v>141</v>
      </c>
      <c r="D139" s="117"/>
      <c r="E139" s="118">
        <v>50.592000000000006</v>
      </c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 t="s">
        <v>135</v>
      </c>
      <c r="AH139" s="108">
        <v>5</v>
      </c>
      <c r="AI139" s="108"/>
      <c r="AJ139" s="108"/>
      <c r="AK139" s="108"/>
      <c r="AL139" s="108"/>
      <c r="AM139" s="108"/>
      <c r="AN139" s="108"/>
      <c r="AO139" s="108"/>
      <c r="AP139" s="108"/>
      <c r="AQ139" s="108"/>
      <c r="AR139" s="108"/>
      <c r="AS139" s="108"/>
      <c r="AT139" s="108"/>
      <c r="AU139" s="108"/>
      <c r="AV139" s="108"/>
      <c r="AW139" s="108"/>
      <c r="AX139" s="108"/>
      <c r="AY139" s="108"/>
      <c r="AZ139" s="108"/>
      <c r="BA139" s="108"/>
      <c r="BB139" s="108"/>
      <c r="BC139" s="108"/>
      <c r="BD139" s="108"/>
      <c r="BE139" s="108"/>
      <c r="BF139" s="108"/>
      <c r="BG139" s="108"/>
      <c r="BH139" s="108"/>
    </row>
    <row r="140" spans="1:60" ht="22.5" outlineLevel="1" x14ac:dyDescent="0.2">
      <c r="A140" s="130">
        <v>14</v>
      </c>
      <c r="B140" s="131" t="s">
        <v>236</v>
      </c>
      <c r="C140" s="144" t="s">
        <v>237</v>
      </c>
      <c r="D140" s="132" t="s">
        <v>130</v>
      </c>
      <c r="E140" s="133">
        <v>50.592000000000006</v>
      </c>
      <c r="F140" s="134"/>
      <c r="G140" s="135">
        <f>ROUND(E140*F140,2)</f>
        <v>0</v>
      </c>
      <c r="H140" s="116"/>
      <c r="I140" s="115">
        <f>ROUND(E140*H140,2)</f>
        <v>0</v>
      </c>
      <c r="J140" s="116"/>
      <c r="K140" s="115">
        <f>ROUND(E140*J140,2)</f>
        <v>0</v>
      </c>
      <c r="L140" s="115">
        <v>15</v>
      </c>
      <c r="M140" s="115">
        <f>G140*(1+L140/100)</f>
        <v>0</v>
      </c>
      <c r="N140" s="115">
        <v>9.4300000000000009E-3</v>
      </c>
      <c r="O140" s="115">
        <f>ROUND(E140*N140,2)</f>
        <v>0.48</v>
      </c>
      <c r="P140" s="115">
        <v>0</v>
      </c>
      <c r="Q140" s="115">
        <f>ROUND(E140*P140,2)</f>
        <v>0</v>
      </c>
      <c r="R140" s="115"/>
      <c r="S140" s="115" t="s">
        <v>216</v>
      </c>
      <c r="T140" s="115" t="s">
        <v>132</v>
      </c>
      <c r="U140" s="115">
        <v>0.8570000000000001</v>
      </c>
      <c r="V140" s="115">
        <f>ROUND(E140*U140,2)</f>
        <v>43.36</v>
      </c>
      <c r="W140" s="115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 t="s">
        <v>133</v>
      </c>
      <c r="AH140" s="108"/>
      <c r="AI140" s="108"/>
      <c r="AJ140" s="108"/>
      <c r="AK140" s="108"/>
      <c r="AL140" s="108"/>
      <c r="AM140" s="108"/>
      <c r="AN140" s="108"/>
      <c r="AO140" s="108"/>
      <c r="AP140" s="108"/>
      <c r="AQ140" s="108"/>
      <c r="AR140" s="108"/>
      <c r="AS140" s="108"/>
      <c r="AT140" s="108"/>
      <c r="AU140" s="108"/>
      <c r="AV140" s="108"/>
      <c r="AW140" s="108"/>
      <c r="AX140" s="108"/>
      <c r="AY140" s="108"/>
      <c r="AZ140" s="108"/>
      <c r="BA140" s="108"/>
      <c r="BB140" s="108"/>
      <c r="BC140" s="108"/>
      <c r="BD140" s="108"/>
      <c r="BE140" s="108"/>
      <c r="BF140" s="108"/>
      <c r="BG140" s="108"/>
      <c r="BH140" s="108"/>
    </row>
    <row r="141" spans="1:60" outlineLevel="1" x14ac:dyDescent="0.2">
      <c r="A141" s="112"/>
      <c r="B141" s="113"/>
      <c r="C141" s="145" t="s">
        <v>238</v>
      </c>
      <c r="D141" s="117"/>
      <c r="E141" s="118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 t="s">
        <v>135</v>
      </c>
      <c r="AH141" s="108">
        <v>0</v>
      </c>
      <c r="AI141" s="108"/>
      <c r="AJ141" s="108"/>
      <c r="AK141" s="108"/>
      <c r="AL141" s="108"/>
      <c r="AM141" s="108"/>
      <c r="AN141" s="108"/>
      <c r="AO141" s="108"/>
      <c r="AP141" s="108"/>
      <c r="AQ141" s="108"/>
      <c r="AR141" s="108"/>
      <c r="AS141" s="108"/>
      <c r="AT141" s="108"/>
      <c r="AU141" s="108"/>
      <c r="AV141" s="108"/>
      <c r="AW141" s="108"/>
      <c r="AX141" s="108"/>
      <c r="AY141" s="108"/>
      <c r="AZ141" s="108"/>
      <c r="BA141" s="108"/>
      <c r="BB141" s="108"/>
      <c r="BC141" s="108"/>
      <c r="BD141" s="108"/>
      <c r="BE141" s="108"/>
      <c r="BF141" s="108"/>
      <c r="BG141" s="108"/>
      <c r="BH141" s="108"/>
    </row>
    <row r="142" spans="1:60" outlineLevel="1" x14ac:dyDescent="0.2">
      <c r="A142" s="112"/>
      <c r="B142" s="113"/>
      <c r="C142" s="145" t="s">
        <v>239</v>
      </c>
      <c r="D142" s="117"/>
      <c r="E142" s="118">
        <v>34.464000000000006</v>
      </c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 t="s">
        <v>135</v>
      </c>
      <c r="AH142" s="108">
        <v>0</v>
      </c>
      <c r="AI142" s="108"/>
      <c r="AJ142" s="108"/>
      <c r="AK142" s="108"/>
      <c r="AL142" s="108"/>
      <c r="AM142" s="108"/>
      <c r="AN142" s="108"/>
      <c r="AO142" s="108"/>
      <c r="AP142" s="108"/>
      <c r="AQ142" s="108"/>
      <c r="AR142" s="108"/>
      <c r="AS142" s="108"/>
      <c r="AT142" s="108"/>
      <c r="AU142" s="108"/>
      <c r="AV142" s="108"/>
      <c r="AW142" s="108"/>
      <c r="AX142" s="108"/>
      <c r="AY142" s="108"/>
      <c r="AZ142" s="108"/>
      <c r="BA142" s="108"/>
      <c r="BB142" s="108"/>
      <c r="BC142" s="108"/>
      <c r="BD142" s="108"/>
      <c r="BE142" s="108"/>
      <c r="BF142" s="108"/>
      <c r="BG142" s="108"/>
      <c r="BH142" s="108"/>
    </row>
    <row r="143" spans="1:60" outlineLevel="1" x14ac:dyDescent="0.2">
      <c r="A143" s="112"/>
      <c r="B143" s="113"/>
      <c r="C143" s="145" t="s">
        <v>240</v>
      </c>
      <c r="D143" s="117"/>
      <c r="E143" s="118">
        <v>25.248000000000001</v>
      </c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 t="s">
        <v>135</v>
      </c>
      <c r="AH143" s="108">
        <v>0</v>
      </c>
      <c r="AI143" s="108"/>
      <c r="AJ143" s="108"/>
      <c r="AK143" s="108"/>
      <c r="AL143" s="108"/>
      <c r="AM143" s="108"/>
      <c r="AN143" s="108"/>
      <c r="AO143" s="108"/>
      <c r="AP143" s="108"/>
      <c r="AQ143" s="108"/>
      <c r="AR143" s="108"/>
      <c r="AS143" s="108"/>
      <c r="AT143" s="108"/>
      <c r="AU143" s="108"/>
      <c r="AV143" s="108"/>
      <c r="AW143" s="108"/>
      <c r="AX143" s="108"/>
      <c r="AY143" s="108"/>
      <c r="AZ143" s="108"/>
      <c r="BA143" s="108"/>
      <c r="BB143" s="108"/>
      <c r="BC143" s="108"/>
      <c r="BD143" s="108"/>
      <c r="BE143" s="108"/>
      <c r="BF143" s="108"/>
      <c r="BG143" s="108"/>
      <c r="BH143" s="108"/>
    </row>
    <row r="144" spans="1:60" outlineLevel="1" x14ac:dyDescent="0.2">
      <c r="A144" s="112"/>
      <c r="B144" s="113"/>
      <c r="C144" s="145" t="s">
        <v>241</v>
      </c>
      <c r="D144" s="117"/>
      <c r="E144" s="118">
        <v>4.9600000000000009</v>
      </c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 t="s">
        <v>135</v>
      </c>
      <c r="AH144" s="108">
        <v>0</v>
      </c>
      <c r="AI144" s="108"/>
      <c r="AJ144" s="108"/>
      <c r="AK144" s="108"/>
      <c r="AL144" s="108"/>
      <c r="AM144" s="108"/>
      <c r="AN144" s="108"/>
      <c r="AO144" s="108"/>
      <c r="AP144" s="108"/>
      <c r="AQ144" s="108"/>
      <c r="AR144" s="108"/>
      <c r="AS144" s="108"/>
      <c r="AT144" s="108"/>
      <c r="AU144" s="108"/>
      <c r="AV144" s="108"/>
      <c r="AW144" s="108"/>
      <c r="AX144" s="108"/>
      <c r="AY144" s="108"/>
      <c r="AZ144" s="108"/>
      <c r="BA144" s="108"/>
      <c r="BB144" s="108"/>
      <c r="BC144" s="108"/>
      <c r="BD144" s="108"/>
      <c r="BE144" s="108"/>
      <c r="BF144" s="108"/>
      <c r="BG144" s="108"/>
      <c r="BH144" s="108"/>
    </row>
    <row r="145" spans="1:60" outlineLevel="1" x14ac:dyDescent="0.2">
      <c r="A145" s="112"/>
      <c r="B145" s="113"/>
      <c r="C145" s="145" t="s">
        <v>213</v>
      </c>
      <c r="D145" s="117"/>
      <c r="E145" s="118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 t="s">
        <v>135</v>
      </c>
      <c r="AH145" s="108">
        <v>0</v>
      </c>
      <c r="AI145" s="108"/>
      <c r="AJ145" s="108"/>
      <c r="AK145" s="108"/>
      <c r="AL145" s="108"/>
      <c r="AM145" s="108"/>
      <c r="AN145" s="108"/>
      <c r="AO145" s="108"/>
      <c r="AP145" s="108"/>
      <c r="AQ145" s="108"/>
      <c r="AR145" s="108"/>
      <c r="AS145" s="108"/>
      <c r="AT145" s="108"/>
      <c r="AU145" s="108"/>
      <c r="AV145" s="108"/>
      <c r="AW145" s="108"/>
      <c r="AX145" s="108"/>
      <c r="AY145" s="108"/>
      <c r="AZ145" s="108"/>
      <c r="BA145" s="108"/>
      <c r="BB145" s="108"/>
      <c r="BC145" s="108"/>
      <c r="BD145" s="108"/>
      <c r="BE145" s="108"/>
      <c r="BF145" s="108"/>
      <c r="BG145" s="108"/>
      <c r="BH145" s="108"/>
    </row>
    <row r="146" spans="1:60" outlineLevel="1" x14ac:dyDescent="0.2">
      <c r="A146" s="112"/>
      <c r="B146" s="113"/>
      <c r="C146" s="145" t="s">
        <v>242</v>
      </c>
      <c r="D146" s="117"/>
      <c r="E146" s="118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 t="s">
        <v>135</v>
      </c>
      <c r="AH146" s="108">
        <v>0</v>
      </c>
      <c r="AI146" s="108"/>
      <c r="AJ146" s="108"/>
      <c r="AK146" s="108"/>
      <c r="AL146" s="108"/>
      <c r="AM146" s="108"/>
      <c r="AN146" s="108"/>
      <c r="AO146" s="108"/>
      <c r="AP146" s="108"/>
      <c r="AQ146" s="108"/>
      <c r="AR146" s="108"/>
      <c r="AS146" s="108"/>
      <c r="AT146" s="108"/>
      <c r="AU146" s="108"/>
      <c r="AV146" s="108"/>
      <c r="AW146" s="108"/>
      <c r="AX146" s="108"/>
      <c r="AY146" s="108"/>
      <c r="AZ146" s="108"/>
      <c r="BA146" s="108"/>
      <c r="BB146" s="108"/>
      <c r="BC146" s="108"/>
      <c r="BD146" s="108"/>
      <c r="BE146" s="108"/>
      <c r="BF146" s="108"/>
      <c r="BG146" s="108"/>
      <c r="BH146" s="108"/>
    </row>
    <row r="147" spans="1:60" outlineLevel="1" x14ac:dyDescent="0.2">
      <c r="A147" s="112"/>
      <c r="B147" s="113"/>
      <c r="C147" s="145" t="s">
        <v>243</v>
      </c>
      <c r="D147" s="117"/>
      <c r="E147" s="118">
        <v>-14.079999999999998</v>
      </c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 t="s">
        <v>135</v>
      </c>
      <c r="AH147" s="108">
        <v>0</v>
      </c>
      <c r="AI147" s="108"/>
      <c r="AJ147" s="108"/>
      <c r="AK147" s="108"/>
      <c r="AL147" s="108"/>
      <c r="AM147" s="108"/>
      <c r="AN147" s="108"/>
      <c r="AO147" s="108"/>
      <c r="AP147" s="108"/>
      <c r="AQ147" s="108"/>
      <c r="AR147" s="108"/>
      <c r="AS147" s="108"/>
      <c r="AT147" s="108"/>
      <c r="AU147" s="108"/>
      <c r="AV147" s="108"/>
      <c r="AW147" s="108"/>
      <c r="AX147" s="108"/>
      <c r="AY147" s="108"/>
      <c r="AZ147" s="108"/>
      <c r="BA147" s="108"/>
      <c r="BB147" s="108"/>
      <c r="BC147" s="108"/>
      <c r="BD147" s="108"/>
      <c r="BE147" s="108"/>
      <c r="BF147" s="108"/>
      <c r="BG147" s="108"/>
      <c r="BH147" s="108"/>
    </row>
    <row r="148" spans="1:60" outlineLevel="1" x14ac:dyDescent="0.2">
      <c r="A148" s="130">
        <v>15</v>
      </c>
      <c r="B148" s="131" t="s">
        <v>244</v>
      </c>
      <c r="C148" s="144" t="s">
        <v>245</v>
      </c>
      <c r="D148" s="132" t="s">
        <v>246</v>
      </c>
      <c r="E148" s="133">
        <v>0.46134000000000003</v>
      </c>
      <c r="F148" s="134"/>
      <c r="G148" s="135">
        <f>ROUND(E148*F148,2)</f>
        <v>0</v>
      </c>
      <c r="H148" s="116"/>
      <c r="I148" s="115">
        <f>ROUND(E148*H148,2)</f>
        <v>0</v>
      </c>
      <c r="J148" s="116"/>
      <c r="K148" s="115">
        <f>ROUND(E148*J148,2)</f>
        <v>0</v>
      </c>
      <c r="L148" s="115">
        <v>15</v>
      </c>
      <c r="M148" s="115">
        <f>G148*(1+L148/100)</f>
        <v>0</v>
      </c>
      <c r="N148" s="115">
        <v>1.5000000000000001E-2</v>
      </c>
      <c r="O148" s="115">
        <f>ROUND(E148*N148,2)</f>
        <v>0.01</v>
      </c>
      <c r="P148" s="115">
        <v>0</v>
      </c>
      <c r="Q148" s="115">
        <f>ROUND(E148*P148,2)</f>
        <v>0</v>
      </c>
      <c r="R148" s="115" t="s">
        <v>247</v>
      </c>
      <c r="S148" s="115" t="s">
        <v>131</v>
      </c>
      <c r="T148" s="115" t="s">
        <v>132</v>
      </c>
      <c r="U148" s="115">
        <v>0</v>
      </c>
      <c r="V148" s="115">
        <f>ROUND(E148*U148,2)</f>
        <v>0</v>
      </c>
      <c r="W148" s="115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 t="s">
        <v>248</v>
      </c>
      <c r="AH148" s="108"/>
      <c r="AI148" s="108"/>
      <c r="AJ148" s="108"/>
      <c r="AK148" s="108"/>
      <c r="AL148" s="108"/>
      <c r="AM148" s="108"/>
      <c r="AN148" s="108"/>
      <c r="AO148" s="108"/>
      <c r="AP148" s="108"/>
      <c r="AQ148" s="108"/>
      <c r="AR148" s="108"/>
      <c r="AS148" s="108"/>
      <c r="AT148" s="108"/>
      <c r="AU148" s="108"/>
      <c r="AV148" s="108"/>
      <c r="AW148" s="108"/>
      <c r="AX148" s="108"/>
      <c r="AY148" s="108"/>
      <c r="AZ148" s="108"/>
      <c r="BA148" s="108"/>
      <c r="BB148" s="108"/>
      <c r="BC148" s="108"/>
      <c r="BD148" s="108"/>
      <c r="BE148" s="108"/>
      <c r="BF148" s="108"/>
      <c r="BG148" s="108"/>
      <c r="BH148" s="108"/>
    </row>
    <row r="149" spans="1:60" outlineLevel="1" x14ac:dyDescent="0.2">
      <c r="A149" s="112"/>
      <c r="B149" s="113"/>
      <c r="C149" s="145" t="s">
        <v>249</v>
      </c>
      <c r="D149" s="117"/>
      <c r="E149" s="118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 t="s">
        <v>135</v>
      </c>
      <c r="AH149" s="108">
        <v>0</v>
      </c>
      <c r="AI149" s="108"/>
      <c r="AJ149" s="108"/>
      <c r="AK149" s="108"/>
      <c r="AL149" s="108"/>
      <c r="AM149" s="108"/>
      <c r="AN149" s="108"/>
      <c r="AO149" s="108"/>
      <c r="AP149" s="108"/>
      <c r="AQ149" s="108"/>
      <c r="AR149" s="108"/>
      <c r="AS149" s="108"/>
      <c r="AT149" s="108"/>
      <c r="AU149" s="108"/>
      <c r="AV149" s="108"/>
      <c r="AW149" s="108"/>
      <c r="AX149" s="108"/>
      <c r="AY149" s="108"/>
      <c r="AZ149" s="108"/>
      <c r="BA149" s="108"/>
      <c r="BB149" s="108"/>
      <c r="BC149" s="108"/>
      <c r="BD149" s="108"/>
      <c r="BE149" s="108"/>
      <c r="BF149" s="108"/>
      <c r="BG149" s="108"/>
      <c r="BH149" s="108"/>
    </row>
    <row r="150" spans="1:60" outlineLevel="1" x14ac:dyDescent="0.2">
      <c r="A150" s="112"/>
      <c r="B150" s="113"/>
      <c r="C150" s="145" t="s">
        <v>250</v>
      </c>
      <c r="D150" s="117"/>
      <c r="E150" s="118">
        <v>0.46134000000000003</v>
      </c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 t="s">
        <v>135</v>
      </c>
      <c r="AH150" s="108">
        <v>5</v>
      </c>
      <c r="AI150" s="108"/>
      <c r="AJ150" s="108"/>
      <c r="AK150" s="108"/>
      <c r="AL150" s="108"/>
      <c r="AM150" s="108"/>
      <c r="AN150" s="108"/>
      <c r="AO150" s="108"/>
      <c r="AP150" s="108"/>
      <c r="AQ150" s="108"/>
      <c r="AR150" s="108"/>
      <c r="AS150" s="108"/>
      <c r="AT150" s="108"/>
      <c r="AU150" s="108"/>
      <c r="AV150" s="108"/>
      <c r="AW150" s="108"/>
      <c r="AX150" s="108"/>
      <c r="AY150" s="108"/>
      <c r="AZ150" s="108"/>
      <c r="BA150" s="108"/>
      <c r="BB150" s="108"/>
      <c r="BC150" s="108"/>
      <c r="BD150" s="108"/>
      <c r="BE150" s="108"/>
      <c r="BF150" s="108"/>
      <c r="BG150" s="108"/>
      <c r="BH150" s="108"/>
    </row>
    <row r="151" spans="1:60" x14ac:dyDescent="0.2">
      <c r="A151" s="124" t="s">
        <v>126</v>
      </c>
      <c r="B151" s="125" t="s">
        <v>69</v>
      </c>
      <c r="C151" s="143" t="s">
        <v>70</v>
      </c>
      <c r="D151" s="126"/>
      <c r="E151" s="127"/>
      <c r="F151" s="128"/>
      <c r="G151" s="129">
        <f>SUMIF(AG152:AG161,"&lt;&gt;NOR",G152:G161)</f>
        <v>0</v>
      </c>
      <c r="H151" s="123"/>
      <c r="I151" s="123">
        <f>SUM(I152:I161)</f>
        <v>0</v>
      </c>
      <c r="J151" s="123"/>
      <c r="K151" s="123">
        <f>SUM(K152:K161)</f>
        <v>0</v>
      </c>
      <c r="L151" s="123"/>
      <c r="M151" s="123">
        <f>SUM(M152:M161)</f>
        <v>0</v>
      </c>
      <c r="N151" s="123"/>
      <c r="O151" s="123">
        <f>SUM(O152:O161)</f>
        <v>9.43</v>
      </c>
      <c r="P151" s="123"/>
      <c r="Q151" s="123">
        <f>SUM(Q152:Q161)</f>
        <v>0</v>
      </c>
      <c r="R151" s="123"/>
      <c r="S151" s="123"/>
      <c r="T151" s="123"/>
      <c r="U151" s="123"/>
      <c r="V151" s="123">
        <f>SUM(V152:V161)</f>
        <v>145.77999999999997</v>
      </c>
      <c r="W151" s="123"/>
      <c r="AG151" t="s">
        <v>127</v>
      </c>
    </row>
    <row r="152" spans="1:60" outlineLevel="1" x14ac:dyDescent="0.2">
      <c r="A152" s="130">
        <v>16</v>
      </c>
      <c r="B152" s="131" t="s">
        <v>251</v>
      </c>
      <c r="C152" s="144" t="s">
        <v>252</v>
      </c>
      <c r="D152" s="132" t="s">
        <v>130</v>
      </c>
      <c r="E152" s="133">
        <v>492</v>
      </c>
      <c r="F152" s="134"/>
      <c r="G152" s="135">
        <f>ROUND(E152*F152,2)</f>
        <v>0</v>
      </c>
      <c r="H152" s="116"/>
      <c r="I152" s="115">
        <f>ROUND(E152*H152,2)</f>
        <v>0</v>
      </c>
      <c r="J152" s="116"/>
      <c r="K152" s="115">
        <f>ROUND(E152*J152,2)</f>
        <v>0</v>
      </c>
      <c r="L152" s="115">
        <v>15</v>
      </c>
      <c r="M152" s="115">
        <f>G152*(1+L152/100)</f>
        <v>0</v>
      </c>
      <c r="N152" s="115">
        <v>1.8380000000000001E-2</v>
      </c>
      <c r="O152" s="115">
        <f>ROUND(E152*N152,2)</f>
        <v>9.0399999999999991</v>
      </c>
      <c r="P152" s="115">
        <v>0</v>
      </c>
      <c r="Q152" s="115">
        <f>ROUND(E152*P152,2)</f>
        <v>0</v>
      </c>
      <c r="R152" s="115"/>
      <c r="S152" s="115" t="s">
        <v>131</v>
      </c>
      <c r="T152" s="115" t="s">
        <v>132</v>
      </c>
      <c r="U152" s="115">
        <v>0.13</v>
      </c>
      <c r="V152" s="115">
        <f>ROUND(E152*U152,2)</f>
        <v>63.96</v>
      </c>
      <c r="W152" s="115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 t="s">
        <v>133</v>
      </c>
      <c r="AH152" s="108"/>
      <c r="AI152" s="108"/>
      <c r="AJ152" s="108"/>
      <c r="AK152" s="108"/>
      <c r="AL152" s="108"/>
      <c r="AM152" s="108"/>
      <c r="AN152" s="108"/>
      <c r="AO152" s="108"/>
      <c r="AP152" s="108"/>
      <c r="AQ152" s="108"/>
      <c r="AR152" s="108"/>
      <c r="AS152" s="108"/>
      <c r="AT152" s="108"/>
      <c r="AU152" s="108"/>
      <c r="AV152" s="108"/>
      <c r="AW152" s="108"/>
      <c r="AX152" s="108"/>
      <c r="AY152" s="108"/>
      <c r="AZ152" s="108"/>
      <c r="BA152" s="108"/>
      <c r="BB152" s="108"/>
      <c r="BC152" s="108"/>
      <c r="BD152" s="108"/>
      <c r="BE152" s="108"/>
      <c r="BF152" s="108"/>
      <c r="BG152" s="108"/>
      <c r="BH152" s="108"/>
    </row>
    <row r="153" spans="1:60" outlineLevel="1" x14ac:dyDescent="0.2">
      <c r="A153" s="112"/>
      <c r="B153" s="113"/>
      <c r="C153" s="145" t="s">
        <v>253</v>
      </c>
      <c r="D153" s="117"/>
      <c r="E153" s="118">
        <v>492</v>
      </c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 t="s">
        <v>135</v>
      </c>
      <c r="AH153" s="108">
        <v>5</v>
      </c>
      <c r="AI153" s="108"/>
      <c r="AJ153" s="108"/>
      <c r="AK153" s="108"/>
      <c r="AL153" s="108"/>
      <c r="AM153" s="108"/>
      <c r="AN153" s="108"/>
      <c r="AO153" s="108"/>
      <c r="AP153" s="108"/>
      <c r="AQ153" s="108"/>
      <c r="AR153" s="108"/>
      <c r="AS153" s="108"/>
      <c r="AT153" s="108"/>
      <c r="AU153" s="108"/>
      <c r="AV153" s="108"/>
      <c r="AW153" s="108"/>
      <c r="AX153" s="108"/>
      <c r="AY153" s="108"/>
      <c r="AZ153" s="108"/>
      <c r="BA153" s="108"/>
      <c r="BB153" s="108"/>
      <c r="BC153" s="108"/>
      <c r="BD153" s="108"/>
      <c r="BE153" s="108"/>
      <c r="BF153" s="108"/>
      <c r="BG153" s="108"/>
      <c r="BH153" s="108"/>
    </row>
    <row r="154" spans="1:60" outlineLevel="1" x14ac:dyDescent="0.2">
      <c r="A154" s="130">
        <v>17</v>
      </c>
      <c r="B154" s="131" t="s">
        <v>254</v>
      </c>
      <c r="C154" s="144" t="s">
        <v>255</v>
      </c>
      <c r="D154" s="132" t="s">
        <v>130</v>
      </c>
      <c r="E154" s="133">
        <v>492</v>
      </c>
      <c r="F154" s="134"/>
      <c r="G154" s="135">
        <f>ROUND(E154*F154,2)</f>
        <v>0</v>
      </c>
      <c r="H154" s="116"/>
      <c r="I154" s="115">
        <f>ROUND(E154*H154,2)</f>
        <v>0</v>
      </c>
      <c r="J154" s="116"/>
      <c r="K154" s="115">
        <f>ROUND(E154*J154,2)</f>
        <v>0</v>
      </c>
      <c r="L154" s="115">
        <v>15</v>
      </c>
      <c r="M154" s="115">
        <f>G154*(1+L154/100)</f>
        <v>0</v>
      </c>
      <c r="N154" s="115">
        <v>8.0000000000000004E-4</v>
      </c>
      <c r="O154" s="115">
        <f>ROUND(E154*N154,2)</f>
        <v>0.39</v>
      </c>
      <c r="P154" s="115">
        <v>0</v>
      </c>
      <c r="Q154" s="115">
        <f>ROUND(E154*P154,2)</f>
        <v>0</v>
      </c>
      <c r="R154" s="115"/>
      <c r="S154" s="115" t="s">
        <v>131</v>
      </c>
      <c r="T154" s="115" t="s">
        <v>132</v>
      </c>
      <c r="U154" s="115">
        <v>6.0000000000000001E-3</v>
      </c>
      <c r="V154" s="115">
        <f>ROUND(E154*U154,2)</f>
        <v>2.95</v>
      </c>
      <c r="W154" s="115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 t="s">
        <v>133</v>
      </c>
      <c r="AH154" s="108"/>
      <c r="AI154" s="108"/>
      <c r="AJ154" s="108"/>
      <c r="AK154" s="108"/>
      <c r="AL154" s="108"/>
      <c r="AM154" s="108"/>
      <c r="AN154" s="108"/>
      <c r="AO154" s="108"/>
      <c r="AP154" s="108"/>
      <c r="AQ154" s="108"/>
      <c r="AR154" s="108"/>
      <c r="AS154" s="108"/>
      <c r="AT154" s="108"/>
      <c r="AU154" s="108"/>
      <c r="AV154" s="108"/>
      <c r="AW154" s="108"/>
      <c r="AX154" s="108"/>
      <c r="AY154" s="108"/>
      <c r="AZ154" s="108"/>
      <c r="BA154" s="108"/>
      <c r="BB154" s="108"/>
      <c r="BC154" s="108"/>
      <c r="BD154" s="108"/>
      <c r="BE154" s="108"/>
      <c r="BF154" s="108"/>
      <c r="BG154" s="108"/>
      <c r="BH154" s="108"/>
    </row>
    <row r="155" spans="1:60" outlineLevel="1" x14ac:dyDescent="0.2">
      <c r="A155" s="112"/>
      <c r="B155" s="113"/>
      <c r="C155" s="145" t="s">
        <v>253</v>
      </c>
      <c r="D155" s="117"/>
      <c r="E155" s="118">
        <v>492</v>
      </c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 t="s">
        <v>135</v>
      </c>
      <c r="AH155" s="108">
        <v>5</v>
      </c>
      <c r="AI155" s="108"/>
      <c r="AJ155" s="108"/>
      <c r="AK155" s="108"/>
      <c r="AL155" s="108"/>
      <c r="AM155" s="108"/>
      <c r="AN155" s="108"/>
      <c r="AO155" s="108"/>
      <c r="AP155" s="108"/>
      <c r="AQ155" s="108"/>
      <c r="AR155" s="108"/>
      <c r="AS155" s="108"/>
      <c r="AT155" s="108"/>
      <c r="AU155" s="108"/>
      <c r="AV155" s="108"/>
      <c r="AW155" s="108"/>
      <c r="AX155" s="108"/>
      <c r="AY155" s="108"/>
      <c r="AZ155" s="108"/>
      <c r="BA155" s="108"/>
      <c r="BB155" s="108"/>
      <c r="BC155" s="108"/>
      <c r="BD155" s="108"/>
      <c r="BE155" s="108"/>
      <c r="BF155" s="108"/>
      <c r="BG155" s="108"/>
      <c r="BH155" s="108"/>
    </row>
    <row r="156" spans="1:60" outlineLevel="1" x14ac:dyDescent="0.2">
      <c r="A156" s="130">
        <v>18</v>
      </c>
      <c r="B156" s="131" t="s">
        <v>256</v>
      </c>
      <c r="C156" s="144" t="s">
        <v>257</v>
      </c>
      <c r="D156" s="132" t="s">
        <v>130</v>
      </c>
      <c r="E156" s="133">
        <v>492</v>
      </c>
      <c r="F156" s="134"/>
      <c r="G156" s="135">
        <f>ROUND(E156*F156,2)</f>
        <v>0</v>
      </c>
      <c r="H156" s="116"/>
      <c r="I156" s="115">
        <f>ROUND(E156*H156,2)</f>
        <v>0</v>
      </c>
      <c r="J156" s="116"/>
      <c r="K156" s="115">
        <f>ROUND(E156*J156,2)</f>
        <v>0</v>
      </c>
      <c r="L156" s="115">
        <v>15</v>
      </c>
      <c r="M156" s="115">
        <f>G156*(1+L156/100)</f>
        <v>0</v>
      </c>
      <c r="N156" s="115">
        <v>0</v>
      </c>
      <c r="O156" s="115">
        <f>ROUND(E156*N156,2)</f>
        <v>0</v>
      </c>
      <c r="P156" s="115">
        <v>0</v>
      </c>
      <c r="Q156" s="115">
        <f>ROUND(E156*P156,2)</f>
        <v>0</v>
      </c>
      <c r="R156" s="115"/>
      <c r="S156" s="115" t="s">
        <v>131</v>
      </c>
      <c r="T156" s="115" t="s">
        <v>132</v>
      </c>
      <c r="U156" s="115">
        <v>0.112</v>
      </c>
      <c r="V156" s="115">
        <f>ROUND(E156*U156,2)</f>
        <v>55.1</v>
      </c>
      <c r="W156" s="115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 t="s">
        <v>133</v>
      </c>
      <c r="AH156" s="108"/>
      <c r="AI156" s="108"/>
      <c r="AJ156" s="108"/>
      <c r="AK156" s="108"/>
      <c r="AL156" s="108"/>
      <c r="AM156" s="108"/>
      <c r="AN156" s="108"/>
      <c r="AO156" s="108"/>
      <c r="AP156" s="108"/>
      <c r="AQ156" s="108"/>
      <c r="AR156" s="108"/>
      <c r="AS156" s="108"/>
      <c r="AT156" s="108"/>
      <c r="AU156" s="108"/>
      <c r="AV156" s="108"/>
      <c r="AW156" s="108"/>
      <c r="AX156" s="108"/>
      <c r="AY156" s="108"/>
      <c r="AZ156" s="108"/>
      <c r="BA156" s="108"/>
      <c r="BB156" s="108"/>
      <c r="BC156" s="108"/>
      <c r="BD156" s="108"/>
      <c r="BE156" s="108"/>
      <c r="BF156" s="108"/>
      <c r="BG156" s="108"/>
      <c r="BH156" s="108"/>
    </row>
    <row r="157" spans="1:60" outlineLevel="1" x14ac:dyDescent="0.2">
      <c r="A157" s="112"/>
      <c r="B157" s="113"/>
      <c r="C157" s="145" t="s">
        <v>258</v>
      </c>
      <c r="D157" s="117"/>
      <c r="E157" s="118">
        <v>492</v>
      </c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 t="s">
        <v>135</v>
      </c>
      <c r="AH157" s="108">
        <v>0</v>
      </c>
      <c r="AI157" s="108"/>
      <c r="AJ157" s="108"/>
      <c r="AK157" s="108"/>
      <c r="AL157" s="108"/>
      <c r="AM157" s="108"/>
      <c r="AN157" s="108"/>
      <c r="AO157" s="108"/>
      <c r="AP157" s="108"/>
      <c r="AQ157" s="108"/>
      <c r="AR157" s="108"/>
      <c r="AS157" s="108"/>
      <c r="AT157" s="108"/>
      <c r="AU157" s="108"/>
      <c r="AV157" s="108"/>
      <c r="AW157" s="108"/>
      <c r="AX157" s="108"/>
      <c r="AY157" s="108"/>
      <c r="AZ157" s="108"/>
      <c r="BA157" s="108"/>
      <c r="BB157" s="108"/>
      <c r="BC157" s="108"/>
      <c r="BD157" s="108"/>
      <c r="BE157" s="108"/>
      <c r="BF157" s="108"/>
      <c r="BG157" s="108"/>
      <c r="BH157" s="108"/>
    </row>
    <row r="158" spans="1:60" outlineLevel="1" x14ac:dyDescent="0.2">
      <c r="A158" s="130">
        <v>19</v>
      </c>
      <c r="B158" s="131" t="s">
        <v>259</v>
      </c>
      <c r="C158" s="144" t="s">
        <v>260</v>
      </c>
      <c r="D158" s="132" t="s">
        <v>130</v>
      </c>
      <c r="E158" s="133">
        <v>492</v>
      </c>
      <c r="F158" s="134"/>
      <c r="G158" s="135">
        <f>ROUND(E158*F158,2)</f>
        <v>0</v>
      </c>
      <c r="H158" s="116"/>
      <c r="I158" s="115">
        <f>ROUND(E158*H158,2)</f>
        <v>0</v>
      </c>
      <c r="J158" s="116"/>
      <c r="K158" s="115">
        <f>ROUND(E158*J158,2)</f>
        <v>0</v>
      </c>
      <c r="L158" s="115">
        <v>15</v>
      </c>
      <c r="M158" s="115">
        <f>G158*(1+L158/100)</f>
        <v>0</v>
      </c>
      <c r="N158" s="115">
        <v>0</v>
      </c>
      <c r="O158" s="115">
        <f>ROUND(E158*N158,2)</f>
        <v>0</v>
      </c>
      <c r="P158" s="115">
        <v>0</v>
      </c>
      <c r="Q158" s="115">
        <f>ROUND(E158*P158,2)</f>
        <v>0</v>
      </c>
      <c r="R158" s="115"/>
      <c r="S158" s="115" t="s">
        <v>131</v>
      </c>
      <c r="T158" s="115" t="s">
        <v>132</v>
      </c>
      <c r="U158" s="115">
        <v>3.0300000000000001E-2</v>
      </c>
      <c r="V158" s="115">
        <f>ROUND(E158*U158,2)</f>
        <v>14.91</v>
      </c>
      <c r="W158" s="115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 t="s">
        <v>133</v>
      </c>
      <c r="AH158" s="108"/>
      <c r="AI158" s="108"/>
      <c r="AJ158" s="108"/>
      <c r="AK158" s="108"/>
      <c r="AL158" s="108"/>
      <c r="AM158" s="108"/>
      <c r="AN158" s="108"/>
      <c r="AO158" s="108"/>
      <c r="AP158" s="108"/>
      <c r="AQ158" s="108"/>
      <c r="AR158" s="108"/>
      <c r="AS158" s="108"/>
      <c r="AT158" s="108"/>
      <c r="AU158" s="108"/>
      <c r="AV158" s="108"/>
      <c r="AW158" s="108"/>
      <c r="AX158" s="108"/>
      <c r="AY158" s="108"/>
      <c r="AZ158" s="108"/>
      <c r="BA158" s="108"/>
      <c r="BB158" s="108"/>
      <c r="BC158" s="108"/>
      <c r="BD158" s="108"/>
      <c r="BE158" s="108"/>
      <c r="BF158" s="108"/>
      <c r="BG158" s="108"/>
      <c r="BH158" s="108"/>
    </row>
    <row r="159" spans="1:60" outlineLevel="1" x14ac:dyDescent="0.2">
      <c r="A159" s="112"/>
      <c r="B159" s="113"/>
      <c r="C159" s="145" t="s">
        <v>261</v>
      </c>
      <c r="D159" s="117"/>
      <c r="E159" s="118">
        <v>492</v>
      </c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 t="s">
        <v>135</v>
      </c>
      <c r="AH159" s="108">
        <v>5</v>
      </c>
      <c r="AI159" s="108"/>
      <c r="AJ159" s="108"/>
      <c r="AK159" s="108"/>
      <c r="AL159" s="108"/>
      <c r="AM159" s="108"/>
      <c r="AN159" s="108"/>
      <c r="AO159" s="108"/>
      <c r="AP159" s="108"/>
      <c r="AQ159" s="108"/>
      <c r="AR159" s="108"/>
      <c r="AS159" s="108"/>
      <c r="AT159" s="108"/>
      <c r="AU159" s="108"/>
      <c r="AV159" s="108"/>
      <c r="AW159" s="108"/>
      <c r="AX159" s="108"/>
      <c r="AY159" s="108"/>
      <c r="AZ159" s="108"/>
      <c r="BA159" s="108"/>
      <c r="BB159" s="108"/>
      <c r="BC159" s="108"/>
      <c r="BD159" s="108"/>
      <c r="BE159" s="108"/>
      <c r="BF159" s="108"/>
      <c r="BG159" s="108"/>
      <c r="BH159" s="108"/>
    </row>
    <row r="160" spans="1:60" outlineLevel="1" x14ac:dyDescent="0.2">
      <c r="A160" s="130">
        <v>20</v>
      </c>
      <c r="B160" s="131" t="s">
        <v>262</v>
      </c>
      <c r="C160" s="144" t="s">
        <v>263</v>
      </c>
      <c r="D160" s="132" t="s">
        <v>130</v>
      </c>
      <c r="E160" s="133">
        <v>492</v>
      </c>
      <c r="F160" s="134"/>
      <c r="G160" s="135">
        <f>ROUND(E160*F160,2)</f>
        <v>0</v>
      </c>
      <c r="H160" s="116"/>
      <c r="I160" s="115">
        <f>ROUND(E160*H160,2)</f>
        <v>0</v>
      </c>
      <c r="J160" s="116"/>
      <c r="K160" s="115">
        <f>ROUND(E160*J160,2)</f>
        <v>0</v>
      </c>
      <c r="L160" s="115">
        <v>15</v>
      </c>
      <c r="M160" s="115">
        <f>G160*(1+L160/100)</f>
        <v>0</v>
      </c>
      <c r="N160" s="115">
        <v>0</v>
      </c>
      <c r="O160" s="115">
        <f>ROUND(E160*N160,2)</f>
        <v>0</v>
      </c>
      <c r="P160" s="115">
        <v>0</v>
      </c>
      <c r="Q160" s="115">
        <f>ROUND(E160*P160,2)</f>
        <v>0</v>
      </c>
      <c r="R160" s="115"/>
      <c r="S160" s="115" t="s">
        <v>131</v>
      </c>
      <c r="T160" s="115" t="s">
        <v>132</v>
      </c>
      <c r="U160" s="115">
        <v>1.8000000000000002E-2</v>
      </c>
      <c r="V160" s="115">
        <f>ROUND(E160*U160,2)</f>
        <v>8.86</v>
      </c>
      <c r="W160" s="115"/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 t="s">
        <v>133</v>
      </c>
      <c r="AH160" s="108"/>
      <c r="AI160" s="108"/>
      <c r="AJ160" s="108"/>
      <c r="AK160" s="108"/>
      <c r="AL160" s="108"/>
      <c r="AM160" s="108"/>
      <c r="AN160" s="108"/>
      <c r="AO160" s="108"/>
      <c r="AP160" s="108"/>
      <c r="AQ160" s="108"/>
      <c r="AR160" s="108"/>
      <c r="AS160" s="108"/>
      <c r="AT160" s="108"/>
      <c r="AU160" s="108"/>
      <c r="AV160" s="108"/>
      <c r="AW160" s="108"/>
      <c r="AX160" s="108"/>
      <c r="AY160" s="108"/>
      <c r="AZ160" s="108"/>
      <c r="BA160" s="108"/>
      <c r="BB160" s="108"/>
      <c r="BC160" s="108"/>
      <c r="BD160" s="108"/>
      <c r="BE160" s="108"/>
      <c r="BF160" s="108"/>
      <c r="BG160" s="108"/>
      <c r="BH160" s="108"/>
    </row>
    <row r="161" spans="1:60" outlineLevel="1" x14ac:dyDescent="0.2">
      <c r="A161" s="112"/>
      <c r="B161" s="113"/>
      <c r="C161" s="145" t="s">
        <v>261</v>
      </c>
      <c r="D161" s="117"/>
      <c r="E161" s="118">
        <v>492</v>
      </c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 t="s">
        <v>135</v>
      </c>
      <c r="AH161" s="108">
        <v>5</v>
      </c>
      <c r="AI161" s="108"/>
      <c r="AJ161" s="108"/>
      <c r="AK161" s="108"/>
      <c r="AL161" s="108"/>
      <c r="AM161" s="108"/>
      <c r="AN161" s="108"/>
      <c r="AO161" s="108"/>
      <c r="AP161" s="108"/>
      <c r="AQ161" s="108"/>
      <c r="AR161" s="108"/>
      <c r="AS161" s="108"/>
      <c r="AT161" s="108"/>
      <c r="AU161" s="108"/>
      <c r="AV161" s="108"/>
      <c r="AW161" s="108"/>
      <c r="AX161" s="108"/>
      <c r="AY161" s="108"/>
      <c r="AZ161" s="108"/>
      <c r="BA161" s="108"/>
      <c r="BB161" s="108"/>
      <c r="BC161" s="108"/>
      <c r="BD161" s="108"/>
      <c r="BE161" s="108"/>
      <c r="BF161" s="108"/>
      <c r="BG161" s="108"/>
      <c r="BH161" s="108"/>
    </row>
    <row r="162" spans="1:60" x14ac:dyDescent="0.2">
      <c r="A162" s="124" t="s">
        <v>126</v>
      </c>
      <c r="B162" s="125" t="s">
        <v>73</v>
      </c>
      <c r="C162" s="143" t="s">
        <v>74</v>
      </c>
      <c r="D162" s="126"/>
      <c r="E162" s="127"/>
      <c r="F162" s="128"/>
      <c r="G162" s="129">
        <f>SUMIF(AG163:AG184,"&lt;&gt;NOR",G163:G184)</f>
        <v>0</v>
      </c>
      <c r="H162" s="123"/>
      <c r="I162" s="123">
        <f>SUM(I163:I184)</f>
        <v>0</v>
      </c>
      <c r="J162" s="123"/>
      <c r="K162" s="123">
        <f>SUM(K163:K184)</f>
        <v>0</v>
      </c>
      <c r="L162" s="123"/>
      <c r="M162" s="123">
        <f>SUM(M163:M184)</f>
        <v>0</v>
      </c>
      <c r="N162" s="123"/>
      <c r="O162" s="123">
        <f>SUM(O163:O184)</f>
        <v>0</v>
      </c>
      <c r="P162" s="123"/>
      <c r="Q162" s="123">
        <f>SUM(Q163:Q184)</f>
        <v>3.09</v>
      </c>
      <c r="R162" s="123"/>
      <c r="S162" s="123"/>
      <c r="T162" s="123"/>
      <c r="U162" s="123"/>
      <c r="V162" s="123">
        <f>SUM(V163:V184)</f>
        <v>18.14</v>
      </c>
      <c r="W162" s="123"/>
      <c r="AG162" t="s">
        <v>127</v>
      </c>
    </row>
    <row r="163" spans="1:60" outlineLevel="1" x14ac:dyDescent="0.2">
      <c r="A163" s="130">
        <v>21</v>
      </c>
      <c r="B163" s="131" t="s">
        <v>264</v>
      </c>
      <c r="C163" s="144" t="s">
        <v>265</v>
      </c>
      <c r="D163" s="132" t="s">
        <v>130</v>
      </c>
      <c r="E163" s="133">
        <v>28.200000000000003</v>
      </c>
      <c r="F163" s="134"/>
      <c r="G163" s="135">
        <f>ROUND(E163*F163,2)</f>
        <v>0</v>
      </c>
      <c r="H163" s="116"/>
      <c r="I163" s="115">
        <f>ROUND(E163*H163,2)</f>
        <v>0</v>
      </c>
      <c r="J163" s="116"/>
      <c r="K163" s="115">
        <f>ROUND(E163*J163,2)</f>
        <v>0</v>
      </c>
      <c r="L163" s="115">
        <v>15</v>
      </c>
      <c r="M163" s="115">
        <f>G163*(1+L163/100)</f>
        <v>0</v>
      </c>
      <c r="N163" s="115">
        <v>0</v>
      </c>
      <c r="O163" s="115">
        <f>ROUND(E163*N163,2)</f>
        <v>0</v>
      </c>
      <c r="P163" s="115">
        <v>5.5E-2</v>
      </c>
      <c r="Q163" s="115">
        <f>ROUND(E163*P163,2)</f>
        <v>1.55</v>
      </c>
      <c r="R163" s="115"/>
      <c r="S163" s="115" t="s">
        <v>131</v>
      </c>
      <c r="T163" s="115" t="s">
        <v>132</v>
      </c>
      <c r="U163" s="115">
        <v>0.42500000000000004</v>
      </c>
      <c r="V163" s="115">
        <f>ROUND(E163*U163,2)</f>
        <v>11.99</v>
      </c>
      <c r="W163" s="115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 t="s">
        <v>133</v>
      </c>
      <c r="AH163" s="108"/>
      <c r="AI163" s="108"/>
      <c r="AJ163" s="108"/>
      <c r="AK163" s="108"/>
      <c r="AL163" s="108"/>
      <c r="AM163" s="108"/>
      <c r="AN163" s="108"/>
      <c r="AO163" s="108"/>
      <c r="AP163" s="108"/>
      <c r="AQ163" s="108"/>
      <c r="AR163" s="108"/>
      <c r="AS163" s="108"/>
      <c r="AT163" s="108"/>
      <c r="AU163" s="108"/>
      <c r="AV163" s="108"/>
      <c r="AW163" s="108"/>
      <c r="AX163" s="108"/>
      <c r="AY163" s="108"/>
      <c r="AZ163" s="108"/>
      <c r="BA163" s="108"/>
      <c r="BB163" s="108"/>
      <c r="BC163" s="108"/>
      <c r="BD163" s="108"/>
      <c r="BE163" s="108"/>
      <c r="BF163" s="108"/>
      <c r="BG163" s="108"/>
      <c r="BH163" s="108"/>
    </row>
    <row r="164" spans="1:60" outlineLevel="1" x14ac:dyDescent="0.2">
      <c r="A164" s="112"/>
      <c r="B164" s="113"/>
      <c r="C164" s="145" t="s">
        <v>266</v>
      </c>
      <c r="D164" s="117"/>
      <c r="E164" s="118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 t="s">
        <v>135</v>
      </c>
      <c r="AH164" s="108">
        <v>0</v>
      </c>
      <c r="AI164" s="108"/>
      <c r="AJ164" s="108"/>
      <c r="AK164" s="108"/>
      <c r="AL164" s="108"/>
      <c r="AM164" s="108"/>
      <c r="AN164" s="108"/>
      <c r="AO164" s="108"/>
      <c r="AP164" s="108"/>
      <c r="AQ164" s="108"/>
      <c r="AR164" s="108"/>
      <c r="AS164" s="108"/>
      <c r="AT164" s="108"/>
      <c r="AU164" s="108"/>
      <c r="AV164" s="108"/>
      <c r="AW164" s="108"/>
      <c r="AX164" s="108"/>
      <c r="AY164" s="108"/>
      <c r="AZ164" s="108"/>
      <c r="BA164" s="108"/>
      <c r="BB164" s="108"/>
      <c r="BC164" s="108"/>
      <c r="BD164" s="108"/>
      <c r="BE164" s="108"/>
      <c r="BF164" s="108"/>
      <c r="BG164" s="108"/>
      <c r="BH164" s="108"/>
    </row>
    <row r="165" spans="1:60" outlineLevel="1" x14ac:dyDescent="0.2">
      <c r="A165" s="112"/>
      <c r="B165" s="113"/>
      <c r="C165" s="146" t="s">
        <v>166</v>
      </c>
      <c r="D165" s="119"/>
      <c r="E165" s="120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 t="s">
        <v>135</v>
      </c>
      <c r="AH165" s="108"/>
      <c r="AI165" s="108"/>
      <c r="AJ165" s="108"/>
      <c r="AK165" s="108"/>
      <c r="AL165" s="108"/>
      <c r="AM165" s="108"/>
      <c r="AN165" s="108"/>
      <c r="AO165" s="108"/>
      <c r="AP165" s="108"/>
      <c r="AQ165" s="108"/>
      <c r="AR165" s="108"/>
      <c r="AS165" s="108"/>
      <c r="AT165" s="108"/>
      <c r="AU165" s="108"/>
      <c r="AV165" s="108"/>
      <c r="AW165" s="108"/>
      <c r="AX165" s="108"/>
      <c r="AY165" s="108"/>
      <c r="AZ165" s="108"/>
      <c r="BA165" s="108"/>
      <c r="BB165" s="108"/>
      <c r="BC165" s="108"/>
      <c r="BD165" s="108"/>
      <c r="BE165" s="108"/>
      <c r="BF165" s="108"/>
      <c r="BG165" s="108"/>
      <c r="BH165" s="108"/>
    </row>
    <row r="166" spans="1:60" outlineLevel="1" x14ac:dyDescent="0.2">
      <c r="A166" s="112"/>
      <c r="B166" s="113"/>
      <c r="C166" s="147" t="s">
        <v>167</v>
      </c>
      <c r="D166" s="119"/>
      <c r="E166" s="120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 t="s">
        <v>135</v>
      </c>
      <c r="AH166" s="108">
        <v>2</v>
      </c>
      <c r="AI166" s="108"/>
      <c r="AJ166" s="108"/>
      <c r="AK166" s="108"/>
      <c r="AL166" s="108"/>
      <c r="AM166" s="108"/>
      <c r="AN166" s="108"/>
      <c r="AO166" s="108"/>
      <c r="AP166" s="108"/>
      <c r="AQ166" s="108"/>
      <c r="AR166" s="108"/>
      <c r="AS166" s="108"/>
      <c r="AT166" s="108"/>
      <c r="AU166" s="108"/>
      <c r="AV166" s="108"/>
      <c r="AW166" s="108"/>
      <c r="AX166" s="108"/>
      <c r="AY166" s="108"/>
      <c r="AZ166" s="108"/>
      <c r="BA166" s="108"/>
      <c r="BB166" s="108"/>
      <c r="BC166" s="108"/>
      <c r="BD166" s="108"/>
      <c r="BE166" s="108"/>
      <c r="BF166" s="108"/>
      <c r="BG166" s="108"/>
      <c r="BH166" s="108"/>
    </row>
    <row r="167" spans="1:60" outlineLevel="1" x14ac:dyDescent="0.2">
      <c r="A167" s="112"/>
      <c r="B167" s="113"/>
      <c r="C167" s="147" t="s">
        <v>181</v>
      </c>
      <c r="D167" s="119"/>
      <c r="E167" s="120">
        <v>14.4</v>
      </c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 t="s">
        <v>135</v>
      </c>
      <c r="AH167" s="108">
        <v>2</v>
      </c>
      <c r="AI167" s="108"/>
      <c r="AJ167" s="108"/>
      <c r="AK167" s="108"/>
      <c r="AL167" s="108"/>
      <c r="AM167" s="108"/>
      <c r="AN167" s="108"/>
      <c r="AO167" s="108"/>
      <c r="AP167" s="108"/>
      <c r="AQ167" s="108"/>
      <c r="AR167" s="108"/>
      <c r="AS167" s="108"/>
      <c r="AT167" s="108"/>
      <c r="AU167" s="108"/>
      <c r="AV167" s="108"/>
      <c r="AW167" s="108"/>
      <c r="AX167" s="108"/>
      <c r="AY167" s="108"/>
      <c r="AZ167" s="108"/>
      <c r="BA167" s="108"/>
      <c r="BB167" s="108"/>
      <c r="BC167" s="108"/>
      <c r="BD167" s="108"/>
      <c r="BE167" s="108"/>
      <c r="BF167" s="108"/>
      <c r="BG167" s="108"/>
      <c r="BH167" s="108"/>
    </row>
    <row r="168" spans="1:60" outlineLevel="1" x14ac:dyDescent="0.2">
      <c r="A168" s="112"/>
      <c r="B168" s="113"/>
      <c r="C168" s="147" t="s">
        <v>182</v>
      </c>
      <c r="D168" s="119"/>
      <c r="E168" s="120">
        <v>3.4000000000000004</v>
      </c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 t="s">
        <v>135</v>
      </c>
      <c r="AH168" s="108">
        <v>2</v>
      </c>
      <c r="AI168" s="108"/>
      <c r="AJ168" s="108"/>
      <c r="AK168" s="108"/>
      <c r="AL168" s="108"/>
      <c r="AM168" s="108"/>
      <c r="AN168" s="108"/>
      <c r="AO168" s="108"/>
      <c r="AP168" s="108"/>
      <c r="AQ168" s="108"/>
      <c r="AR168" s="108"/>
      <c r="AS168" s="108"/>
      <c r="AT168" s="108"/>
      <c r="AU168" s="108"/>
      <c r="AV168" s="108"/>
      <c r="AW168" s="108"/>
      <c r="AX168" s="108"/>
      <c r="AY168" s="108"/>
      <c r="AZ168" s="108"/>
      <c r="BA168" s="108"/>
      <c r="BB168" s="108"/>
      <c r="BC168" s="108"/>
      <c r="BD168" s="108"/>
      <c r="BE168" s="108"/>
      <c r="BF168" s="108"/>
      <c r="BG168" s="108"/>
      <c r="BH168" s="108"/>
    </row>
    <row r="169" spans="1:60" outlineLevel="1" x14ac:dyDescent="0.2">
      <c r="A169" s="112"/>
      <c r="B169" s="113"/>
      <c r="C169" s="147" t="s">
        <v>183</v>
      </c>
      <c r="D169" s="119"/>
      <c r="E169" s="120">
        <v>8</v>
      </c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 t="s">
        <v>135</v>
      </c>
      <c r="AH169" s="108">
        <v>2</v>
      </c>
      <c r="AI169" s="108"/>
      <c r="AJ169" s="108"/>
      <c r="AK169" s="108"/>
      <c r="AL169" s="108"/>
      <c r="AM169" s="108"/>
      <c r="AN169" s="108"/>
      <c r="AO169" s="108"/>
      <c r="AP169" s="108"/>
      <c r="AQ169" s="108"/>
      <c r="AR169" s="108"/>
      <c r="AS169" s="108"/>
      <c r="AT169" s="108"/>
      <c r="AU169" s="108"/>
      <c r="AV169" s="108"/>
      <c r="AW169" s="108"/>
      <c r="AX169" s="108"/>
      <c r="AY169" s="108"/>
      <c r="AZ169" s="108"/>
      <c r="BA169" s="108"/>
      <c r="BB169" s="108"/>
      <c r="BC169" s="108"/>
      <c r="BD169" s="108"/>
      <c r="BE169" s="108"/>
      <c r="BF169" s="108"/>
      <c r="BG169" s="108"/>
      <c r="BH169" s="108"/>
    </row>
    <row r="170" spans="1:60" outlineLevel="1" x14ac:dyDescent="0.2">
      <c r="A170" s="112"/>
      <c r="B170" s="113"/>
      <c r="C170" s="147" t="s">
        <v>184</v>
      </c>
      <c r="D170" s="119"/>
      <c r="E170" s="120">
        <v>10.4</v>
      </c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 t="s">
        <v>135</v>
      </c>
      <c r="AH170" s="108">
        <v>2</v>
      </c>
      <c r="AI170" s="108"/>
      <c r="AJ170" s="108"/>
      <c r="AK170" s="108"/>
      <c r="AL170" s="108"/>
      <c r="AM170" s="108"/>
      <c r="AN170" s="108"/>
      <c r="AO170" s="108"/>
      <c r="AP170" s="108"/>
      <c r="AQ170" s="108"/>
      <c r="AR170" s="108"/>
      <c r="AS170" s="108"/>
      <c r="AT170" s="108"/>
      <c r="AU170" s="108"/>
      <c r="AV170" s="108"/>
      <c r="AW170" s="108"/>
      <c r="AX170" s="108"/>
      <c r="AY170" s="108"/>
      <c r="AZ170" s="108"/>
      <c r="BA170" s="108"/>
      <c r="BB170" s="108"/>
      <c r="BC170" s="108"/>
      <c r="BD170" s="108"/>
      <c r="BE170" s="108"/>
      <c r="BF170" s="108"/>
      <c r="BG170" s="108"/>
      <c r="BH170" s="108"/>
    </row>
    <row r="171" spans="1:60" outlineLevel="1" x14ac:dyDescent="0.2">
      <c r="A171" s="112"/>
      <c r="B171" s="113"/>
      <c r="C171" s="147" t="s">
        <v>185</v>
      </c>
      <c r="D171" s="119"/>
      <c r="E171" s="120">
        <v>16.8</v>
      </c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 t="s">
        <v>135</v>
      </c>
      <c r="AH171" s="108">
        <v>2</v>
      </c>
      <c r="AI171" s="108"/>
      <c r="AJ171" s="108"/>
      <c r="AK171" s="108"/>
      <c r="AL171" s="108"/>
      <c r="AM171" s="108"/>
      <c r="AN171" s="108"/>
      <c r="AO171" s="108"/>
      <c r="AP171" s="108"/>
      <c r="AQ171" s="108"/>
      <c r="AR171" s="108"/>
      <c r="AS171" s="108"/>
      <c r="AT171" s="108"/>
      <c r="AU171" s="108"/>
      <c r="AV171" s="108"/>
      <c r="AW171" s="108"/>
      <c r="AX171" s="108"/>
      <c r="AY171" s="108"/>
      <c r="AZ171" s="108"/>
      <c r="BA171" s="108"/>
      <c r="BB171" s="108"/>
      <c r="BC171" s="108"/>
      <c r="BD171" s="108"/>
      <c r="BE171" s="108"/>
      <c r="BF171" s="108"/>
      <c r="BG171" s="108"/>
      <c r="BH171" s="108"/>
    </row>
    <row r="172" spans="1:60" outlineLevel="1" x14ac:dyDescent="0.2">
      <c r="A172" s="112"/>
      <c r="B172" s="113"/>
      <c r="C172" s="147" t="s">
        <v>186</v>
      </c>
      <c r="D172" s="119"/>
      <c r="E172" s="120">
        <v>20</v>
      </c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 t="s">
        <v>135</v>
      </c>
      <c r="AH172" s="108">
        <v>2</v>
      </c>
      <c r="AI172" s="108"/>
      <c r="AJ172" s="108"/>
      <c r="AK172" s="108"/>
      <c r="AL172" s="108"/>
      <c r="AM172" s="108"/>
      <c r="AN172" s="108"/>
      <c r="AO172" s="108"/>
      <c r="AP172" s="108"/>
      <c r="AQ172" s="108"/>
      <c r="AR172" s="108"/>
      <c r="AS172" s="108"/>
      <c r="AT172" s="108"/>
      <c r="AU172" s="108"/>
      <c r="AV172" s="108"/>
      <c r="AW172" s="108"/>
      <c r="AX172" s="108"/>
      <c r="AY172" s="108"/>
      <c r="AZ172" s="108"/>
      <c r="BA172" s="108"/>
      <c r="BB172" s="108"/>
      <c r="BC172" s="108"/>
      <c r="BD172" s="108"/>
      <c r="BE172" s="108"/>
      <c r="BF172" s="108"/>
      <c r="BG172" s="108"/>
      <c r="BH172" s="108"/>
    </row>
    <row r="173" spans="1:60" outlineLevel="1" x14ac:dyDescent="0.2">
      <c r="A173" s="112"/>
      <c r="B173" s="113"/>
      <c r="C173" s="147" t="s">
        <v>172</v>
      </c>
      <c r="D173" s="119"/>
      <c r="E173" s="120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 t="s">
        <v>135</v>
      </c>
      <c r="AH173" s="108">
        <v>2</v>
      </c>
      <c r="AI173" s="108"/>
      <c r="AJ173" s="108"/>
      <c r="AK173" s="108"/>
      <c r="AL173" s="108"/>
      <c r="AM173" s="108"/>
      <c r="AN173" s="108"/>
      <c r="AO173" s="108"/>
      <c r="AP173" s="108"/>
      <c r="AQ173" s="108"/>
      <c r="AR173" s="108"/>
      <c r="AS173" s="108"/>
      <c r="AT173" s="108"/>
      <c r="AU173" s="108"/>
      <c r="AV173" s="108"/>
      <c r="AW173" s="108"/>
      <c r="AX173" s="108"/>
      <c r="AY173" s="108"/>
      <c r="AZ173" s="108"/>
      <c r="BA173" s="108"/>
      <c r="BB173" s="108"/>
      <c r="BC173" s="108"/>
      <c r="BD173" s="108"/>
      <c r="BE173" s="108"/>
      <c r="BF173" s="108"/>
      <c r="BG173" s="108"/>
      <c r="BH173" s="108"/>
    </row>
    <row r="174" spans="1:60" outlineLevel="1" x14ac:dyDescent="0.2">
      <c r="A174" s="112"/>
      <c r="B174" s="113"/>
      <c r="C174" s="147" t="s">
        <v>181</v>
      </c>
      <c r="D174" s="119"/>
      <c r="E174" s="120">
        <v>14.4</v>
      </c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 t="s">
        <v>135</v>
      </c>
      <c r="AH174" s="108">
        <v>2</v>
      </c>
      <c r="AI174" s="108"/>
      <c r="AJ174" s="108"/>
      <c r="AK174" s="108"/>
      <c r="AL174" s="108"/>
      <c r="AM174" s="108"/>
      <c r="AN174" s="108"/>
      <c r="AO174" s="108"/>
      <c r="AP174" s="108"/>
      <c r="AQ174" s="108"/>
      <c r="AR174" s="108"/>
      <c r="AS174" s="108"/>
      <c r="AT174" s="108"/>
      <c r="AU174" s="108"/>
      <c r="AV174" s="108"/>
      <c r="AW174" s="108"/>
      <c r="AX174" s="108"/>
      <c r="AY174" s="108"/>
      <c r="AZ174" s="108"/>
      <c r="BA174" s="108"/>
      <c r="BB174" s="108"/>
      <c r="BC174" s="108"/>
      <c r="BD174" s="108"/>
      <c r="BE174" s="108"/>
      <c r="BF174" s="108"/>
      <c r="BG174" s="108"/>
      <c r="BH174" s="108"/>
    </row>
    <row r="175" spans="1:60" outlineLevel="1" x14ac:dyDescent="0.2">
      <c r="A175" s="112"/>
      <c r="B175" s="113"/>
      <c r="C175" s="147" t="s">
        <v>182</v>
      </c>
      <c r="D175" s="119"/>
      <c r="E175" s="120">
        <v>3.4000000000000004</v>
      </c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 t="s">
        <v>135</v>
      </c>
      <c r="AH175" s="108">
        <v>2</v>
      </c>
      <c r="AI175" s="108"/>
      <c r="AJ175" s="108"/>
      <c r="AK175" s="108"/>
      <c r="AL175" s="108"/>
      <c r="AM175" s="108"/>
      <c r="AN175" s="108"/>
      <c r="AO175" s="108"/>
      <c r="AP175" s="108"/>
      <c r="AQ175" s="108"/>
      <c r="AR175" s="108"/>
      <c r="AS175" s="108"/>
      <c r="AT175" s="108"/>
      <c r="AU175" s="108"/>
      <c r="AV175" s="108"/>
      <c r="AW175" s="108"/>
      <c r="AX175" s="108"/>
      <c r="AY175" s="108"/>
      <c r="AZ175" s="108"/>
      <c r="BA175" s="108"/>
      <c r="BB175" s="108"/>
      <c r="BC175" s="108"/>
      <c r="BD175" s="108"/>
      <c r="BE175" s="108"/>
      <c r="BF175" s="108"/>
      <c r="BG175" s="108"/>
      <c r="BH175" s="108"/>
    </row>
    <row r="176" spans="1:60" outlineLevel="1" x14ac:dyDescent="0.2">
      <c r="A176" s="112"/>
      <c r="B176" s="113"/>
      <c r="C176" s="147" t="s">
        <v>186</v>
      </c>
      <c r="D176" s="119"/>
      <c r="E176" s="120">
        <v>20</v>
      </c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 t="s">
        <v>135</v>
      </c>
      <c r="AH176" s="108">
        <v>2</v>
      </c>
      <c r="AI176" s="108"/>
      <c r="AJ176" s="108"/>
      <c r="AK176" s="108"/>
      <c r="AL176" s="108"/>
      <c r="AM176" s="108"/>
      <c r="AN176" s="108"/>
      <c r="AO176" s="108"/>
      <c r="AP176" s="108"/>
      <c r="AQ176" s="108"/>
      <c r="AR176" s="108"/>
      <c r="AS176" s="108"/>
      <c r="AT176" s="108"/>
      <c r="AU176" s="108"/>
      <c r="AV176" s="108"/>
      <c r="AW176" s="108"/>
      <c r="AX176" s="108"/>
      <c r="AY176" s="108"/>
      <c r="AZ176" s="108"/>
      <c r="BA176" s="108"/>
      <c r="BB176" s="108"/>
      <c r="BC176" s="108"/>
      <c r="BD176" s="108"/>
      <c r="BE176" s="108"/>
      <c r="BF176" s="108"/>
      <c r="BG176" s="108"/>
      <c r="BH176" s="108"/>
    </row>
    <row r="177" spans="1:60" outlineLevel="1" x14ac:dyDescent="0.2">
      <c r="A177" s="112"/>
      <c r="B177" s="113"/>
      <c r="C177" s="147" t="s">
        <v>187</v>
      </c>
      <c r="D177" s="119"/>
      <c r="E177" s="120">
        <v>16.200000000000003</v>
      </c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 t="s">
        <v>135</v>
      </c>
      <c r="AH177" s="108">
        <v>2</v>
      </c>
      <c r="AI177" s="108"/>
      <c r="AJ177" s="108"/>
      <c r="AK177" s="108"/>
      <c r="AL177" s="108"/>
      <c r="AM177" s="108"/>
      <c r="AN177" s="108"/>
      <c r="AO177" s="108"/>
      <c r="AP177" s="108"/>
      <c r="AQ177" s="108"/>
      <c r="AR177" s="108"/>
      <c r="AS177" s="108"/>
      <c r="AT177" s="108"/>
      <c r="AU177" s="108"/>
      <c r="AV177" s="108"/>
      <c r="AW177" s="108"/>
      <c r="AX177" s="108"/>
      <c r="AY177" s="108"/>
      <c r="AZ177" s="108"/>
      <c r="BA177" s="108"/>
      <c r="BB177" s="108"/>
      <c r="BC177" s="108"/>
      <c r="BD177" s="108"/>
      <c r="BE177" s="108"/>
      <c r="BF177" s="108"/>
      <c r="BG177" s="108"/>
      <c r="BH177" s="108"/>
    </row>
    <row r="178" spans="1:60" outlineLevel="1" x14ac:dyDescent="0.2">
      <c r="A178" s="112"/>
      <c r="B178" s="113"/>
      <c r="C178" s="147" t="s">
        <v>188</v>
      </c>
      <c r="D178" s="119"/>
      <c r="E178" s="120">
        <v>8.4</v>
      </c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 t="s">
        <v>135</v>
      </c>
      <c r="AH178" s="108">
        <v>2</v>
      </c>
      <c r="AI178" s="108"/>
      <c r="AJ178" s="108"/>
      <c r="AK178" s="108"/>
      <c r="AL178" s="108"/>
      <c r="AM178" s="108"/>
      <c r="AN178" s="108"/>
      <c r="AO178" s="108"/>
      <c r="AP178" s="108"/>
      <c r="AQ178" s="108"/>
      <c r="AR178" s="108"/>
      <c r="AS178" s="108"/>
      <c r="AT178" s="108"/>
      <c r="AU178" s="108"/>
      <c r="AV178" s="108"/>
      <c r="AW178" s="108"/>
      <c r="AX178" s="108"/>
      <c r="AY178" s="108"/>
      <c r="AZ178" s="108"/>
      <c r="BA178" s="108"/>
      <c r="BB178" s="108"/>
      <c r="BC178" s="108"/>
      <c r="BD178" s="108"/>
      <c r="BE178" s="108"/>
      <c r="BF178" s="108"/>
      <c r="BG178" s="108"/>
      <c r="BH178" s="108"/>
    </row>
    <row r="179" spans="1:60" outlineLevel="1" x14ac:dyDescent="0.2">
      <c r="A179" s="112"/>
      <c r="B179" s="113"/>
      <c r="C179" s="147" t="s">
        <v>189</v>
      </c>
      <c r="D179" s="119"/>
      <c r="E179" s="120">
        <v>5.6000000000000005</v>
      </c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 t="s">
        <v>135</v>
      </c>
      <c r="AH179" s="108">
        <v>2</v>
      </c>
      <c r="AI179" s="108"/>
      <c r="AJ179" s="108"/>
      <c r="AK179" s="108"/>
      <c r="AL179" s="108"/>
      <c r="AM179" s="108"/>
      <c r="AN179" s="108"/>
      <c r="AO179" s="108"/>
      <c r="AP179" s="108"/>
      <c r="AQ179" s="108"/>
      <c r="AR179" s="108"/>
      <c r="AS179" s="108"/>
      <c r="AT179" s="108"/>
      <c r="AU179" s="108"/>
      <c r="AV179" s="108"/>
      <c r="AW179" s="108"/>
      <c r="AX179" s="108"/>
      <c r="AY179" s="108"/>
      <c r="AZ179" s="108"/>
      <c r="BA179" s="108"/>
      <c r="BB179" s="108"/>
      <c r="BC179" s="108"/>
      <c r="BD179" s="108"/>
      <c r="BE179" s="108"/>
      <c r="BF179" s="108"/>
      <c r="BG179" s="108"/>
      <c r="BH179" s="108"/>
    </row>
    <row r="180" spans="1:60" outlineLevel="1" x14ac:dyDescent="0.2">
      <c r="A180" s="112"/>
      <c r="B180" s="113"/>
      <c r="C180" s="148" t="s">
        <v>176</v>
      </c>
      <c r="D180" s="121"/>
      <c r="E180" s="122">
        <v>141</v>
      </c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 t="s">
        <v>135</v>
      </c>
      <c r="AH180" s="108">
        <v>3</v>
      </c>
      <c r="AI180" s="108"/>
      <c r="AJ180" s="108"/>
      <c r="AK180" s="108"/>
      <c r="AL180" s="108"/>
      <c r="AM180" s="108"/>
      <c r="AN180" s="108"/>
      <c r="AO180" s="108"/>
      <c r="AP180" s="108"/>
      <c r="AQ180" s="108"/>
      <c r="AR180" s="108"/>
      <c r="AS180" s="108"/>
      <c r="AT180" s="108"/>
      <c r="AU180" s="108"/>
      <c r="AV180" s="108"/>
      <c r="AW180" s="108"/>
      <c r="AX180" s="108"/>
      <c r="AY180" s="108"/>
      <c r="AZ180" s="108"/>
      <c r="BA180" s="108"/>
      <c r="BB180" s="108"/>
      <c r="BC180" s="108"/>
      <c r="BD180" s="108"/>
      <c r="BE180" s="108"/>
      <c r="BF180" s="108"/>
      <c r="BG180" s="108"/>
      <c r="BH180" s="108"/>
    </row>
    <row r="181" spans="1:60" outlineLevel="1" x14ac:dyDescent="0.2">
      <c r="A181" s="112"/>
      <c r="B181" s="113"/>
      <c r="C181" s="146" t="s">
        <v>177</v>
      </c>
      <c r="D181" s="119"/>
      <c r="E181" s="120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 t="s">
        <v>135</v>
      </c>
      <c r="AH181" s="108"/>
      <c r="AI181" s="108"/>
      <c r="AJ181" s="108"/>
      <c r="AK181" s="108"/>
      <c r="AL181" s="108"/>
      <c r="AM181" s="108"/>
      <c r="AN181" s="108"/>
      <c r="AO181" s="108"/>
      <c r="AP181" s="108"/>
      <c r="AQ181" s="108"/>
      <c r="AR181" s="108"/>
      <c r="AS181" s="108"/>
      <c r="AT181" s="108"/>
      <c r="AU181" s="108"/>
      <c r="AV181" s="108"/>
      <c r="AW181" s="108"/>
      <c r="AX181" s="108"/>
      <c r="AY181" s="108"/>
      <c r="AZ181" s="108"/>
      <c r="BA181" s="108"/>
      <c r="BB181" s="108"/>
      <c r="BC181" s="108"/>
      <c r="BD181" s="108"/>
      <c r="BE181" s="108"/>
      <c r="BF181" s="108"/>
      <c r="BG181" s="108"/>
      <c r="BH181" s="108"/>
    </row>
    <row r="182" spans="1:60" outlineLevel="1" x14ac:dyDescent="0.2">
      <c r="A182" s="112"/>
      <c r="B182" s="113"/>
      <c r="C182" s="145" t="s">
        <v>267</v>
      </c>
      <c r="D182" s="117"/>
      <c r="E182" s="118">
        <v>28.200000000000003</v>
      </c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 t="s">
        <v>135</v>
      </c>
      <c r="AH182" s="108">
        <v>0</v>
      </c>
      <c r="AI182" s="108"/>
      <c r="AJ182" s="108"/>
      <c r="AK182" s="108"/>
      <c r="AL182" s="108"/>
      <c r="AM182" s="108"/>
      <c r="AN182" s="108"/>
      <c r="AO182" s="108"/>
      <c r="AP182" s="108"/>
      <c r="AQ182" s="108"/>
      <c r="AR182" s="108"/>
      <c r="AS182" s="108"/>
      <c r="AT182" s="108"/>
      <c r="AU182" s="108"/>
      <c r="AV182" s="108"/>
      <c r="AW182" s="108"/>
      <c r="AX182" s="108"/>
      <c r="AY182" s="108"/>
      <c r="AZ182" s="108"/>
      <c r="BA182" s="108"/>
      <c r="BB182" s="108"/>
      <c r="BC182" s="108"/>
      <c r="BD182" s="108"/>
      <c r="BE182" s="108"/>
      <c r="BF182" s="108"/>
      <c r="BG182" s="108"/>
      <c r="BH182" s="108"/>
    </row>
    <row r="183" spans="1:60" outlineLevel="1" x14ac:dyDescent="0.2">
      <c r="A183" s="130">
        <v>22</v>
      </c>
      <c r="B183" s="131" t="s">
        <v>268</v>
      </c>
      <c r="C183" s="144" t="s">
        <v>269</v>
      </c>
      <c r="D183" s="132" t="s">
        <v>130</v>
      </c>
      <c r="E183" s="133">
        <v>307.56200000000001</v>
      </c>
      <c r="F183" s="134"/>
      <c r="G183" s="135">
        <f>ROUND(E183*F183,2)</f>
        <v>0</v>
      </c>
      <c r="H183" s="116"/>
      <c r="I183" s="115">
        <f>ROUND(E183*H183,2)</f>
        <v>0</v>
      </c>
      <c r="J183" s="116"/>
      <c r="K183" s="115">
        <f>ROUND(E183*J183,2)</f>
        <v>0</v>
      </c>
      <c r="L183" s="115">
        <v>15</v>
      </c>
      <c r="M183" s="115">
        <f>G183*(1+L183/100)</f>
        <v>0</v>
      </c>
      <c r="N183" s="115">
        <v>0</v>
      </c>
      <c r="O183" s="115">
        <f>ROUND(E183*N183,2)</f>
        <v>0</v>
      </c>
      <c r="P183" s="115">
        <v>5.0000000000000001E-3</v>
      </c>
      <c r="Q183" s="115">
        <f>ROUND(E183*P183,2)</f>
        <v>1.54</v>
      </c>
      <c r="R183" s="115"/>
      <c r="S183" s="115" t="s">
        <v>131</v>
      </c>
      <c r="T183" s="115" t="s">
        <v>132</v>
      </c>
      <c r="U183" s="115">
        <v>0.02</v>
      </c>
      <c r="V183" s="115">
        <f>ROUND(E183*U183,2)</f>
        <v>6.15</v>
      </c>
      <c r="W183" s="115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 t="s">
        <v>133</v>
      </c>
      <c r="AH183" s="108"/>
      <c r="AI183" s="108"/>
      <c r="AJ183" s="108"/>
      <c r="AK183" s="108"/>
      <c r="AL183" s="108"/>
      <c r="AM183" s="108"/>
      <c r="AN183" s="108"/>
      <c r="AO183" s="108"/>
      <c r="AP183" s="108"/>
      <c r="AQ183" s="108"/>
      <c r="AR183" s="108"/>
      <c r="AS183" s="108"/>
      <c r="AT183" s="108"/>
      <c r="AU183" s="108"/>
      <c r="AV183" s="108"/>
      <c r="AW183" s="108"/>
      <c r="AX183" s="108"/>
      <c r="AY183" s="108"/>
      <c r="AZ183" s="108"/>
      <c r="BA183" s="108"/>
      <c r="BB183" s="108"/>
      <c r="BC183" s="108"/>
      <c r="BD183" s="108"/>
      <c r="BE183" s="108"/>
      <c r="BF183" s="108"/>
      <c r="BG183" s="108"/>
      <c r="BH183" s="108"/>
    </row>
    <row r="184" spans="1:60" outlineLevel="1" x14ac:dyDescent="0.2">
      <c r="A184" s="112"/>
      <c r="B184" s="113"/>
      <c r="C184" s="145" t="s">
        <v>270</v>
      </c>
      <c r="D184" s="117"/>
      <c r="E184" s="118">
        <v>307.56200000000001</v>
      </c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 t="s">
        <v>135</v>
      </c>
      <c r="AH184" s="108">
        <v>5</v>
      </c>
      <c r="AI184" s="108"/>
      <c r="AJ184" s="108"/>
      <c r="AK184" s="108"/>
      <c r="AL184" s="108"/>
      <c r="AM184" s="108"/>
      <c r="AN184" s="108"/>
      <c r="AO184" s="108"/>
      <c r="AP184" s="108"/>
      <c r="AQ184" s="108"/>
      <c r="AR184" s="108"/>
      <c r="AS184" s="108"/>
      <c r="AT184" s="108"/>
      <c r="AU184" s="108"/>
      <c r="AV184" s="108"/>
      <c r="AW184" s="108"/>
      <c r="AX184" s="108"/>
      <c r="AY184" s="108"/>
      <c r="AZ184" s="108"/>
      <c r="BA184" s="108"/>
      <c r="BB184" s="108"/>
      <c r="BC184" s="108"/>
      <c r="BD184" s="108"/>
      <c r="BE184" s="108"/>
      <c r="BF184" s="108"/>
      <c r="BG184" s="108"/>
      <c r="BH184" s="108"/>
    </row>
    <row r="185" spans="1:60" x14ac:dyDescent="0.2">
      <c r="A185" s="124" t="s">
        <v>126</v>
      </c>
      <c r="B185" s="125" t="s">
        <v>75</v>
      </c>
      <c r="C185" s="143" t="s">
        <v>76</v>
      </c>
      <c r="D185" s="126"/>
      <c r="E185" s="127"/>
      <c r="F185" s="128"/>
      <c r="G185" s="129">
        <f>SUMIF(AG186:AG186,"&lt;&gt;NOR",G186:G186)</f>
        <v>0</v>
      </c>
      <c r="H185" s="123"/>
      <c r="I185" s="123">
        <f>SUM(I186:I186)</f>
        <v>0</v>
      </c>
      <c r="J185" s="123"/>
      <c r="K185" s="123">
        <f>SUM(K186:K186)</f>
        <v>0</v>
      </c>
      <c r="L185" s="123"/>
      <c r="M185" s="123">
        <f>SUM(M186:M186)</f>
        <v>0</v>
      </c>
      <c r="N185" s="123"/>
      <c r="O185" s="123">
        <f>SUM(O186:O186)</f>
        <v>0</v>
      </c>
      <c r="P185" s="123"/>
      <c r="Q185" s="123">
        <f>SUM(Q186:Q186)</f>
        <v>0</v>
      </c>
      <c r="R185" s="123"/>
      <c r="S185" s="123"/>
      <c r="T185" s="123"/>
      <c r="U185" s="123"/>
      <c r="V185" s="123">
        <f>SUM(V186:V186)</f>
        <v>25.54</v>
      </c>
      <c r="W185" s="123"/>
      <c r="AG185" t="s">
        <v>127</v>
      </c>
    </row>
    <row r="186" spans="1:60" outlineLevel="1" x14ac:dyDescent="0.2">
      <c r="A186" s="136">
        <v>23</v>
      </c>
      <c r="B186" s="137" t="s">
        <v>271</v>
      </c>
      <c r="C186" s="149" t="s">
        <v>272</v>
      </c>
      <c r="D186" s="138" t="s">
        <v>273</v>
      </c>
      <c r="E186" s="139">
        <v>13.4999</v>
      </c>
      <c r="F186" s="140"/>
      <c r="G186" s="141">
        <f>ROUND(E186*F186,2)</f>
        <v>0</v>
      </c>
      <c r="H186" s="116"/>
      <c r="I186" s="115">
        <f>ROUND(E186*H186,2)</f>
        <v>0</v>
      </c>
      <c r="J186" s="116"/>
      <c r="K186" s="115">
        <f>ROUND(E186*J186,2)</f>
        <v>0</v>
      </c>
      <c r="L186" s="115">
        <v>15</v>
      </c>
      <c r="M186" s="115">
        <f>G186*(1+L186/100)</f>
        <v>0</v>
      </c>
      <c r="N186" s="115">
        <v>0</v>
      </c>
      <c r="O186" s="115">
        <f>ROUND(E186*N186,2)</f>
        <v>0</v>
      </c>
      <c r="P186" s="115">
        <v>0</v>
      </c>
      <c r="Q186" s="115">
        <f>ROUND(E186*P186,2)</f>
        <v>0</v>
      </c>
      <c r="R186" s="115"/>
      <c r="S186" s="115" t="s">
        <v>131</v>
      </c>
      <c r="T186" s="115" t="s">
        <v>132</v>
      </c>
      <c r="U186" s="115">
        <v>1.8920000000000001</v>
      </c>
      <c r="V186" s="115">
        <f>ROUND(E186*U186,2)</f>
        <v>25.54</v>
      </c>
      <c r="W186" s="115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 t="s">
        <v>274</v>
      </c>
      <c r="AH186" s="108"/>
      <c r="AI186" s="108"/>
      <c r="AJ186" s="108"/>
      <c r="AK186" s="108"/>
      <c r="AL186" s="108"/>
      <c r="AM186" s="108"/>
      <c r="AN186" s="108"/>
      <c r="AO186" s="108"/>
      <c r="AP186" s="108"/>
      <c r="AQ186" s="108"/>
      <c r="AR186" s="108"/>
      <c r="AS186" s="108"/>
      <c r="AT186" s="108"/>
      <c r="AU186" s="108"/>
      <c r="AV186" s="108"/>
      <c r="AW186" s="108"/>
      <c r="AX186" s="108"/>
      <c r="AY186" s="108"/>
      <c r="AZ186" s="108"/>
      <c r="BA186" s="108"/>
      <c r="BB186" s="108"/>
      <c r="BC186" s="108"/>
      <c r="BD186" s="108"/>
      <c r="BE186" s="108"/>
      <c r="BF186" s="108"/>
      <c r="BG186" s="108"/>
      <c r="BH186" s="108"/>
    </row>
    <row r="187" spans="1:60" x14ac:dyDescent="0.2">
      <c r="A187" s="124" t="s">
        <v>126</v>
      </c>
      <c r="B187" s="125" t="s">
        <v>83</v>
      </c>
      <c r="C187" s="143" t="s">
        <v>84</v>
      </c>
      <c r="D187" s="126"/>
      <c r="E187" s="127"/>
      <c r="F187" s="128"/>
      <c r="G187" s="129">
        <f>SUMIF(AG188:AG223,"&lt;&gt;NOR",G188:G223)</f>
        <v>0</v>
      </c>
      <c r="H187" s="123"/>
      <c r="I187" s="123">
        <f>SUM(I188:I223)</f>
        <v>0</v>
      </c>
      <c r="J187" s="123"/>
      <c r="K187" s="123">
        <f>SUM(K188:K223)</f>
        <v>0</v>
      </c>
      <c r="L187" s="123"/>
      <c r="M187" s="123">
        <f>SUM(M188:M223)</f>
        <v>0</v>
      </c>
      <c r="N187" s="123"/>
      <c r="O187" s="123">
        <f>SUM(O188:O223)</f>
        <v>0.71</v>
      </c>
      <c r="P187" s="123"/>
      <c r="Q187" s="123">
        <f>SUM(Q188:Q223)</f>
        <v>0.3</v>
      </c>
      <c r="R187" s="123"/>
      <c r="S187" s="123"/>
      <c r="T187" s="123"/>
      <c r="U187" s="123"/>
      <c r="V187" s="123">
        <f>SUM(V188:V223)</f>
        <v>144.84</v>
      </c>
      <c r="W187" s="123"/>
      <c r="AG187" t="s">
        <v>127</v>
      </c>
    </row>
    <row r="188" spans="1:60" ht="22.5" outlineLevel="1" x14ac:dyDescent="0.2">
      <c r="A188" s="130">
        <v>24</v>
      </c>
      <c r="B188" s="131" t="s">
        <v>275</v>
      </c>
      <c r="C188" s="144" t="s">
        <v>276</v>
      </c>
      <c r="D188" s="132" t="s">
        <v>202</v>
      </c>
      <c r="E188" s="133">
        <v>22.8</v>
      </c>
      <c r="F188" s="134"/>
      <c r="G188" s="135">
        <f>ROUND(E188*F188,2)</f>
        <v>0</v>
      </c>
      <c r="H188" s="116"/>
      <c r="I188" s="115">
        <f>ROUND(E188*H188,2)</f>
        <v>0</v>
      </c>
      <c r="J188" s="116"/>
      <c r="K188" s="115">
        <f>ROUND(E188*J188,2)</f>
        <v>0</v>
      </c>
      <c r="L188" s="115">
        <v>15</v>
      </c>
      <c r="M188" s="115">
        <f>G188*(1+L188/100)</f>
        <v>0</v>
      </c>
      <c r="N188" s="115">
        <v>3.31E-3</v>
      </c>
      <c r="O188" s="115">
        <f>ROUND(E188*N188,2)</f>
        <v>0.08</v>
      </c>
      <c r="P188" s="115">
        <v>0</v>
      </c>
      <c r="Q188" s="115">
        <f>ROUND(E188*P188,2)</f>
        <v>0</v>
      </c>
      <c r="R188" s="115"/>
      <c r="S188" s="115" t="s">
        <v>131</v>
      </c>
      <c r="T188" s="115" t="s">
        <v>132</v>
      </c>
      <c r="U188" s="115">
        <v>0.5806</v>
      </c>
      <c r="V188" s="115">
        <f>ROUND(E188*U188,2)</f>
        <v>13.24</v>
      </c>
      <c r="W188" s="115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 t="s">
        <v>133</v>
      </c>
      <c r="AH188" s="108"/>
      <c r="AI188" s="108"/>
      <c r="AJ188" s="108"/>
      <c r="AK188" s="108"/>
      <c r="AL188" s="108"/>
      <c r="AM188" s="108"/>
      <c r="AN188" s="108"/>
      <c r="AO188" s="108"/>
      <c r="AP188" s="108"/>
      <c r="AQ188" s="108"/>
      <c r="AR188" s="108"/>
      <c r="AS188" s="108"/>
      <c r="AT188" s="108"/>
      <c r="AU188" s="108"/>
      <c r="AV188" s="108"/>
      <c r="AW188" s="108"/>
      <c r="AX188" s="108"/>
      <c r="AY188" s="108"/>
      <c r="AZ188" s="108"/>
      <c r="BA188" s="108"/>
      <c r="BB188" s="108"/>
      <c r="BC188" s="108"/>
      <c r="BD188" s="108"/>
      <c r="BE188" s="108"/>
      <c r="BF188" s="108"/>
      <c r="BG188" s="108"/>
      <c r="BH188" s="108"/>
    </row>
    <row r="189" spans="1:60" outlineLevel="1" x14ac:dyDescent="0.2">
      <c r="A189" s="112"/>
      <c r="B189" s="113"/>
      <c r="C189" s="145" t="s">
        <v>213</v>
      </c>
      <c r="D189" s="117"/>
      <c r="E189" s="118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 t="s">
        <v>135</v>
      </c>
      <c r="AH189" s="108">
        <v>0</v>
      </c>
      <c r="AI189" s="108"/>
      <c r="AJ189" s="108"/>
      <c r="AK189" s="108"/>
      <c r="AL189" s="108"/>
      <c r="AM189" s="108"/>
      <c r="AN189" s="108"/>
      <c r="AO189" s="108"/>
      <c r="AP189" s="108"/>
      <c r="AQ189" s="108"/>
      <c r="AR189" s="108"/>
      <c r="AS189" s="108"/>
      <c r="AT189" s="108"/>
      <c r="AU189" s="108"/>
      <c r="AV189" s="108"/>
      <c r="AW189" s="108"/>
      <c r="AX189" s="108"/>
      <c r="AY189" s="108"/>
      <c r="AZ189" s="108"/>
      <c r="BA189" s="108"/>
      <c r="BB189" s="108"/>
      <c r="BC189" s="108"/>
      <c r="BD189" s="108"/>
      <c r="BE189" s="108"/>
      <c r="BF189" s="108"/>
      <c r="BG189" s="108"/>
      <c r="BH189" s="108"/>
    </row>
    <row r="190" spans="1:60" outlineLevel="1" x14ac:dyDescent="0.2">
      <c r="A190" s="112"/>
      <c r="B190" s="113"/>
      <c r="C190" s="145" t="s">
        <v>277</v>
      </c>
      <c r="D190" s="117"/>
      <c r="E190" s="118">
        <v>16</v>
      </c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 t="s">
        <v>135</v>
      </c>
      <c r="AH190" s="108">
        <v>0</v>
      </c>
      <c r="AI190" s="108"/>
      <c r="AJ190" s="108"/>
      <c r="AK190" s="108"/>
      <c r="AL190" s="108"/>
      <c r="AM190" s="108"/>
      <c r="AN190" s="108"/>
      <c r="AO190" s="108"/>
      <c r="AP190" s="108"/>
      <c r="AQ190" s="108"/>
      <c r="AR190" s="108"/>
      <c r="AS190" s="108"/>
      <c r="AT190" s="108"/>
      <c r="AU190" s="108"/>
      <c r="AV190" s="108"/>
      <c r="AW190" s="108"/>
      <c r="AX190" s="108"/>
      <c r="AY190" s="108"/>
      <c r="AZ190" s="108"/>
      <c r="BA190" s="108"/>
      <c r="BB190" s="108"/>
      <c r="BC190" s="108"/>
      <c r="BD190" s="108"/>
      <c r="BE190" s="108"/>
      <c r="BF190" s="108"/>
      <c r="BG190" s="108"/>
      <c r="BH190" s="108"/>
    </row>
    <row r="191" spans="1:60" outlineLevel="1" x14ac:dyDescent="0.2">
      <c r="A191" s="112"/>
      <c r="B191" s="113"/>
      <c r="C191" s="145" t="s">
        <v>278</v>
      </c>
      <c r="D191" s="117"/>
      <c r="E191" s="118">
        <v>6.8000000000000007</v>
      </c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 t="s">
        <v>135</v>
      </c>
      <c r="AH191" s="108">
        <v>0</v>
      </c>
      <c r="AI191" s="108"/>
      <c r="AJ191" s="108"/>
      <c r="AK191" s="108"/>
      <c r="AL191" s="108"/>
      <c r="AM191" s="108"/>
      <c r="AN191" s="108"/>
      <c r="AO191" s="108"/>
      <c r="AP191" s="108"/>
      <c r="AQ191" s="108"/>
      <c r="AR191" s="108"/>
      <c r="AS191" s="108"/>
      <c r="AT191" s="108"/>
      <c r="AU191" s="108"/>
      <c r="AV191" s="108"/>
      <c r="AW191" s="108"/>
      <c r="AX191" s="108"/>
      <c r="AY191" s="108"/>
      <c r="AZ191" s="108"/>
      <c r="BA191" s="108"/>
      <c r="BB191" s="108"/>
      <c r="BC191" s="108"/>
      <c r="BD191" s="108"/>
      <c r="BE191" s="108"/>
      <c r="BF191" s="108"/>
      <c r="BG191" s="108"/>
      <c r="BH191" s="108"/>
    </row>
    <row r="192" spans="1:60" outlineLevel="1" x14ac:dyDescent="0.2">
      <c r="A192" s="130">
        <v>25</v>
      </c>
      <c r="B192" s="131" t="s">
        <v>279</v>
      </c>
      <c r="C192" s="144" t="s">
        <v>280</v>
      </c>
      <c r="D192" s="132" t="s">
        <v>202</v>
      </c>
      <c r="E192" s="133">
        <v>46.400000000000006</v>
      </c>
      <c r="F192" s="134"/>
      <c r="G192" s="135">
        <f>ROUND(E192*F192,2)</f>
        <v>0</v>
      </c>
      <c r="H192" s="116"/>
      <c r="I192" s="115">
        <f>ROUND(E192*H192,2)</f>
        <v>0</v>
      </c>
      <c r="J192" s="116"/>
      <c r="K192" s="115">
        <f>ROUND(E192*J192,2)</f>
        <v>0</v>
      </c>
      <c r="L192" s="115">
        <v>15</v>
      </c>
      <c r="M192" s="115">
        <f>G192*(1+L192/100)</f>
        <v>0</v>
      </c>
      <c r="N192" s="115">
        <v>3.4500000000000004E-3</v>
      </c>
      <c r="O192" s="115">
        <f>ROUND(E192*N192,2)</f>
        <v>0.16</v>
      </c>
      <c r="P192" s="115">
        <v>0</v>
      </c>
      <c r="Q192" s="115">
        <f>ROUND(E192*P192,2)</f>
        <v>0</v>
      </c>
      <c r="R192" s="115"/>
      <c r="S192" s="115" t="s">
        <v>131</v>
      </c>
      <c r="T192" s="115" t="s">
        <v>132</v>
      </c>
      <c r="U192" s="115">
        <v>0.81915000000000004</v>
      </c>
      <c r="V192" s="115">
        <f>ROUND(E192*U192,2)</f>
        <v>38.01</v>
      </c>
      <c r="W192" s="115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 t="s">
        <v>133</v>
      </c>
      <c r="AH192" s="108"/>
      <c r="AI192" s="108"/>
      <c r="AJ192" s="108"/>
      <c r="AK192" s="108"/>
      <c r="AL192" s="108"/>
      <c r="AM192" s="108"/>
      <c r="AN192" s="108"/>
      <c r="AO192" s="108"/>
      <c r="AP192" s="108"/>
      <c r="AQ192" s="108"/>
      <c r="AR192" s="108"/>
      <c r="AS192" s="108"/>
      <c r="AT192" s="108"/>
      <c r="AU192" s="108"/>
      <c r="AV192" s="108"/>
      <c r="AW192" s="108"/>
      <c r="AX192" s="108"/>
      <c r="AY192" s="108"/>
      <c r="AZ192" s="108"/>
      <c r="BA192" s="108"/>
      <c r="BB192" s="108"/>
      <c r="BC192" s="108"/>
      <c r="BD192" s="108"/>
      <c r="BE192" s="108"/>
      <c r="BF192" s="108"/>
      <c r="BG192" s="108"/>
      <c r="BH192" s="108"/>
    </row>
    <row r="193" spans="1:60" outlineLevel="1" x14ac:dyDescent="0.2">
      <c r="A193" s="112"/>
      <c r="B193" s="113"/>
      <c r="C193" s="145" t="s">
        <v>281</v>
      </c>
      <c r="D193" s="117"/>
      <c r="E193" s="118">
        <v>46.400000000000006</v>
      </c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 t="s">
        <v>135</v>
      </c>
      <c r="AH193" s="108">
        <v>5</v>
      </c>
      <c r="AI193" s="108"/>
      <c r="AJ193" s="108"/>
      <c r="AK193" s="108"/>
      <c r="AL193" s="108"/>
      <c r="AM193" s="108"/>
      <c r="AN193" s="108"/>
      <c r="AO193" s="108"/>
      <c r="AP193" s="108"/>
      <c r="AQ193" s="108"/>
      <c r="AR193" s="108"/>
      <c r="AS193" s="108"/>
      <c r="AT193" s="108"/>
      <c r="AU193" s="108"/>
      <c r="AV193" s="108"/>
      <c r="AW193" s="108"/>
      <c r="AX193" s="108"/>
      <c r="AY193" s="108"/>
      <c r="AZ193" s="108"/>
      <c r="BA193" s="108"/>
      <c r="BB193" s="108"/>
      <c r="BC193" s="108"/>
      <c r="BD193" s="108"/>
      <c r="BE193" s="108"/>
      <c r="BF193" s="108"/>
      <c r="BG193" s="108"/>
      <c r="BH193" s="108"/>
    </row>
    <row r="194" spans="1:60" outlineLevel="1" x14ac:dyDescent="0.2">
      <c r="A194" s="130">
        <v>26</v>
      </c>
      <c r="B194" s="131" t="s">
        <v>282</v>
      </c>
      <c r="C194" s="144" t="s">
        <v>283</v>
      </c>
      <c r="D194" s="132" t="s">
        <v>202</v>
      </c>
      <c r="E194" s="133">
        <v>58.620000000000005</v>
      </c>
      <c r="F194" s="134"/>
      <c r="G194" s="135">
        <f>ROUND(E194*F194,2)</f>
        <v>0</v>
      </c>
      <c r="H194" s="116"/>
      <c r="I194" s="115">
        <f>ROUND(E194*H194,2)</f>
        <v>0</v>
      </c>
      <c r="J194" s="116"/>
      <c r="K194" s="115">
        <f>ROUND(E194*J194,2)</f>
        <v>0</v>
      </c>
      <c r="L194" s="115">
        <v>15</v>
      </c>
      <c r="M194" s="115">
        <f>G194*(1+L194/100)</f>
        <v>0</v>
      </c>
      <c r="N194" s="115">
        <v>5.9700000000000005E-3</v>
      </c>
      <c r="O194" s="115">
        <f>ROUND(E194*N194,2)</f>
        <v>0.35</v>
      </c>
      <c r="P194" s="115">
        <v>0</v>
      </c>
      <c r="Q194" s="115">
        <f>ROUND(E194*P194,2)</f>
        <v>0</v>
      </c>
      <c r="R194" s="115"/>
      <c r="S194" s="115" t="s">
        <v>131</v>
      </c>
      <c r="T194" s="115" t="s">
        <v>132</v>
      </c>
      <c r="U194" s="115">
        <v>0.93875000000000008</v>
      </c>
      <c r="V194" s="115">
        <f>ROUND(E194*U194,2)</f>
        <v>55.03</v>
      </c>
      <c r="W194" s="115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 t="s">
        <v>133</v>
      </c>
      <c r="AH194" s="108"/>
      <c r="AI194" s="108"/>
      <c r="AJ194" s="108"/>
      <c r="AK194" s="108"/>
      <c r="AL194" s="108"/>
      <c r="AM194" s="108"/>
      <c r="AN194" s="108"/>
      <c r="AO194" s="108"/>
      <c r="AP194" s="108"/>
      <c r="AQ194" s="108"/>
      <c r="AR194" s="108"/>
      <c r="AS194" s="108"/>
      <c r="AT194" s="108"/>
      <c r="AU194" s="108"/>
      <c r="AV194" s="108"/>
      <c r="AW194" s="108"/>
      <c r="AX194" s="108"/>
      <c r="AY194" s="108"/>
      <c r="AZ194" s="108"/>
      <c r="BA194" s="108"/>
      <c r="BB194" s="108"/>
      <c r="BC194" s="108"/>
      <c r="BD194" s="108"/>
      <c r="BE194" s="108"/>
      <c r="BF194" s="108"/>
      <c r="BG194" s="108"/>
      <c r="BH194" s="108"/>
    </row>
    <row r="195" spans="1:60" outlineLevel="1" x14ac:dyDescent="0.2">
      <c r="A195" s="112"/>
      <c r="B195" s="113"/>
      <c r="C195" s="145" t="s">
        <v>284</v>
      </c>
      <c r="D195" s="117"/>
      <c r="E195" s="118">
        <v>58.620000000000005</v>
      </c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 t="s">
        <v>135</v>
      </c>
      <c r="AH195" s="108">
        <v>5</v>
      </c>
      <c r="AI195" s="108"/>
      <c r="AJ195" s="108"/>
      <c r="AK195" s="108"/>
      <c r="AL195" s="108"/>
      <c r="AM195" s="108"/>
      <c r="AN195" s="108"/>
      <c r="AO195" s="108"/>
      <c r="AP195" s="108"/>
      <c r="AQ195" s="108"/>
      <c r="AR195" s="108"/>
      <c r="AS195" s="108"/>
      <c r="AT195" s="108"/>
      <c r="AU195" s="108"/>
      <c r="AV195" s="108"/>
      <c r="AW195" s="108"/>
      <c r="AX195" s="108"/>
      <c r="AY195" s="108"/>
      <c r="AZ195" s="108"/>
      <c r="BA195" s="108"/>
      <c r="BB195" s="108"/>
      <c r="BC195" s="108"/>
      <c r="BD195" s="108"/>
      <c r="BE195" s="108"/>
      <c r="BF195" s="108"/>
      <c r="BG195" s="108"/>
      <c r="BH195" s="108"/>
    </row>
    <row r="196" spans="1:60" outlineLevel="1" x14ac:dyDescent="0.2">
      <c r="A196" s="130">
        <v>27</v>
      </c>
      <c r="B196" s="131" t="s">
        <v>285</v>
      </c>
      <c r="C196" s="144" t="s">
        <v>286</v>
      </c>
      <c r="D196" s="132" t="s">
        <v>202</v>
      </c>
      <c r="E196" s="133">
        <v>47</v>
      </c>
      <c r="F196" s="134"/>
      <c r="G196" s="135">
        <f>ROUND(E196*F196,2)</f>
        <v>0</v>
      </c>
      <c r="H196" s="116"/>
      <c r="I196" s="115">
        <f>ROUND(E196*H196,2)</f>
        <v>0</v>
      </c>
      <c r="J196" s="116"/>
      <c r="K196" s="115">
        <f>ROUND(E196*J196,2)</f>
        <v>0</v>
      </c>
      <c r="L196" s="115">
        <v>15</v>
      </c>
      <c r="M196" s="115">
        <f>G196*(1+L196/100)</f>
        <v>0</v>
      </c>
      <c r="N196" s="115">
        <v>2.6300000000000004E-3</v>
      </c>
      <c r="O196" s="115">
        <f>ROUND(E196*N196,2)</f>
        <v>0.12</v>
      </c>
      <c r="P196" s="115">
        <v>0</v>
      </c>
      <c r="Q196" s="115">
        <f>ROUND(E196*P196,2)</f>
        <v>0</v>
      </c>
      <c r="R196" s="115"/>
      <c r="S196" s="115" t="s">
        <v>131</v>
      </c>
      <c r="T196" s="115" t="s">
        <v>132</v>
      </c>
      <c r="U196" s="115">
        <v>0.54305000000000003</v>
      </c>
      <c r="V196" s="115">
        <f>ROUND(E196*U196,2)</f>
        <v>25.52</v>
      </c>
      <c r="W196" s="115"/>
      <c r="X196" s="108"/>
      <c r="Y196" s="108"/>
      <c r="Z196" s="108"/>
      <c r="AA196" s="108"/>
      <c r="AB196" s="108"/>
      <c r="AC196" s="108"/>
      <c r="AD196" s="108"/>
      <c r="AE196" s="108"/>
      <c r="AF196" s="108"/>
      <c r="AG196" s="108" t="s">
        <v>133</v>
      </c>
      <c r="AH196" s="108"/>
      <c r="AI196" s="108"/>
      <c r="AJ196" s="108"/>
      <c r="AK196" s="108"/>
      <c r="AL196" s="108"/>
      <c r="AM196" s="108"/>
      <c r="AN196" s="108"/>
      <c r="AO196" s="108"/>
      <c r="AP196" s="108"/>
      <c r="AQ196" s="108"/>
      <c r="AR196" s="108"/>
      <c r="AS196" s="108"/>
      <c r="AT196" s="108"/>
      <c r="AU196" s="108"/>
      <c r="AV196" s="108"/>
      <c r="AW196" s="108"/>
      <c r="AX196" s="108"/>
      <c r="AY196" s="108"/>
      <c r="AZ196" s="108"/>
      <c r="BA196" s="108"/>
      <c r="BB196" s="108"/>
      <c r="BC196" s="108"/>
      <c r="BD196" s="108"/>
      <c r="BE196" s="108"/>
      <c r="BF196" s="108"/>
      <c r="BG196" s="108"/>
      <c r="BH196" s="108"/>
    </row>
    <row r="197" spans="1:60" outlineLevel="1" x14ac:dyDescent="0.2">
      <c r="A197" s="112"/>
      <c r="B197" s="113"/>
      <c r="C197" s="145" t="s">
        <v>287</v>
      </c>
      <c r="D197" s="117"/>
      <c r="E197" s="118">
        <v>47</v>
      </c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08"/>
      <c r="Y197" s="108"/>
      <c r="Z197" s="108"/>
      <c r="AA197" s="108"/>
      <c r="AB197" s="108"/>
      <c r="AC197" s="108"/>
      <c r="AD197" s="108"/>
      <c r="AE197" s="108"/>
      <c r="AF197" s="108"/>
      <c r="AG197" s="108" t="s">
        <v>135</v>
      </c>
      <c r="AH197" s="108">
        <v>5</v>
      </c>
      <c r="AI197" s="108"/>
      <c r="AJ197" s="108"/>
      <c r="AK197" s="108"/>
      <c r="AL197" s="108"/>
      <c r="AM197" s="108"/>
      <c r="AN197" s="108"/>
      <c r="AO197" s="108"/>
      <c r="AP197" s="108"/>
      <c r="AQ197" s="108"/>
      <c r="AR197" s="108"/>
      <c r="AS197" s="108"/>
      <c r="AT197" s="108"/>
      <c r="AU197" s="108"/>
      <c r="AV197" s="108"/>
      <c r="AW197" s="108"/>
      <c r="AX197" s="108"/>
      <c r="AY197" s="108"/>
      <c r="AZ197" s="108"/>
      <c r="BA197" s="108"/>
      <c r="BB197" s="108"/>
      <c r="BC197" s="108"/>
      <c r="BD197" s="108"/>
      <c r="BE197" s="108"/>
      <c r="BF197" s="108"/>
      <c r="BG197" s="108"/>
      <c r="BH197" s="108"/>
    </row>
    <row r="198" spans="1:60" ht="22.5" outlineLevel="1" x14ac:dyDescent="0.2">
      <c r="A198" s="130">
        <v>28</v>
      </c>
      <c r="B198" s="131" t="s">
        <v>288</v>
      </c>
      <c r="C198" s="144" t="s">
        <v>289</v>
      </c>
      <c r="D198" s="132" t="s">
        <v>202</v>
      </c>
      <c r="E198" s="133">
        <v>46.400000000000006</v>
      </c>
      <c r="F198" s="134"/>
      <c r="G198" s="135">
        <f>ROUND(E198*F198,2)</f>
        <v>0</v>
      </c>
      <c r="H198" s="116"/>
      <c r="I198" s="115">
        <f>ROUND(E198*H198,2)</f>
        <v>0</v>
      </c>
      <c r="J198" s="116"/>
      <c r="K198" s="115">
        <f>ROUND(E198*J198,2)</f>
        <v>0</v>
      </c>
      <c r="L198" s="115">
        <v>15</v>
      </c>
      <c r="M198" s="115">
        <f>G198*(1+L198/100)</f>
        <v>0</v>
      </c>
      <c r="N198" s="115">
        <v>0</v>
      </c>
      <c r="O198" s="115">
        <f>ROUND(E198*N198,2)</f>
        <v>0</v>
      </c>
      <c r="P198" s="115">
        <v>1.3500000000000001E-3</v>
      </c>
      <c r="Q198" s="115">
        <f>ROUND(E198*P198,2)</f>
        <v>0.06</v>
      </c>
      <c r="R198" s="115"/>
      <c r="S198" s="115" t="s">
        <v>131</v>
      </c>
      <c r="T198" s="115" t="s">
        <v>132</v>
      </c>
      <c r="U198" s="115">
        <v>9.2000000000000012E-2</v>
      </c>
      <c r="V198" s="115">
        <f>ROUND(E198*U198,2)</f>
        <v>4.2699999999999996</v>
      </c>
      <c r="W198" s="115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 t="s">
        <v>133</v>
      </c>
      <c r="AH198" s="108"/>
      <c r="AI198" s="108"/>
      <c r="AJ198" s="108"/>
      <c r="AK198" s="108"/>
      <c r="AL198" s="108"/>
      <c r="AM198" s="108"/>
      <c r="AN198" s="108"/>
      <c r="AO198" s="108"/>
      <c r="AP198" s="108"/>
      <c r="AQ198" s="108"/>
      <c r="AR198" s="108"/>
      <c r="AS198" s="108"/>
      <c r="AT198" s="108"/>
      <c r="AU198" s="108"/>
      <c r="AV198" s="108"/>
      <c r="AW198" s="108"/>
      <c r="AX198" s="108"/>
      <c r="AY198" s="108"/>
      <c r="AZ198" s="108"/>
      <c r="BA198" s="108"/>
      <c r="BB198" s="108"/>
      <c r="BC198" s="108"/>
      <c r="BD198" s="108"/>
      <c r="BE198" s="108"/>
      <c r="BF198" s="108"/>
      <c r="BG198" s="108"/>
      <c r="BH198" s="108"/>
    </row>
    <row r="199" spans="1:60" outlineLevel="1" x14ac:dyDescent="0.2">
      <c r="A199" s="112"/>
      <c r="B199" s="113"/>
      <c r="C199" s="145" t="s">
        <v>290</v>
      </c>
      <c r="D199" s="117"/>
      <c r="E199" s="118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08"/>
      <c r="Y199" s="108"/>
      <c r="Z199" s="108"/>
      <c r="AA199" s="108"/>
      <c r="AB199" s="108"/>
      <c r="AC199" s="108"/>
      <c r="AD199" s="108"/>
      <c r="AE199" s="108"/>
      <c r="AF199" s="108"/>
      <c r="AG199" s="108" t="s">
        <v>135</v>
      </c>
      <c r="AH199" s="108">
        <v>0</v>
      </c>
      <c r="AI199" s="108"/>
      <c r="AJ199" s="108"/>
      <c r="AK199" s="108"/>
      <c r="AL199" s="108"/>
      <c r="AM199" s="108"/>
      <c r="AN199" s="108"/>
      <c r="AO199" s="108"/>
      <c r="AP199" s="108"/>
      <c r="AQ199" s="108"/>
      <c r="AR199" s="108"/>
      <c r="AS199" s="108"/>
      <c r="AT199" s="108"/>
      <c r="AU199" s="108"/>
      <c r="AV199" s="108"/>
      <c r="AW199" s="108"/>
      <c r="AX199" s="108"/>
      <c r="AY199" s="108"/>
      <c r="AZ199" s="108"/>
      <c r="BA199" s="108"/>
      <c r="BB199" s="108"/>
      <c r="BC199" s="108"/>
      <c r="BD199" s="108"/>
      <c r="BE199" s="108"/>
      <c r="BF199" s="108"/>
      <c r="BG199" s="108"/>
      <c r="BH199" s="108"/>
    </row>
    <row r="200" spans="1:60" outlineLevel="1" x14ac:dyDescent="0.2">
      <c r="A200" s="112"/>
      <c r="B200" s="113"/>
      <c r="C200" s="145" t="s">
        <v>146</v>
      </c>
      <c r="D200" s="117"/>
      <c r="E200" s="118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08"/>
      <c r="Y200" s="108"/>
      <c r="Z200" s="108"/>
      <c r="AA200" s="108"/>
      <c r="AB200" s="108"/>
      <c r="AC200" s="108"/>
      <c r="AD200" s="108"/>
      <c r="AE200" s="108"/>
      <c r="AF200" s="108"/>
      <c r="AG200" s="108" t="s">
        <v>135</v>
      </c>
      <c r="AH200" s="108">
        <v>0</v>
      </c>
      <c r="AI200" s="108"/>
      <c r="AJ200" s="108"/>
      <c r="AK200" s="108"/>
      <c r="AL200" s="108"/>
      <c r="AM200" s="108"/>
      <c r="AN200" s="108"/>
      <c r="AO200" s="108"/>
      <c r="AP200" s="108"/>
      <c r="AQ200" s="108"/>
      <c r="AR200" s="108"/>
      <c r="AS200" s="108"/>
      <c r="AT200" s="108"/>
      <c r="AU200" s="108"/>
      <c r="AV200" s="108"/>
      <c r="AW200" s="108"/>
      <c r="AX200" s="108"/>
      <c r="AY200" s="108"/>
      <c r="AZ200" s="108"/>
      <c r="BA200" s="108"/>
      <c r="BB200" s="108"/>
      <c r="BC200" s="108"/>
      <c r="BD200" s="108"/>
      <c r="BE200" s="108"/>
      <c r="BF200" s="108"/>
      <c r="BG200" s="108"/>
      <c r="BH200" s="108"/>
    </row>
    <row r="201" spans="1:60" outlineLevel="1" x14ac:dyDescent="0.2">
      <c r="A201" s="112"/>
      <c r="B201" s="113"/>
      <c r="C201" s="145" t="s">
        <v>209</v>
      </c>
      <c r="D201" s="117"/>
      <c r="E201" s="118">
        <v>9.6000000000000014</v>
      </c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 t="s">
        <v>135</v>
      </c>
      <c r="AH201" s="108">
        <v>0</v>
      </c>
      <c r="AI201" s="108"/>
      <c r="AJ201" s="108"/>
      <c r="AK201" s="108"/>
      <c r="AL201" s="108"/>
      <c r="AM201" s="108"/>
      <c r="AN201" s="108"/>
      <c r="AO201" s="108"/>
      <c r="AP201" s="108"/>
      <c r="AQ201" s="108"/>
      <c r="AR201" s="108"/>
      <c r="AS201" s="108"/>
      <c r="AT201" s="108"/>
      <c r="AU201" s="108"/>
      <c r="AV201" s="108"/>
      <c r="AW201" s="108"/>
      <c r="AX201" s="108"/>
      <c r="AY201" s="108"/>
      <c r="AZ201" s="108"/>
      <c r="BA201" s="108"/>
      <c r="BB201" s="108"/>
      <c r="BC201" s="108"/>
      <c r="BD201" s="108"/>
      <c r="BE201" s="108"/>
      <c r="BF201" s="108"/>
      <c r="BG201" s="108"/>
      <c r="BH201" s="108"/>
    </row>
    <row r="202" spans="1:60" outlineLevel="1" x14ac:dyDescent="0.2">
      <c r="A202" s="112"/>
      <c r="B202" s="113"/>
      <c r="C202" s="145" t="s">
        <v>210</v>
      </c>
      <c r="D202" s="117"/>
      <c r="E202" s="118">
        <v>2.4000000000000004</v>
      </c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08"/>
      <c r="Y202" s="108"/>
      <c r="Z202" s="108"/>
      <c r="AA202" s="108"/>
      <c r="AB202" s="108"/>
      <c r="AC202" s="108"/>
      <c r="AD202" s="108"/>
      <c r="AE202" s="108"/>
      <c r="AF202" s="108"/>
      <c r="AG202" s="108" t="s">
        <v>135</v>
      </c>
      <c r="AH202" s="108">
        <v>0</v>
      </c>
      <c r="AI202" s="108"/>
      <c r="AJ202" s="108"/>
      <c r="AK202" s="108"/>
      <c r="AL202" s="108"/>
      <c r="AM202" s="108"/>
      <c r="AN202" s="108"/>
      <c r="AO202" s="108"/>
      <c r="AP202" s="108"/>
      <c r="AQ202" s="108"/>
      <c r="AR202" s="108"/>
      <c r="AS202" s="108"/>
      <c r="AT202" s="108"/>
      <c r="AU202" s="108"/>
      <c r="AV202" s="108"/>
      <c r="AW202" s="108"/>
      <c r="AX202" s="108"/>
      <c r="AY202" s="108"/>
      <c r="AZ202" s="108"/>
      <c r="BA202" s="108"/>
      <c r="BB202" s="108"/>
      <c r="BC202" s="108"/>
      <c r="BD202" s="108"/>
      <c r="BE202" s="108"/>
      <c r="BF202" s="108"/>
      <c r="BG202" s="108"/>
      <c r="BH202" s="108"/>
    </row>
    <row r="203" spans="1:60" outlineLevel="1" x14ac:dyDescent="0.2">
      <c r="A203" s="112"/>
      <c r="B203" s="113"/>
      <c r="C203" s="145" t="s">
        <v>211</v>
      </c>
      <c r="D203" s="117"/>
      <c r="E203" s="118">
        <v>4</v>
      </c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 t="s">
        <v>135</v>
      </c>
      <c r="AH203" s="108">
        <v>0</v>
      </c>
      <c r="AI203" s="108"/>
      <c r="AJ203" s="108"/>
      <c r="AK203" s="108"/>
      <c r="AL203" s="108"/>
      <c r="AM203" s="108"/>
      <c r="AN203" s="108"/>
      <c r="AO203" s="108"/>
      <c r="AP203" s="108"/>
      <c r="AQ203" s="108"/>
      <c r="AR203" s="108"/>
      <c r="AS203" s="108"/>
      <c r="AT203" s="108"/>
      <c r="AU203" s="108"/>
      <c r="AV203" s="108"/>
      <c r="AW203" s="108"/>
      <c r="AX203" s="108"/>
      <c r="AY203" s="108"/>
      <c r="AZ203" s="108"/>
      <c r="BA203" s="108"/>
      <c r="BB203" s="108"/>
      <c r="BC203" s="108"/>
      <c r="BD203" s="108"/>
      <c r="BE203" s="108"/>
      <c r="BF203" s="108"/>
      <c r="BG203" s="108"/>
      <c r="BH203" s="108"/>
    </row>
    <row r="204" spans="1:60" outlineLevel="1" x14ac:dyDescent="0.2">
      <c r="A204" s="112"/>
      <c r="B204" s="113"/>
      <c r="C204" s="145" t="s">
        <v>212</v>
      </c>
      <c r="D204" s="117"/>
      <c r="E204" s="118">
        <v>8</v>
      </c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08"/>
      <c r="Y204" s="108"/>
      <c r="Z204" s="108"/>
      <c r="AA204" s="108"/>
      <c r="AB204" s="108"/>
      <c r="AC204" s="108"/>
      <c r="AD204" s="108"/>
      <c r="AE204" s="108"/>
      <c r="AF204" s="108"/>
      <c r="AG204" s="108" t="s">
        <v>135</v>
      </c>
      <c r="AH204" s="108">
        <v>0</v>
      </c>
      <c r="AI204" s="108"/>
      <c r="AJ204" s="108"/>
      <c r="AK204" s="108"/>
      <c r="AL204" s="108"/>
      <c r="AM204" s="108"/>
      <c r="AN204" s="108"/>
      <c r="AO204" s="108"/>
      <c r="AP204" s="108"/>
      <c r="AQ204" s="108"/>
      <c r="AR204" s="108"/>
      <c r="AS204" s="108"/>
      <c r="AT204" s="108"/>
      <c r="AU204" s="108"/>
      <c r="AV204" s="108"/>
      <c r="AW204" s="108"/>
      <c r="AX204" s="108"/>
      <c r="AY204" s="108"/>
      <c r="AZ204" s="108"/>
      <c r="BA204" s="108"/>
      <c r="BB204" s="108"/>
      <c r="BC204" s="108"/>
      <c r="BD204" s="108"/>
      <c r="BE204" s="108"/>
      <c r="BF204" s="108"/>
      <c r="BG204" s="108"/>
      <c r="BH204" s="108"/>
    </row>
    <row r="205" spans="1:60" outlineLevel="1" x14ac:dyDescent="0.2">
      <c r="A205" s="112"/>
      <c r="B205" s="113"/>
      <c r="C205" s="145" t="s">
        <v>153</v>
      </c>
      <c r="D205" s="117"/>
      <c r="E205" s="118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 t="s">
        <v>135</v>
      </c>
      <c r="AH205" s="108">
        <v>0</v>
      </c>
      <c r="AI205" s="108"/>
      <c r="AJ205" s="108"/>
      <c r="AK205" s="108"/>
      <c r="AL205" s="108"/>
      <c r="AM205" s="108"/>
      <c r="AN205" s="108"/>
      <c r="AO205" s="108"/>
      <c r="AP205" s="108"/>
      <c r="AQ205" s="108"/>
      <c r="AR205" s="108"/>
      <c r="AS205" s="108"/>
      <c r="AT205" s="108"/>
      <c r="AU205" s="108"/>
      <c r="AV205" s="108"/>
      <c r="AW205" s="108"/>
      <c r="AX205" s="108"/>
      <c r="AY205" s="108"/>
      <c r="AZ205" s="108"/>
      <c r="BA205" s="108"/>
      <c r="BB205" s="108"/>
      <c r="BC205" s="108"/>
      <c r="BD205" s="108"/>
      <c r="BE205" s="108"/>
      <c r="BF205" s="108"/>
      <c r="BG205" s="108"/>
      <c r="BH205" s="108"/>
    </row>
    <row r="206" spans="1:60" outlineLevel="1" x14ac:dyDescent="0.2">
      <c r="A206" s="112"/>
      <c r="B206" s="113"/>
      <c r="C206" s="145" t="s">
        <v>214</v>
      </c>
      <c r="D206" s="117"/>
      <c r="E206" s="118">
        <v>12</v>
      </c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08"/>
      <c r="Y206" s="108"/>
      <c r="Z206" s="108"/>
      <c r="AA206" s="108"/>
      <c r="AB206" s="108"/>
      <c r="AC206" s="108"/>
      <c r="AD206" s="108"/>
      <c r="AE206" s="108"/>
      <c r="AF206" s="108"/>
      <c r="AG206" s="108" t="s">
        <v>135</v>
      </c>
      <c r="AH206" s="108">
        <v>0</v>
      </c>
      <c r="AI206" s="108"/>
      <c r="AJ206" s="108"/>
      <c r="AK206" s="108"/>
      <c r="AL206" s="108"/>
      <c r="AM206" s="108"/>
      <c r="AN206" s="108"/>
      <c r="AO206" s="108"/>
      <c r="AP206" s="108"/>
      <c r="AQ206" s="108"/>
      <c r="AR206" s="108"/>
      <c r="AS206" s="108"/>
      <c r="AT206" s="108"/>
      <c r="AU206" s="108"/>
      <c r="AV206" s="108"/>
      <c r="AW206" s="108"/>
      <c r="AX206" s="108"/>
      <c r="AY206" s="108"/>
      <c r="AZ206" s="108"/>
      <c r="BA206" s="108"/>
      <c r="BB206" s="108"/>
      <c r="BC206" s="108"/>
      <c r="BD206" s="108"/>
      <c r="BE206" s="108"/>
      <c r="BF206" s="108"/>
      <c r="BG206" s="108"/>
      <c r="BH206" s="108"/>
    </row>
    <row r="207" spans="1:60" outlineLevel="1" x14ac:dyDescent="0.2">
      <c r="A207" s="112"/>
      <c r="B207" s="113"/>
      <c r="C207" s="145" t="s">
        <v>210</v>
      </c>
      <c r="D207" s="117"/>
      <c r="E207" s="118">
        <v>2.4000000000000004</v>
      </c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08"/>
      <c r="Y207" s="108"/>
      <c r="Z207" s="108"/>
      <c r="AA207" s="108"/>
      <c r="AB207" s="108"/>
      <c r="AC207" s="108"/>
      <c r="AD207" s="108"/>
      <c r="AE207" s="108"/>
      <c r="AF207" s="108"/>
      <c r="AG207" s="108" t="s">
        <v>135</v>
      </c>
      <c r="AH207" s="108">
        <v>0</v>
      </c>
      <c r="AI207" s="108"/>
      <c r="AJ207" s="108"/>
      <c r="AK207" s="108"/>
      <c r="AL207" s="108"/>
      <c r="AM207" s="108"/>
      <c r="AN207" s="108"/>
      <c r="AO207" s="108"/>
      <c r="AP207" s="108"/>
      <c r="AQ207" s="108"/>
      <c r="AR207" s="108"/>
      <c r="AS207" s="108"/>
      <c r="AT207" s="108"/>
      <c r="AU207" s="108"/>
      <c r="AV207" s="108"/>
      <c r="AW207" s="108"/>
      <c r="AX207" s="108"/>
      <c r="AY207" s="108"/>
      <c r="AZ207" s="108"/>
      <c r="BA207" s="108"/>
      <c r="BB207" s="108"/>
      <c r="BC207" s="108"/>
      <c r="BD207" s="108"/>
      <c r="BE207" s="108"/>
      <c r="BF207" s="108"/>
      <c r="BG207" s="108"/>
      <c r="BH207" s="108"/>
    </row>
    <row r="208" spans="1:60" outlineLevel="1" x14ac:dyDescent="0.2">
      <c r="A208" s="112"/>
      <c r="B208" s="113"/>
      <c r="C208" s="145" t="s">
        <v>212</v>
      </c>
      <c r="D208" s="117"/>
      <c r="E208" s="118">
        <v>8</v>
      </c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 t="s">
        <v>135</v>
      </c>
      <c r="AH208" s="108">
        <v>0</v>
      </c>
      <c r="AI208" s="108"/>
      <c r="AJ208" s="108"/>
      <c r="AK208" s="108"/>
      <c r="AL208" s="108"/>
      <c r="AM208" s="108"/>
      <c r="AN208" s="108"/>
      <c r="AO208" s="108"/>
      <c r="AP208" s="108"/>
      <c r="AQ208" s="108"/>
      <c r="AR208" s="108"/>
      <c r="AS208" s="108"/>
      <c r="AT208" s="108"/>
      <c r="AU208" s="108"/>
      <c r="AV208" s="108"/>
      <c r="AW208" s="108"/>
      <c r="AX208" s="108"/>
      <c r="AY208" s="108"/>
      <c r="AZ208" s="108"/>
      <c r="BA208" s="108"/>
      <c r="BB208" s="108"/>
      <c r="BC208" s="108"/>
      <c r="BD208" s="108"/>
      <c r="BE208" s="108"/>
      <c r="BF208" s="108"/>
      <c r="BG208" s="108"/>
      <c r="BH208" s="108"/>
    </row>
    <row r="209" spans="1:60" outlineLevel="1" x14ac:dyDescent="0.2">
      <c r="A209" s="130">
        <v>29</v>
      </c>
      <c r="B209" s="131" t="s">
        <v>291</v>
      </c>
      <c r="C209" s="144" t="s">
        <v>292</v>
      </c>
      <c r="D209" s="132" t="s">
        <v>202</v>
      </c>
      <c r="E209" s="133">
        <v>58.620000000000005</v>
      </c>
      <c r="F209" s="134"/>
      <c r="G209" s="135">
        <f>ROUND(E209*F209,2)</f>
        <v>0</v>
      </c>
      <c r="H209" s="116"/>
      <c r="I209" s="115">
        <f>ROUND(E209*H209,2)</f>
        <v>0</v>
      </c>
      <c r="J209" s="116"/>
      <c r="K209" s="115">
        <f>ROUND(E209*J209,2)</f>
        <v>0</v>
      </c>
      <c r="L209" s="115">
        <v>15</v>
      </c>
      <c r="M209" s="115">
        <f>G209*(1+L209/100)</f>
        <v>0</v>
      </c>
      <c r="N209" s="115">
        <v>0</v>
      </c>
      <c r="O209" s="115">
        <f>ROUND(E209*N209,2)</f>
        <v>0</v>
      </c>
      <c r="P209" s="115">
        <v>2.3000000000000004E-3</v>
      </c>
      <c r="Q209" s="115">
        <f>ROUND(E209*P209,2)</f>
        <v>0.13</v>
      </c>
      <c r="R209" s="115"/>
      <c r="S209" s="115" t="s">
        <v>131</v>
      </c>
      <c r="T209" s="115" t="s">
        <v>132</v>
      </c>
      <c r="U209" s="115">
        <v>0.10350000000000001</v>
      </c>
      <c r="V209" s="115">
        <f>ROUND(E209*U209,2)</f>
        <v>6.07</v>
      </c>
      <c r="W209" s="115"/>
      <c r="X209" s="108"/>
      <c r="Y209" s="108"/>
      <c r="Z209" s="108"/>
      <c r="AA209" s="108"/>
      <c r="AB209" s="108"/>
      <c r="AC209" s="108"/>
      <c r="AD209" s="108"/>
      <c r="AE209" s="108"/>
      <c r="AF209" s="108"/>
      <c r="AG209" s="108" t="s">
        <v>133</v>
      </c>
      <c r="AH209" s="108"/>
      <c r="AI209" s="108"/>
      <c r="AJ209" s="108"/>
      <c r="AK209" s="108"/>
      <c r="AL209" s="108"/>
      <c r="AM209" s="108"/>
      <c r="AN209" s="108"/>
      <c r="AO209" s="108"/>
      <c r="AP209" s="108"/>
      <c r="AQ209" s="108"/>
      <c r="AR209" s="108"/>
      <c r="AS209" s="108"/>
      <c r="AT209" s="108"/>
      <c r="AU209" s="108"/>
      <c r="AV209" s="108"/>
      <c r="AW209" s="108"/>
      <c r="AX209" s="108"/>
      <c r="AY209" s="108"/>
      <c r="AZ209" s="108"/>
      <c r="BA209" s="108"/>
      <c r="BB209" s="108"/>
      <c r="BC209" s="108"/>
      <c r="BD209" s="108"/>
      <c r="BE209" s="108"/>
      <c r="BF209" s="108"/>
      <c r="BG209" s="108"/>
      <c r="BH209" s="108"/>
    </row>
    <row r="210" spans="1:60" outlineLevel="1" x14ac:dyDescent="0.2">
      <c r="A210" s="112"/>
      <c r="B210" s="113"/>
      <c r="C210" s="145" t="s">
        <v>293</v>
      </c>
      <c r="D210" s="117"/>
      <c r="E210" s="118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 t="s">
        <v>135</v>
      </c>
      <c r="AH210" s="108">
        <v>0</v>
      </c>
      <c r="AI210" s="108"/>
      <c r="AJ210" s="108"/>
      <c r="AK210" s="108"/>
      <c r="AL210" s="108"/>
      <c r="AM210" s="108"/>
      <c r="AN210" s="108"/>
      <c r="AO210" s="108"/>
      <c r="AP210" s="108"/>
      <c r="AQ210" s="108"/>
      <c r="AR210" s="108"/>
      <c r="AS210" s="108"/>
      <c r="AT210" s="108"/>
      <c r="AU210" s="108"/>
      <c r="AV210" s="108"/>
      <c r="AW210" s="108"/>
      <c r="AX210" s="108"/>
      <c r="AY210" s="108"/>
      <c r="AZ210" s="108"/>
      <c r="BA210" s="108"/>
      <c r="BB210" s="108"/>
      <c r="BC210" s="108"/>
      <c r="BD210" s="108"/>
      <c r="BE210" s="108"/>
      <c r="BF210" s="108"/>
      <c r="BG210" s="108"/>
      <c r="BH210" s="108"/>
    </row>
    <row r="211" spans="1:60" outlineLevel="1" x14ac:dyDescent="0.2">
      <c r="A211" s="112"/>
      <c r="B211" s="113"/>
      <c r="C211" s="145" t="s">
        <v>294</v>
      </c>
      <c r="D211" s="117"/>
      <c r="E211" s="118">
        <v>32.42</v>
      </c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 t="s">
        <v>135</v>
      </c>
      <c r="AH211" s="108">
        <v>0</v>
      </c>
      <c r="AI211" s="108"/>
      <c r="AJ211" s="108"/>
      <c r="AK211" s="108"/>
      <c r="AL211" s="108"/>
      <c r="AM211" s="108"/>
      <c r="AN211" s="108"/>
      <c r="AO211" s="108"/>
      <c r="AP211" s="108"/>
      <c r="AQ211" s="108"/>
      <c r="AR211" s="108"/>
      <c r="AS211" s="108"/>
      <c r="AT211" s="108"/>
      <c r="AU211" s="108"/>
      <c r="AV211" s="108"/>
      <c r="AW211" s="108"/>
      <c r="AX211" s="108"/>
      <c r="AY211" s="108"/>
      <c r="AZ211" s="108"/>
      <c r="BA211" s="108"/>
      <c r="BB211" s="108"/>
      <c r="BC211" s="108"/>
      <c r="BD211" s="108"/>
      <c r="BE211" s="108"/>
      <c r="BF211" s="108"/>
      <c r="BG211" s="108"/>
      <c r="BH211" s="108"/>
    </row>
    <row r="212" spans="1:60" outlineLevel="1" x14ac:dyDescent="0.2">
      <c r="A212" s="112"/>
      <c r="B212" s="113"/>
      <c r="C212" s="145" t="s">
        <v>295</v>
      </c>
      <c r="D212" s="117"/>
      <c r="E212" s="118">
        <v>26.200000000000003</v>
      </c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08"/>
      <c r="Y212" s="108"/>
      <c r="Z212" s="108"/>
      <c r="AA212" s="108"/>
      <c r="AB212" s="108"/>
      <c r="AC212" s="108"/>
      <c r="AD212" s="108"/>
      <c r="AE212" s="108"/>
      <c r="AF212" s="108"/>
      <c r="AG212" s="108" t="s">
        <v>135</v>
      </c>
      <c r="AH212" s="108">
        <v>0</v>
      </c>
      <c r="AI212" s="108"/>
      <c r="AJ212" s="108"/>
      <c r="AK212" s="108"/>
      <c r="AL212" s="108"/>
      <c r="AM212" s="108"/>
      <c r="AN212" s="108"/>
      <c r="AO212" s="108"/>
      <c r="AP212" s="108"/>
      <c r="AQ212" s="108"/>
      <c r="AR212" s="108"/>
      <c r="AS212" s="108"/>
      <c r="AT212" s="108"/>
      <c r="AU212" s="108"/>
      <c r="AV212" s="108"/>
      <c r="AW212" s="108"/>
      <c r="AX212" s="108"/>
      <c r="AY212" s="108"/>
      <c r="AZ212" s="108"/>
      <c r="BA212" s="108"/>
      <c r="BB212" s="108"/>
      <c r="BC212" s="108"/>
      <c r="BD212" s="108"/>
      <c r="BE212" s="108"/>
      <c r="BF212" s="108"/>
      <c r="BG212" s="108"/>
      <c r="BH212" s="108"/>
    </row>
    <row r="213" spans="1:60" outlineLevel="1" x14ac:dyDescent="0.2">
      <c r="A213" s="130">
        <v>30</v>
      </c>
      <c r="B213" s="131" t="s">
        <v>296</v>
      </c>
      <c r="C213" s="144" t="s">
        <v>297</v>
      </c>
      <c r="D213" s="132" t="s">
        <v>202</v>
      </c>
      <c r="E213" s="133">
        <v>47</v>
      </c>
      <c r="F213" s="134"/>
      <c r="G213" s="135">
        <f>ROUND(E213*F213,2)</f>
        <v>0</v>
      </c>
      <c r="H213" s="116"/>
      <c r="I213" s="115">
        <f>ROUND(E213*H213,2)</f>
        <v>0</v>
      </c>
      <c r="J213" s="116"/>
      <c r="K213" s="115">
        <f>ROUND(E213*J213,2)</f>
        <v>0</v>
      </c>
      <c r="L213" s="115">
        <v>15</v>
      </c>
      <c r="M213" s="115">
        <f>G213*(1+L213/100)</f>
        <v>0</v>
      </c>
      <c r="N213" s="115">
        <v>0</v>
      </c>
      <c r="O213" s="115">
        <f>ROUND(E213*N213,2)</f>
        <v>0</v>
      </c>
      <c r="P213" s="115">
        <v>2.2600000000000003E-3</v>
      </c>
      <c r="Q213" s="115">
        <f>ROUND(E213*P213,2)</f>
        <v>0.11</v>
      </c>
      <c r="R213" s="115"/>
      <c r="S213" s="115" t="s">
        <v>131</v>
      </c>
      <c r="T213" s="115" t="s">
        <v>132</v>
      </c>
      <c r="U213" s="115">
        <v>5.7500000000000002E-2</v>
      </c>
      <c r="V213" s="115">
        <f>ROUND(E213*U213,2)</f>
        <v>2.7</v>
      </c>
      <c r="W213" s="115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108" t="s">
        <v>133</v>
      </c>
      <c r="AH213" s="108"/>
      <c r="AI213" s="108"/>
      <c r="AJ213" s="108"/>
      <c r="AK213" s="108"/>
      <c r="AL213" s="108"/>
      <c r="AM213" s="108"/>
      <c r="AN213" s="108"/>
      <c r="AO213" s="108"/>
      <c r="AP213" s="108"/>
      <c r="AQ213" s="108"/>
      <c r="AR213" s="108"/>
      <c r="AS213" s="108"/>
      <c r="AT213" s="108"/>
      <c r="AU213" s="108"/>
      <c r="AV213" s="108"/>
      <c r="AW213" s="108"/>
      <c r="AX213" s="108"/>
      <c r="AY213" s="108"/>
      <c r="AZ213" s="108"/>
      <c r="BA213" s="108"/>
      <c r="BB213" s="108"/>
      <c r="BC213" s="108"/>
      <c r="BD213" s="108"/>
      <c r="BE213" s="108"/>
      <c r="BF213" s="108"/>
      <c r="BG213" s="108"/>
      <c r="BH213" s="108"/>
    </row>
    <row r="214" spans="1:60" outlineLevel="1" x14ac:dyDescent="0.2">
      <c r="A214" s="112"/>
      <c r="B214" s="113"/>
      <c r="C214" s="145" t="s">
        <v>298</v>
      </c>
      <c r="D214" s="117"/>
      <c r="E214" s="118">
        <v>24</v>
      </c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08"/>
      <c r="Y214" s="108"/>
      <c r="Z214" s="108"/>
      <c r="AA214" s="108"/>
      <c r="AB214" s="108"/>
      <c r="AC214" s="108"/>
      <c r="AD214" s="108"/>
      <c r="AE214" s="108"/>
      <c r="AF214" s="108"/>
      <c r="AG214" s="108" t="s">
        <v>135</v>
      </c>
      <c r="AH214" s="108">
        <v>0</v>
      </c>
      <c r="AI214" s="108"/>
      <c r="AJ214" s="108"/>
      <c r="AK214" s="108"/>
      <c r="AL214" s="108"/>
      <c r="AM214" s="108"/>
      <c r="AN214" s="108"/>
      <c r="AO214" s="108"/>
      <c r="AP214" s="108"/>
      <c r="AQ214" s="108"/>
      <c r="AR214" s="108"/>
      <c r="AS214" s="108"/>
      <c r="AT214" s="108"/>
      <c r="AU214" s="108"/>
      <c r="AV214" s="108"/>
      <c r="AW214" s="108"/>
      <c r="AX214" s="108"/>
      <c r="AY214" s="108"/>
      <c r="AZ214" s="108"/>
      <c r="BA214" s="108"/>
      <c r="BB214" s="108"/>
      <c r="BC214" s="108"/>
      <c r="BD214" s="108"/>
      <c r="BE214" s="108"/>
      <c r="BF214" s="108"/>
      <c r="BG214" s="108"/>
      <c r="BH214" s="108"/>
    </row>
    <row r="215" spans="1:60" outlineLevel="1" x14ac:dyDescent="0.2">
      <c r="A215" s="112"/>
      <c r="B215" s="113"/>
      <c r="C215" s="145" t="s">
        <v>299</v>
      </c>
      <c r="D215" s="117"/>
      <c r="E215" s="118">
        <v>23</v>
      </c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08"/>
      <c r="Y215" s="108"/>
      <c r="Z215" s="108"/>
      <c r="AA215" s="108"/>
      <c r="AB215" s="108"/>
      <c r="AC215" s="108"/>
      <c r="AD215" s="108"/>
      <c r="AE215" s="108"/>
      <c r="AF215" s="108"/>
      <c r="AG215" s="108" t="s">
        <v>135</v>
      </c>
      <c r="AH215" s="108">
        <v>0</v>
      </c>
      <c r="AI215" s="108"/>
      <c r="AJ215" s="108"/>
      <c r="AK215" s="108"/>
      <c r="AL215" s="108"/>
      <c r="AM215" s="108"/>
      <c r="AN215" s="108"/>
      <c r="AO215" s="108"/>
      <c r="AP215" s="108"/>
      <c r="AQ215" s="108"/>
      <c r="AR215" s="108"/>
      <c r="AS215" s="108"/>
      <c r="AT215" s="108"/>
      <c r="AU215" s="108"/>
      <c r="AV215" s="108"/>
      <c r="AW215" s="108"/>
      <c r="AX215" s="108"/>
      <c r="AY215" s="108"/>
      <c r="AZ215" s="108"/>
      <c r="BA215" s="108"/>
      <c r="BB215" s="108"/>
      <c r="BC215" s="108"/>
      <c r="BD215" s="108"/>
      <c r="BE215" s="108"/>
      <c r="BF215" s="108"/>
      <c r="BG215" s="108"/>
      <c r="BH215" s="108"/>
    </row>
    <row r="216" spans="1:60" outlineLevel="1" x14ac:dyDescent="0.2">
      <c r="A216" s="130">
        <v>31</v>
      </c>
      <c r="B216" s="131" t="s">
        <v>300</v>
      </c>
      <c r="C216" s="144" t="s">
        <v>301</v>
      </c>
      <c r="D216" s="132" t="s">
        <v>130</v>
      </c>
      <c r="E216" s="133">
        <v>29.310000000000002</v>
      </c>
      <c r="F216" s="134"/>
      <c r="G216" s="135">
        <f>ROUND(E216*F216,2)</f>
        <v>0</v>
      </c>
      <c r="H216" s="116"/>
      <c r="I216" s="115">
        <f>ROUND(E216*H216,2)</f>
        <v>0</v>
      </c>
      <c r="J216" s="116"/>
      <c r="K216" s="115">
        <f>ROUND(E216*J216,2)</f>
        <v>0</v>
      </c>
      <c r="L216" s="115">
        <v>15</v>
      </c>
      <c r="M216" s="115">
        <f>G216*(1+L216/100)</f>
        <v>0</v>
      </c>
      <c r="N216" s="115">
        <v>0</v>
      </c>
      <c r="O216" s="115">
        <f>ROUND(E216*N216,2)</f>
        <v>0</v>
      </c>
      <c r="P216" s="115">
        <v>0</v>
      </c>
      <c r="Q216" s="115">
        <f>ROUND(E216*P216,2)</f>
        <v>0</v>
      </c>
      <c r="R216" s="115"/>
      <c r="S216" s="115" t="s">
        <v>216</v>
      </c>
      <c r="T216" s="115" t="s">
        <v>132</v>
      </c>
      <c r="U216" s="115">
        <v>0</v>
      </c>
      <c r="V216" s="115">
        <f>ROUND(E216*U216,2)</f>
        <v>0</v>
      </c>
      <c r="W216" s="115"/>
      <c r="X216" s="108"/>
      <c r="Y216" s="108"/>
      <c r="Z216" s="108"/>
      <c r="AA216" s="108"/>
      <c r="AB216" s="108"/>
      <c r="AC216" s="108"/>
      <c r="AD216" s="108"/>
      <c r="AE216" s="108"/>
      <c r="AF216" s="108"/>
      <c r="AG216" s="108" t="s">
        <v>133</v>
      </c>
      <c r="AH216" s="108"/>
      <c r="AI216" s="108"/>
      <c r="AJ216" s="108"/>
      <c r="AK216" s="108"/>
      <c r="AL216" s="108"/>
      <c r="AM216" s="108"/>
      <c r="AN216" s="108"/>
      <c r="AO216" s="108"/>
      <c r="AP216" s="108"/>
      <c r="AQ216" s="108"/>
      <c r="AR216" s="108"/>
      <c r="AS216" s="108"/>
      <c r="AT216" s="108"/>
      <c r="AU216" s="108"/>
      <c r="AV216" s="108"/>
      <c r="AW216" s="108"/>
      <c r="AX216" s="108"/>
      <c r="AY216" s="108"/>
      <c r="AZ216" s="108"/>
      <c r="BA216" s="108"/>
      <c r="BB216" s="108"/>
      <c r="BC216" s="108"/>
      <c r="BD216" s="108"/>
      <c r="BE216" s="108"/>
      <c r="BF216" s="108"/>
      <c r="BG216" s="108"/>
      <c r="BH216" s="108"/>
    </row>
    <row r="217" spans="1:60" outlineLevel="1" x14ac:dyDescent="0.2">
      <c r="A217" s="112"/>
      <c r="B217" s="113"/>
      <c r="C217" s="146" t="s">
        <v>166</v>
      </c>
      <c r="D217" s="119"/>
      <c r="E217" s="120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08"/>
      <c r="Y217" s="108"/>
      <c r="Z217" s="108"/>
      <c r="AA217" s="108"/>
      <c r="AB217" s="108"/>
      <c r="AC217" s="108"/>
      <c r="AD217" s="108"/>
      <c r="AE217" s="108"/>
      <c r="AF217" s="108"/>
      <c r="AG217" s="108" t="s">
        <v>135</v>
      </c>
      <c r="AH217" s="108"/>
      <c r="AI217" s="108"/>
      <c r="AJ217" s="108"/>
      <c r="AK217" s="108"/>
      <c r="AL217" s="108"/>
      <c r="AM217" s="108"/>
      <c r="AN217" s="108"/>
      <c r="AO217" s="108"/>
      <c r="AP217" s="108"/>
      <c r="AQ217" s="108"/>
      <c r="AR217" s="108"/>
      <c r="AS217" s="108"/>
      <c r="AT217" s="108"/>
      <c r="AU217" s="108"/>
      <c r="AV217" s="108"/>
      <c r="AW217" s="108"/>
      <c r="AX217" s="108"/>
      <c r="AY217" s="108"/>
      <c r="AZ217" s="108"/>
      <c r="BA217" s="108"/>
      <c r="BB217" s="108"/>
      <c r="BC217" s="108"/>
      <c r="BD217" s="108"/>
      <c r="BE217" s="108"/>
      <c r="BF217" s="108"/>
      <c r="BG217" s="108"/>
      <c r="BH217" s="108"/>
    </row>
    <row r="218" spans="1:60" outlineLevel="1" x14ac:dyDescent="0.2">
      <c r="A218" s="112"/>
      <c r="B218" s="113"/>
      <c r="C218" s="147" t="s">
        <v>302</v>
      </c>
      <c r="D218" s="119"/>
      <c r="E218" s="120">
        <v>32.42</v>
      </c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08"/>
      <c r="Y218" s="108"/>
      <c r="Z218" s="108"/>
      <c r="AA218" s="108"/>
      <c r="AB218" s="108"/>
      <c r="AC218" s="108"/>
      <c r="AD218" s="108"/>
      <c r="AE218" s="108"/>
      <c r="AF218" s="108"/>
      <c r="AG218" s="108" t="s">
        <v>135</v>
      </c>
      <c r="AH218" s="108">
        <v>2</v>
      </c>
      <c r="AI218" s="108"/>
      <c r="AJ218" s="108"/>
      <c r="AK218" s="108"/>
      <c r="AL218" s="108"/>
      <c r="AM218" s="108"/>
      <c r="AN218" s="108"/>
      <c r="AO218" s="108"/>
      <c r="AP218" s="108"/>
      <c r="AQ218" s="108"/>
      <c r="AR218" s="108"/>
      <c r="AS218" s="108"/>
      <c r="AT218" s="108"/>
      <c r="AU218" s="108"/>
      <c r="AV218" s="108"/>
      <c r="AW218" s="108"/>
      <c r="AX218" s="108"/>
      <c r="AY218" s="108"/>
      <c r="AZ218" s="108"/>
      <c r="BA218" s="108"/>
      <c r="BB218" s="108"/>
      <c r="BC218" s="108"/>
      <c r="BD218" s="108"/>
      <c r="BE218" s="108"/>
      <c r="BF218" s="108"/>
      <c r="BG218" s="108"/>
      <c r="BH218" s="108"/>
    </row>
    <row r="219" spans="1:60" outlineLevel="1" x14ac:dyDescent="0.2">
      <c r="A219" s="112"/>
      <c r="B219" s="113"/>
      <c r="C219" s="147" t="s">
        <v>303</v>
      </c>
      <c r="D219" s="119"/>
      <c r="E219" s="120">
        <v>26.200000000000003</v>
      </c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08"/>
      <c r="Y219" s="108"/>
      <c r="Z219" s="108"/>
      <c r="AA219" s="108"/>
      <c r="AB219" s="108"/>
      <c r="AC219" s="108"/>
      <c r="AD219" s="108"/>
      <c r="AE219" s="108"/>
      <c r="AF219" s="108"/>
      <c r="AG219" s="108" t="s">
        <v>135</v>
      </c>
      <c r="AH219" s="108">
        <v>2</v>
      </c>
      <c r="AI219" s="108"/>
      <c r="AJ219" s="108"/>
      <c r="AK219" s="108"/>
      <c r="AL219" s="108"/>
      <c r="AM219" s="108"/>
      <c r="AN219" s="108"/>
      <c r="AO219" s="108"/>
      <c r="AP219" s="108"/>
      <c r="AQ219" s="108"/>
      <c r="AR219" s="108"/>
      <c r="AS219" s="108"/>
      <c r="AT219" s="108"/>
      <c r="AU219" s="108"/>
      <c r="AV219" s="108"/>
      <c r="AW219" s="108"/>
      <c r="AX219" s="108"/>
      <c r="AY219" s="108"/>
      <c r="AZ219" s="108"/>
      <c r="BA219" s="108"/>
      <c r="BB219" s="108"/>
      <c r="BC219" s="108"/>
      <c r="BD219" s="108"/>
      <c r="BE219" s="108"/>
      <c r="BF219" s="108"/>
      <c r="BG219" s="108"/>
      <c r="BH219" s="108"/>
    </row>
    <row r="220" spans="1:60" outlineLevel="1" x14ac:dyDescent="0.2">
      <c r="A220" s="112"/>
      <c r="B220" s="113"/>
      <c r="C220" s="148" t="s">
        <v>176</v>
      </c>
      <c r="D220" s="121"/>
      <c r="E220" s="122">
        <v>58.620000000000005</v>
      </c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08"/>
      <c r="Y220" s="108"/>
      <c r="Z220" s="108"/>
      <c r="AA220" s="108"/>
      <c r="AB220" s="108"/>
      <c r="AC220" s="108"/>
      <c r="AD220" s="108"/>
      <c r="AE220" s="108"/>
      <c r="AF220" s="108"/>
      <c r="AG220" s="108" t="s">
        <v>135</v>
      </c>
      <c r="AH220" s="108">
        <v>3</v>
      </c>
      <c r="AI220" s="108"/>
      <c r="AJ220" s="108"/>
      <c r="AK220" s="108"/>
      <c r="AL220" s="108"/>
      <c r="AM220" s="108"/>
      <c r="AN220" s="108"/>
      <c r="AO220" s="108"/>
      <c r="AP220" s="108"/>
      <c r="AQ220" s="108"/>
      <c r="AR220" s="108"/>
      <c r="AS220" s="108"/>
      <c r="AT220" s="108"/>
      <c r="AU220" s="108"/>
      <c r="AV220" s="108"/>
      <c r="AW220" s="108"/>
      <c r="AX220" s="108"/>
      <c r="AY220" s="108"/>
      <c r="AZ220" s="108"/>
      <c r="BA220" s="108"/>
      <c r="BB220" s="108"/>
      <c r="BC220" s="108"/>
      <c r="BD220" s="108"/>
      <c r="BE220" s="108"/>
      <c r="BF220" s="108"/>
      <c r="BG220" s="108"/>
      <c r="BH220" s="108"/>
    </row>
    <row r="221" spans="1:60" outlineLevel="1" x14ac:dyDescent="0.2">
      <c r="A221" s="112"/>
      <c r="B221" s="113"/>
      <c r="C221" s="146" t="s">
        <v>177</v>
      </c>
      <c r="D221" s="119"/>
      <c r="E221" s="120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 t="s">
        <v>135</v>
      </c>
      <c r="AH221" s="108"/>
      <c r="AI221" s="108"/>
      <c r="AJ221" s="108"/>
      <c r="AK221" s="108"/>
      <c r="AL221" s="108"/>
      <c r="AM221" s="108"/>
      <c r="AN221" s="108"/>
      <c r="AO221" s="108"/>
      <c r="AP221" s="108"/>
      <c r="AQ221" s="108"/>
      <c r="AR221" s="108"/>
      <c r="AS221" s="108"/>
      <c r="AT221" s="108"/>
      <c r="AU221" s="108"/>
      <c r="AV221" s="108"/>
      <c r="AW221" s="108"/>
      <c r="AX221" s="108"/>
      <c r="AY221" s="108"/>
      <c r="AZ221" s="108"/>
      <c r="BA221" s="108"/>
      <c r="BB221" s="108"/>
      <c r="BC221" s="108"/>
      <c r="BD221" s="108"/>
      <c r="BE221" s="108"/>
      <c r="BF221" s="108"/>
      <c r="BG221" s="108"/>
      <c r="BH221" s="108"/>
    </row>
    <row r="222" spans="1:60" outlineLevel="1" x14ac:dyDescent="0.2">
      <c r="A222" s="112"/>
      <c r="B222" s="113"/>
      <c r="C222" s="145" t="s">
        <v>304</v>
      </c>
      <c r="D222" s="117"/>
      <c r="E222" s="118">
        <v>29.310000000000002</v>
      </c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08"/>
      <c r="Y222" s="108"/>
      <c r="Z222" s="108"/>
      <c r="AA222" s="108"/>
      <c r="AB222" s="108"/>
      <c r="AC222" s="108"/>
      <c r="AD222" s="108"/>
      <c r="AE222" s="108"/>
      <c r="AF222" s="108"/>
      <c r="AG222" s="108" t="s">
        <v>135</v>
      </c>
      <c r="AH222" s="108">
        <v>0</v>
      </c>
      <c r="AI222" s="108"/>
      <c r="AJ222" s="108"/>
      <c r="AK222" s="108"/>
      <c r="AL222" s="108"/>
      <c r="AM222" s="108"/>
      <c r="AN222" s="108"/>
      <c r="AO222" s="108"/>
      <c r="AP222" s="108"/>
      <c r="AQ222" s="108"/>
      <c r="AR222" s="108"/>
      <c r="AS222" s="108"/>
      <c r="AT222" s="108"/>
      <c r="AU222" s="108"/>
      <c r="AV222" s="108"/>
      <c r="AW222" s="108"/>
      <c r="AX222" s="108"/>
      <c r="AY222" s="108"/>
      <c r="AZ222" s="108"/>
      <c r="BA222" s="108"/>
      <c r="BB222" s="108"/>
      <c r="BC222" s="108"/>
      <c r="BD222" s="108"/>
      <c r="BE222" s="108"/>
      <c r="BF222" s="108"/>
      <c r="BG222" s="108"/>
      <c r="BH222" s="108"/>
    </row>
    <row r="223" spans="1:60" outlineLevel="1" x14ac:dyDescent="0.2">
      <c r="A223" s="112">
        <v>32</v>
      </c>
      <c r="B223" s="113" t="s">
        <v>305</v>
      </c>
      <c r="C223" s="150" t="s">
        <v>306</v>
      </c>
      <c r="D223" s="114" t="s">
        <v>31</v>
      </c>
      <c r="E223" s="142"/>
      <c r="F223" s="116"/>
      <c r="G223" s="115">
        <f>ROUND(E223*F223,2)</f>
        <v>0</v>
      </c>
      <c r="H223" s="116"/>
      <c r="I223" s="115">
        <f>ROUND(E223*H223,2)</f>
        <v>0</v>
      </c>
      <c r="J223" s="116"/>
      <c r="K223" s="115">
        <f>ROUND(E223*J223,2)</f>
        <v>0</v>
      </c>
      <c r="L223" s="115">
        <v>15</v>
      </c>
      <c r="M223" s="115">
        <f>G223*(1+L223/100)</f>
        <v>0</v>
      </c>
      <c r="N223" s="115">
        <v>0</v>
      </c>
      <c r="O223" s="115">
        <f>ROUND(E223*N223,2)</f>
        <v>0</v>
      </c>
      <c r="P223" s="115">
        <v>0</v>
      </c>
      <c r="Q223" s="115">
        <f>ROUND(E223*P223,2)</f>
        <v>0</v>
      </c>
      <c r="R223" s="115"/>
      <c r="S223" s="115" t="s">
        <v>131</v>
      </c>
      <c r="T223" s="115" t="s">
        <v>132</v>
      </c>
      <c r="U223" s="115">
        <v>0</v>
      </c>
      <c r="V223" s="115">
        <f>ROUND(E223*U223,2)</f>
        <v>0</v>
      </c>
      <c r="W223" s="115"/>
      <c r="X223" s="108"/>
      <c r="Y223" s="108"/>
      <c r="Z223" s="108"/>
      <c r="AA223" s="108"/>
      <c r="AB223" s="108"/>
      <c r="AC223" s="108"/>
      <c r="AD223" s="108"/>
      <c r="AE223" s="108"/>
      <c r="AF223" s="108"/>
      <c r="AG223" s="108" t="s">
        <v>274</v>
      </c>
      <c r="AH223" s="108"/>
      <c r="AI223" s="108"/>
      <c r="AJ223" s="108"/>
      <c r="AK223" s="108"/>
      <c r="AL223" s="108"/>
      <c r="AM223" s="108"/>
      <c r="AN223" s="108"/>
      <c r="AO223" s="108"/>
      <c r="AP223" s="108"/>
      <c r="AQ223" s="108"/>
      <c r="AR223" s="108"/>
      <c r="AS223" s="108"/>
      <c r="AT223" s="108"/>
      <c r="AU223" s="108"/>
      <c r="AV223" s="108"/>
      <c r="AW223" s="108"/>
      <c r="AX223" s="108"/>
      <c r="AY223" s="108"/>
      <c r="AZ223" s="108"/>
      <c r="BA223" s="108"/>
      <c r="BB223" s="108"/>
      <c r="BC223" s="108"/>
      <c r="BD223" s="108"/>
      <c r="BE223" s="108"/>
      <c r="BF223" s="108"/>
      <c r="BG223" s="108"/>
      <c r="BH223" s="108"/>
    </row>
    <row r="224" spans="1:60" x14ac:dyDescent="0.2">
      <c r="A224" s="124" t="s">
        <v>126</v>
      </c>
      <c r="B224" s="125" t="s">
        <v>91</v>
      </c>
      <c r="C224" s="143" t="s">
        <v>92</v>
      </c>
      <c r="D224" s="126"/>
      <c r="E224" s="127"/>
      <c r="F224" s="128"/>
      <c r="G224" s="129">
        <f>SUMIF(AG225:AG226,"&lt;&gt;NOR",G225:G226)</f>
        <v>0</v>
      </c>
      <c r="H224" s="123"/>
      <c r="I224" s="123">
        <f>SUM(I225:I226)</f>
        <v>0</v>
      </c>
      <c r="J224" s="123"/>
      <c r="K224" s="123">
        <f>SUM(K225:K226)</f>
        <v>0</v>
      </c>
      <c r="L224" s="123"/>
      <c r="M224" s="123">
        <f>SUM(M225:M226)</f>
        <v>0</v>
      </c>
      <c r="N224" s="123"/>
      <c r="O224" s="123">
        <f>SUM(O225:O226)</f>
        <v>0</v>
      </c>
      <c r="P224" s="123"/>
      <c r="Q224" s="123">
        <f>SUM(Q225:Q226)</f>
        <v>0</v>
      </c>
      <c r="R224" s="123"/>
      <c r="S224" s="123"/>
      <c r="T224" s="123"/>
      <c r="U224" s="123"/>
      <c r="V224" s="123">
        <f>SUM(V225:V226)</f>
        <v>0</v>
      </c>
      <c r="W224" s="123"/>
      <c r="AG224" t="s">
        <v>127</v>
      </c>
    </row>
    <row r="225" spans="1:60" outlineLevel="1" x14ac:dyDescent="0.2">
      <c r="A225" s="130">
        <v>33</v>
      </c>
      <c r="B225" s="131" t="s">
        <v>307</v>
      </c>
      <c r="C225" s="144" t="s">
        <v>308</v>
      </c>
      <c r="D225" s="132" t="s">
        <v>202</v>
      </c>
      <c r="E225" s="133">
        <v>40</v>
      </c>
      <c r="F225" s="134"/>
      <c r="G225" s="135">
        <f>ROUND(E225*F225,2)</f>
        <v>0</v>
      </c>
      <c r="H225" s="116"/>
      <c r="I225" s="115">
        <f>ROUND(E225*H225,2)</f>
        <v>0</v>
      </c>
      <c r="J225" s="116"/>
      <c r="K225" s="115">
        <f>ROUND(E225*J225,2)</f>
        <v>0</v>
      </c>
      <c r="L225" s="115">
        <v>15</v>
      </c>
      <c r="M225" s="115">
        <f>G225*(1+L225/100)</f>
        <v>0</v>
      </c>
      <c r="N225" s="115">
        <v>0</v>
      </c>
      <c r="O225" s="115">
        <f>ROUND(E225*N225,2)</f>
        <v>0</v>
      </c>
      <c r="P225" s="115">
        <v>0</v>
      </c>
      <c r="Q225" s="115">
        <f>ROUND(E225*P225,2)</f>
        <v>0</v>
      </c>
      <c r="R225" s="115"/>
      <c r="S225" s="115" t="s">
        <v>216</v>
      </c>
      <c r="T225" s="115" t="s">
        <v>132</v>
      </c>
      <c r="U225" s="115">
        <v>0</v>
      </c>
      <c r="V225" s="115">
        <f>ROUND(E225*U225,2)</f>
        <v>0</v>
      </c>
      <c r="W225" s="115"/>
      <c r="X225" s="108"/>
      <c r="Y225" s="108"/>
      <c r="Z225" s="108"/>
      <c r="AA225" s="108"/>
      <c r="AB225" s="108"/>
      <c r="AC225" s="108"/>
      <c r="AD225" s="108"/>
      <c r="AE225" s="108"/>
      <c r="AF225" s="108"/>
      <c r="AG225" s="108" t="s">
        <v>133</v>
      </c>
      <c r="AH225" s="108"/>
      <c r="AI225" s="108"/>
      <c r="AJ225" s="108"/>
      <c r="AK225" s="108"/>
      <c r="AL225" s="108"/>
      <c r="AM225" s="108"/>
      <c r="AN225" s="108"/>
      <c r="AO225" s="108"/>
      <c r="AP225" s="108"/>
      <c r="AQ225" s="108"/>
      <c r="AR225" s="108"/>
      <c r="AS225" s="108"/>
      <c r="AT225" s="108"/>
      <c r="AU225" s="108"/>
      <c r="AV225" s="108"/>
      <c r="AW225" s="108"/>
      <c r="AX225" s="108"/>
      <c r="AY225" s="108"/>
      <c r="AZ225" s="108"/>
      <c r="BA225" s="108"/>
      <c r="BB225" s="108"/>
      <c r="BC225" s="108"/>
      <c r="BD225" s="108"/>
      <c r="BE225" s="108"/>
      <c r="BF225" s="108"/>
      <c r="BG225" s="108"/>
      <c r="BH225" s="108"/>
    </row>
    <row r="226" spans="1:60" outlineLevel="1" x14ac:dyDescent="0.2">
      <c r="A226" s="112"/>
      <c r="B226" s="113"/>
      <c r="C226" s="145" t="s">
        <v>309</v>
      </c>
      <c r="D226" s="117"/>
      <c r="E226" s="118">
        <v>40</v>
      </c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08"/>
      <c r="Y226" s="108"/>
      <c r="Z226" s="108"/>
      <c r="AA226" s="108"/>
      <c r="AB226" s="108"/>
      <c r="AC226" s="108"/>
      <c r="AD226" s="108"/>
      <c r="AE226" s="108"/>
      <c r="AF226" s="108"/>
      <c r="AG226" s="108" t="s">
        <v>135</v>
      </c>
      <c r="AH226" s="108">
        <v>0</v>
      </c>
      <c r="AI226" s="108"/>
      <c r="AJ226" s="108"/>
      <c r="AK226" s="108"/>
      <c r="AL226" s="108"/>
      <c r="AM226" s="108"/>
      <c r="AN226" s="108"/>
      <c r="AO226" s="108"/>
      <c r="AP226" s="108"/>
      <c r="AQ226" s="108"/>
      <c r="AR226" s="108"/>
      <c r="AS226" s="108"/>
      <c r="AT226" s="108"/>
      <c r="AU226" s="108"/>
      <c r="AV226" s="108"/>
      <c r="AW226" s="108"/>
      <c r="AX226" s="108"/>
      <c r="AY226" s="108"/>
      <c r="AZ226" s="108"/>
      <c r="BA226" s="108"/>
      <c r="BB226" s="108"/>
      <c r="BC226" s="108"/>
      <c r="BD226" s="108"/>
      <c r="BE226" s="108"/>
      <c r="BF226" s="108"/>
      <c r="BG226" s="108"/>
      <c r="BH226" s="108"/>
    </row>
    <row r="227" spans="1:60" x14ac:dyDescent="0.2">
      <c r="A227" s="124" t="s">
        <v>126</v>
      </c>
      <c r="B227" s="125" t="s">
        <v>93</v>
      </c>
      <c r="C227" s="143" t="s">
        <v>94</v>
      </c>
      <c r="D227" s="126"/>
      <c r="E227" s="127"/>
      <c r="F227" s="128"/>
      <c r="G227" s="129">
        <f>SUMIF(AG228:AG232,"&lt;&gt;NOR",G228:G232)</f>
        <v>0</v>
      </c>
      <c r="H227" s="123"/>
      <c r="I227" s="123">
        <f>SUM(I228:I232)</f>
        <v>0</v>
      </c>
      <c r="J227" s="123"/>
      <c r="K227" s="123">
        <f>SUM(K228:K232)</f>
        <v>0</v>
      </c>
      <c r="L227" s="123"/>
      <c r="M227" s="123">
        <f>SUM(M228:M232)</f>
        <v>0</v>
      </c>
      <c r="N227" s="123"/>
      <c r="O227" s="123">
        <f>SUM(O228:O232)</f>
        <v>0</v>
      </c>
      <c r="P227" s="123"/>
      <c r="Q227" s="123">
        <f>SUM(Q228:Q232)</f>
        <v>0</v>
      </c>
      <c r="R227" s="123"/>
      <c r="S227" s="123"/>
      <c r="T227" s="123"/>
      <c r="U227" s="123"/>
      <c r="V227" s="123">
        <f>SUM(V228:V232)</f>
        <v>1.66</v>
      </c>
      <c r="W227" s="123"/>
      <c r="AG227" t="s">
        <v>127</v>
      </c>
    </row>
    <row r="228" spans="1:60" outlineLevel="1" x14ac:dyDescent="0.2">
      <c r="A228" s="130">
        <v>34</v>
      </c>
      <c r="B228" s="131" t="s">
        <v>310</v>
      </c>
      <c r="C228" s="144" t="s">
        <v>311</v>
      </c>
      <c r="D228" s="132" t="s">
        <v>273</v>
      </c>
      <c r="E228" s="133">
        <v>37.869000000000007</v>
      </c>
      <c r="F228" s="134"/>
      <c r="G228" s="135">
        <f>ROUND(E228*F228,2)</f>
        <v>0</v>
      </c>
      <c r="H228" s="116"/>
      <c r="I228" s="115">
        <f>ROUND(E228*H228,2)</f>
        <v>0</v>
      </c>
      <c r="J228" s="116"/>
      <c r="K228" s="115">
        <f>ROUND(E228*J228,2)</f>
        <v>0</v>
      </c>
      <c r="L228" s="115">
        <v>15</v>
      </c>
      <c r="M228" s="115">
        <f>G228*(1+L228/100)</f>
        <v>0</v>
      </c>
      <c r="N228" s="115">
        <v>0</v>
      </c>
      <c r="O228" s="115">
        <f>ROUND(E228*N228,2)</f>
        <v>0</v>
      </c>
      <c r="P228" s="115">
        <v>0</v>
      </c>
      <c r="Q228" s="115">
        <f>ROUND(E228*P228,2)</f>
        <v>0</v>
      </c>
      <c r="R228" s="115"/>
      <c r="S228" s="115" t="s">
        <v>131</v>
      </c>
      <c r="T228" s="115" t="s">
        <v>132</v>
      </c>
      <c r="U228" s="115">
        <v>0</v>
      </c>
      <c r="V228" s="115">
        <f>ROUND(E228*U228,2)</f>
        <v>0</v>
      </c>
      <c r="W228" s="115"/>
      <c r="X228" s="108"/>
      <c r="Y228" s="108"/>
      <c r="Z228" s="108"/>
      <c r="AA228" s="108"/>
      <c r="AB228" s="108"/>
      <c r="AC228" s="108"/>
      <c r="AD228" s="108"/>
      <c r="AE228" s="108"/>
      <c r="AF228" s="108"/>
      <c r="AG228" s="108" t="s">
        <v>133</v>
      </c>
      <c r="AH228" s="108"/>
      <c r="AI228" s="108"/>
      <c r="AJ228" s="108"/>
      <c r="AK228" s="108"/>
      <c r="AL228" s="108"/>
      <c r="AM228" s="108"/>
      <c r="AN228" s="108"/>
      <c r="AO228" s="108"/>
      <c r="AP228" s="108"/>
      <c r="AQ228" s="108"/>
      <c r="AR228" s="108"/>
      <c r="AS228" s="108"/>
      <c r="AT228" s="108"/>
      <c r="AU228" s="108"/>
      <c r="AV228" s="108"/>
      <c r="AW228" s="108"/>
      <c r="AX228" s="108"/>
      <c r="AY228" s="108"/>
      <c r="AZ228" s="108"/>
      <c r="BA228" s="108"/>
      <c r="BB228" s="108"/>
      <c r="BC228" s="108"/>
      <c r="BD228" s="108"/>
      <c r="BE228" s="108"/>
      <c r="BF228" s="108"/>
      <c r="BG228" s="108"/>
      <c r="BH228" s="108"/>
    </row>
    <row r="229" spans="1:60" outlineLevel="1" x14ac:dyDescent="0.2">
      <c r="A229" s="112"/>
      <c r="B229" s="113"/>
      <c r="C229" s="145" t="s">
        <v>312</v>
      </c>
      <c r="D229" s="117"/>
      <c r="E229" s="118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08"/>
      <c r="Y229" s="108"/>
      <c r="Z229" s="108"/>
      <c r="AA229" s="108"/>
      <c r="AB229" s="108"/>
      <c r="AC229" s="108"/>
      <c r="AD229" s="108"/>
      <c r="AE229" s="108"/>
      <c r="AF229" s="108"/>
      <c r="AG229" s="108" t="s">
        <v>135</v>
      </c>
      <c r="AH229" s="108">
        <v>0</v>
      </c>
      <c r="AI229" s="108"/>
      <c r="AJ229" s="108"/>
      <c r="AK229" s="108"/>
      <c r="AL229" s="108"/>
      <c r="AM229" s="108"/>
      <c r="AN229" s="108"/>
      <c r="AO229" s="108"/>
      <c r="AP229" s="108"/>
      <c r="AQ229" s="108"/>
      <c r="AR229" s="108"/>
      <c r="AS229" s="108"/>
      <c r="AT229" s="108"/>
      <c r="AU229" s="108"/>
      <c r="AV229" s="108"/>
      <c r="AW229" s="108"/>
      <c r="AX229" s="108"/>
      <c r="AY229" s="108"/>
      <c r="AZ229" s="108"/>
      <c r="BA229" s="108"/>
      <c r="BB229" s="108"/>
      <c r="BC229" s="108"/>
      <c r="BD229" s="108"/>
      <c r="BE229" s="108"/>
      <c r="BF229" s="108"/>
      <c r="BG229" s="108"/>
      <c r="BH229" s="108"/>
    </row>
    <row r="230" spans="1:60" outlineLevel="1" x14ac:dyDescent="0.2">
      <c r="A230" s="112"/>
      <c r="B230" s="113"/>
      <c r="C230" s="145" t="s">
        <v>313</v>
      </c>
      <c r="D230" s="117"/>
      <c r="E230" s="118">
        <v>37.869000000000007</v>
      </c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08"/>
      <c r="Y230" s="108"/>
      <c r="Z230" s="108"/>
      <c r="AA230" s="108"/>
      <c r="AB230" s="108"/>
      <c r="AC230" s="108"/>
      <c r="AD230" s="108"/>
      <c r="AE230" s="108"/>
      <c r="AF230" s="108"/>
      <c r="AG230" s="108" t="s">
        <v>135</v>
      </c>
      <c r="AH230" s="108">
        <v>5</v>
      </c>
      <c r="AI230" s="108"/>
      <c r="AJ230" s="108"/>
      <c r="AK230" s="108"/>
      <c r="AL230" s="108"/>
      <c r="AM230" s="108"/>
      <c r="AN230" s="108"/>
      <c r="AO230" s="108"/>
      <c r="AP230" s="108"/>
      <c r="AQ230" s="108"/>
      <c r="AR230" s="108"/>
      <c r="AS230" s="108"/>
      <c r="AT230" s="108"/>
      <c r="AU230" s="108"/>
      <c r="AV230" s="108"/>
      <c r="AW230" s="108"/>
      <c r="AX230" s="108"/>
      <c r="AY230" s="108"/>
      <c r="AZ230" s="108"/>
      <c r="BA230" s="108"/>
      <c r="BB230" s="108"/>
      <c r="BC230" s="108"/>
      <c r="BD230" s="108"/>
      <c r="BE230" s="108"/>
      <c r="BF230" s="108"/>
      <c r="BG230" s="108"/>
      <c r="BH230" s="108"/>
    </row>
    <row r="231" spans="1:60" outlineLevel="1" x14ac:dyDescent="0.2">
      <c r="A231" s="136">
        <v>35</v>
      </c>
      <c r="B231" s="137" t="s">
        <v>314</v>
      </c>
      <c r="C231" s="149" t="s">
        <v>315</v>
      </c>
      <c r="D231" s="138" t="s">
        <v>273</v>
      </c>
      <c r="E231" s="139">
        <v>3.7869000000000002</v>
      </c>
      <c r="F231" s="140"/>
      <c r="G231" s="141">
        <f>ROUND(E231*F231,2)</f>
        <v>0</v>
      </c>
      <c r="H231" s="116"/>
      <c r="I231" s="115">
        <f>ROUND(E231*H231,2)</f>
        <v>0</v>
      </c>
      <c r="J231" s="116"/>
      <c r="K231" s="115">
        <f>ROUND(E231*J231,2)</f>
        <v>0</v>
      </c>
      <c r="L231" s="115">
        <v>15</v>
      </c>
      <c r="M231" s="115">
        <f>G231*(1+L231/100)</f>
        <v>0</v>
      </c>
      <c r="N231" s="115">
        <v>0</v>
      </c>
      <c r="O231" s="115">
        <f>ROUND(E231*N231,2)</f>
        <v>0</v>
      </c>
      <c r="P231" s="115">
        <v>0</v>
      </c>
      <c r="Q231" s="115">
        <f>ROUND(E231*P231,2)</f>
        <v>0</v>
      </c>
      <c r="R231" s="115"/>
      <c r="S231" s="115" t="s">
        <v>131</v>
      </c>
      <c r="T231" s="115" t="s">
        <v>132</v>
      </c>
      <c r="U231" s="115">
        <v>0</v>
      </c>
      <c r="V231" s="115">
        <f>ROUND(E231*U231,2)</f>
        <v>0</v>
      </c>
      <c r="W231" s="115"/>
      <c r="X231" s="108"/>
      <c r="Y231" s="108"/>
      <c r="Z231" s="108"/>
      <c r="AA231" s="108"/>
      <c r="AB231" s="108"/>
      <c r="AC231" s="108"/>
      <c r="AD231" s="108"/>
      <c r="AE231" s="108"/>
      <c r="AF231" s="108"/>
      <c r="AG231" s="108" t="s">
        <v>133</v>
      </c>
      <c r="AH231" s="108"/>
      <c r="AI231" s="108"/>
      <c r="AJ231" s="108"/>
      <c r="AK231" s="108"/>
      <c r="AL231" s="108"/>
      <c r="AM231" s="108"/>
      <c r="AN231" s="108"/>
      <c r="AO231" s="108"/>
      <c r="AP231" s="108"/>
      <c r="AQ231" s="108"/>
      <c r="AR231" s="108"/>
      <c r="AS231" s="108"/>
      <c r="AT231" s="108"/>
      <c r="AU231" s="108"/>
      <c r="AV231" s="108"/>
      <c r="AW231" s="108"/>
      <c r="AX231" s="108"/>
      <c r="AY231" s="108"/>
      <c r="AZ231" s="108"/>
      <c r="BA231" s="108"/>
      <c r="BB231" s="108"/>
      <c r="BC231" s="108"/>
      <c r="BD231" s="108"/>
      <c r="BE231" s="108"/>
      <c r="BF231" s="108"/>
      <c r="BG231" s="108"/>
      <c r="BH231" s="108"/>
    </row>
    <row r="232" spans="1:60" outlineLevel="1" x14ac:dyDescent="0.2">
      <c r="A232" s="136">
        <v>36</v>
      </c>
      <c r="B232" s="137" t="s">
        <v>316</v>
      </c>
      <c r="C232" s="149" t="s">
        <v>317</v>
      </c>
      <c r="D232" s="138" t="s">
        <v>273</v>
      </c>
      <c r="E232" s="139">
        <v>3.3925000000000001</v>
      </c>
      <c r="F232" s="140"/>
      <c r="G232" s="141">
        <f>ROUND(E232*F232,2)</f>
        <v>0</v>
      </c>
      <c r="H232" s="116"/>
      <c r="I232" s="115">
        <f>ROUND(E232*H232,2)</f>
        <v>0</v>
      </c>
      <c r="J232" s="116"/>
      <c r="K232" s="115">
        <f>ROUND(E232*J232,2)</f>
        <v>0</v>
      </c>
      <c r="L232" s="115">
        <v>15</v>
      </c>
      <c r="M232" s="115">
        <f>G232*(1+L232/100)</f>
        <v>0</v>
      </c>
      <c r="N232" s="115">
        <v>0</v>
      </c>
      <c r="O232" s="115">
        <f>ROUND(E232*N232,2)</f>
        <v>0</v>
      </c>
      <c r="P232" s="115">
        <v>0</v>
      </c>
      <c r="Q232" s="115">
        <f>ROUND(E232*P232,2)</f>
        <v>0</v>
      </c>
      <c r="R232" s="115"/>
      <c r="S232" s="115" t="s">
        <v>131</v>
      </c>
      <c r="T232" s="115" t="s">
        <v>132</v>
      </c>
      <c r="U232" s="115">
        <v>0.49000000000000005</v>
      </c>
      <c r="V232" s="115">
        <f>ROUND(E232*U232,2)</f>
        <v>1.66</v>
      </c>
      <c r="W232" s="115"/>
      <c r="X232" s="108"/>
      <c r="Y232" s="108"/>
      <c r="Z232" s="108"/>
      <c r="AA232" s="108"/>
      <c r="AB232" s="108"/>
      <c r="AC232" s="108"/>
      <c r="AD232" s="108"/>
      <c r="AE232" s="108"/>
      <c r="AF232" s="108"/>
      <c r="AG232" s="108" t="s">
        <v>318</v>
      </c>
      <c r="AH232" s="108"/>
      <c r="AI232" s="108"/>
      <c r="AJ232" s="108"/>
      <c r="AK232" s="108"/>
      <c r="AL232" s="108"/>
      <c r="AM232" s="108"/>
      <c r="AN232" s="108"/>
      <c r="AO232" s="108"/>
      <c r="AP232" s="108"/>
      <c r="AQ232" s="108"/>
      <c r="AR232" s="108"/>
      <c r="AS232" s="108"/>
      <c r="AT232" s="108"/>
      <c r="AU232" s="108"/>
      <c r="AV232" s="108"/>
      <c r="AW232" s="108"/>
      <c r="AX232" s="108"/>
      <c r="AY232" s="108"/>
      <c r="AZ232" s="108"/>
      <c r="BA232" s="108"/>
      <c r="BB232" s="108"/>
      <c r="BC232" s="108"/>
      <c r="BD232" s="108"/>
      <c r="BE232" s="108"/>
      <c r="BF232" s="108"/>
      <c r="BG232" s="108"/>
      <c r="BH232" s="108"/>
    </row>
    <row r="233" spans="1:60" x14ac:dyDescent="0.2">
      <c r="A233" s="124" t="s">
        <v>126</v>
      </c>
      <c r="B233" s="125" t="s">
        <v>25</v>
      </c>
      <c r="C233" s="143" t="s">
        <v>26</v>
      </c>
      <c r="D233" s="126"/>
      <c r="E233" s="127"/>
      <c r="F233" s="128"/>
      <c r="G233" s="129">
        <f>SUMIF(AG234:AG234,"&lt;&gt;NOR",G234:G234)</f>
        <v>0</v>
      </c>
      <c r="H233" s="123"/>
      <c r="I233" s="123">
        <f>SUM(I234:I234)</f>
        <v>0</v>
      </c>
      <c r="J233" s="123"/>
      <c r="K233" s="123">
        <f>SUM(K234:K234)</f>
        <v>0</v>
      </c>
      <c r="L233" s="123"/>
      <c r="M233" s="123">
        <f>SUM(M234:M234)</f>
        <v>0</v>
      </c>
      <c r="N233" s="123"/>
      <c r="O233" s="123">
        <f>SUM(O234:O234)</f>
        <v>0</v>
      </c>
      <c r="P233" s="123"/>
      <c r="Q233" s="123">
        <f>SUM(Q234:Q234)</f>
        <v>0</v>
      </c>
      <c r="R233" s="123"/>
      <c r="S233" s="123"/>
      <c r="T233" s="123"/>
      <c r="U233" s="123"/>
      <c r="V233" s="123">
        <f>SUM(V234:V234)</f>
        <v>0</v>
      </c>
      <c r="W233" s="123"/>
      <c r="AG233" t="s">
        <v>127</v>
      </c>
    </row>
    <row r="234" spans="1:60" outlineLevel="1" x14ac:dyDescent="0.2">
      <c r="A234" s="130">
        <v>37</v>
      </c>
      <c r="B234" s="131" t="s">
        <v>319</v>
      </c>
      <c r="C234" s="144" t="s">
        <v>320</v>
      </c>
      <c r="D234" s="132" t="s">
        <v>321</v>
      </c>
      <c r="E234" s="133">
        <v>1</v>
      </c>
      <c r="F234" s="134"/>
      <c r="G234" s="135">
        <f>ROUND(E234*F234,2)</f>
        <v>0</v>
      </c>
      <c r="H234" s="116"/>
      <c r="I234" s="115">
        <f>ROUND(E234*H234,2)</f>
        <v>0</v>
      </c>
      <c r="J234" s="116"/>
      <c r="K234" s="115">
        <f>ROUND(E234*J234,2)</f>
        <v>0</v>
      </c>
      <c r="L234" s="115">
        <v>15</v>
      </c>
      <c r="M234" s="115">
        <f>G234*(1+L234/100)</f>
        <v>0</v>
      </c>
      <c r="N234" s="115">
        <v>0</v>
      </c>
      <c r="O234" s="115">
        <f>ROUND(E234*N234,2)</f>
        <v>0</v>
      </c>
      <c r="P234" s="115">
        <v>0</v>
      </c>
      <c r="Q234" s="115">
        <f>ROUND(E234*P234,2)</f>
        <v>0</v>
      </c>
      <c r="R234" s="115"/>
      <c r="S234" s="115" t="s">
        <v>131</v>
      </c>
      <c r="T234" s="115" t="s">
        <v>132</v>
      </c>
      <c r="U234" s="115">
        <v>0</v>
      </c>
      <c r="V234" s="115">
        <f>ROUND(E234*U234,2)</f>
        <v>0</v>
      </c>
      <c r="W234" s="115"/>
      <c r="X234" s="108"/>
      <c r="Y234" s="108"/>
      <c r="Z234" s="108"/>
      <c r="AA234" s="108"/>
      <c r="AB234" s="108"/>
      <c r="AC234" s="108"/>
      <c r="AD234" s="108"/>
      <c r="AE234" s="108"/>
      <c r="AF234" s="108"/>
      <c r="AG234" s="108" t="s">
        <v>322</v>
      </c>
      <c r="AH234" s="108"/>
      <c r="AI234" s="108"/>
      <c r="AJ234" s="108"/>
      <c r="AK234" s="108"/>
      <c r="AL234" s="108"/>
      <c r="AM234" s="108"/>
      <c r="AN234" s="108"/>
      <c r="AO234" s="108"/>
      <c r="AP234" s="108"/>
      <c r="AQ234" s="108"/>
      <c r="AR234" s="108"/>
      <c r="AS234" s="108"/>
      <c r="AT234" s="108"/>
      <c r="AU234" s="108"/>
      <c r="AV234" s="108"/>
      <c r="AW234" s="108"/>
      <c r="AX234" s="108"/>
      <c r="AY234" s="108"/>
      <c r="AZ234" s="108"/>
      <c r="BA234" s="108"/>
      <c r="BB234" s="108"/>
      <c r="BC234" s="108"/>
      <c r="BD234" s="108"/>
      <c r="BE234" s="108"/>
      <c r="BF234" s="108"/>
      <c r="BG234" s="108"/>
      <c r="BH234" s="108"/>
    </row>
    <row r="235" spans="1:60" x14ac:dyDescent="0.2">
      <c r="A235" s="111"/>
      <c r="B235" s="6"/>
      <c r="C235" s="151"/>
      <c r="D235" s="8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AE235">
        <v>15</v>
      </c>
      <c r="AF235">
        <v>21</v>
      </c>
    </row>
    <row r="236" spans="1:60" x14ac:dyDescent="0.2">
      <c r="A236" s="195"/>
      <c r="B236" s="196" t="s">
        <v>21</v>
      </c>
      <c r="C236" s="197"/>
      <c r="D236" s="198"/>
      <c r="E236" s="199"/>
      <c r="F236" s="199"/>
      <c r="G236" s="200">
        <f>G8+G12+G151+G162+G185+G187+G224+G227+G233</f>
        <v>0</v>
      </c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AE236">
        <f>SUMIF(L7:L234,AE235,G7:G234)</f>
        <v>0</v>
      </c>
      <c r="AF236">
        <f>SUMIF(L7:L234,AF235,G7:G234)</f>
        <v>0</v>
      </c>
      <c r="AG236" t="s">
        <v>323</v>
      </c>
    </row>
    <row r="237" spans="1:60" x14ac:dyDescent="0.2">
      <c r="A237" s="111"/>
      <c r="B237" s="6"/>
      <c r="C237" s="151"/>
      <c r="D237" s="8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</row>
    <row r="238" spans="1:60" x14ac:dyDescent="0.2">
      <c r="A238" s="111"/>
      <c r="B238" s="6"/>
      <c r="C238" s="151"/>
      <c r="D238" s="8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</row>
    <row r="239" spans="1:60" x14ac:dyDescent="0.2">
      <c r="A239" s="270" t="s">
        <v>324</v>
      </c>
      <c r="B239" s="270"/>
      <c r="C239" s="271"/>
      <c r="D239" s="8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</row>
    <row r="240" spans="1:60" x14ac:dyDescent="0.2">
      <c r="A240" s="251"/>
      <c r="B240" s="252"/>
      <c r="C240" s="253"/>
      <c r="D240" s="252"/>
      <c r="E240" s="252"/>
      <c r="F240" s="252"/>
      <c r="G240" s="254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AG240" t="s">
        <v>325</v>
      </c>
    </row>
    <row r="241" spans="1:33" x14ac:dyDescent="0.2">
      <c r="A241" s="255"/>
      <c r="B241" s="256"/>
      <c r="C241" s="257"/>
      <c r="D241" s="256"/>
      <c r="E241" s="256"/>
      <c r="F241" s="256"/>
      <c r="G241" s="258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</row>
    <row r="242" spans="1:33" x14ac:dyDescent="0.2">
      <c r="A242" s="255"/>
      <c r="B242" s="256"/>
      <c r="C242" s="257"/>
      <c r="D242" s="256"/>
      <c r="E242" s="256"/>
      <c r="F242" s="256"/>
      <c r="G242" s="258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</row>
    <row r="243" spans="1:33" x14ac:dyDescent="0.2">
      <c r="A243" s="255"/>
      <c r="B243" s="256"/>
      <c r="C243" s="257"/>
      <c r="D243" s="256"/>
      <c r="E243" s="256"/>
      <c r="F243" s="256"/>
      <c r="G243" s="258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</row>
    <row r="244" spans="1:33" x14ac:dyDescent="0.2">
      <c r="A244" s="259"/>
      <c r="B244" s="260"/>
      <c r="C244" s="261"/>
      <c r="D244" s="260"/>
      <c r="E244" s="260"/>
      <c r="F244" s="260"/>
      <c r="G244" s="262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</row>
    <row r="245" spans="1:33" x14ac:dyDescent="0.2">
      <c r="A245" s="111"/>
      <c r="B245" s="6"/>
      <c r="C245" s="151"/>
      <c r="D245" s="8"/>
      <c r="E245" s="111"/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</row>
    <row r="246" spans="1:33" x14ac:dyDescent="0.2">
      <c r="C246" s="152"/>
      <c r="D246" s="107"/>
      <c r="AG246" t="s">
        <v>326</v>
      </c>
    </row>
    <row r="247" spans="1:33" x14ac:dyDescent="0.2">
      <c r="D247" s="107"/>
    </row>
    <row r="248" spans="1:33" x14ac:dyDescent="0.2">
      <c r="D248" s="107"/>
    </row>
    <row r="249" spans="1:33" x14ac:dyDescent="0.2">
      <c r="D249" s="107"/>
    </row>
    <row r="250" spans="1:33" x14ac:dyDescent="0.2">
      <c r="D250" s="107"/>
    </row>
    <row r="251" spans="1:33" x14ac:dyDescent="0.2">
      <c r="D251" s="107"/>
    </row>
    <row r="252" spans="1:33" x14ac:dyDescent="0.2">
      <c r="D252" s="107"/>
    </row>
    <row r="253" spans="1:33" x14ac:dyDescent="0.2">
      <c r="D253" s="107"/>
    </row>
    <row r="254" spans="1:33" x14ac:dyDescent="0.2">
      <c r="D254" s="107"/>
    </row>
    <row r="255" spans="1:33" x14ac:dyDescent="0.2">
      <c r="D255" s="107"/>
    </row>
    <row r="256" spans="1:33" x14ac:dyDescent="0.2">
      <c r="D256" s="107"/>
    </row>
    <row r="257" spans="4:4" x14ac:dyDescent="0.2">
      <c r="D257" s="107"/>
    </row>
    <row r="258" spans="4:4" x14ac:dyDescent="0.2">
      <c r="D258" s="107"/>
    </row>
    <row r="259" spans="4:4" x14ac:dyDescent="0.2">
      <c r="D259" s="107"/>
    </row>
    <row r="260" spans="4:4" x14ac:dyDescent="0.2">
      <c r="D260" s="107"/>
    </row>
    <row r="261" spans="4:4" x14ac:dyDescent="0.2">
      <c r="D261" s="107"/>
    </row>
    <row r="262" spans="4:4" x14ac:dyDescent="0.2">
      <c r="D262" s="107"/>
    </row>
    <row r="263" spans="4:4" x14ac:dyDescent="0.2">
      <c r="D263" s="107"/>
    </row>
    <row r="264" spans="4:4" x14ac:dyDescent="0.2">
      <c r="D264" s="107"/>
    </row>
    <row r="265" spans="4:4" x14ac:dyDescent="0.2">
      <c r="D265" s="107"/>
    </row>
    <row r="266" spans="4:4" x14ac:dyDescent="0.2">
      <c r="D266" s="107"/>
    </row>
    <row r="267" spans="4:4" x14ac:dyDescent="0.2">
      <c r="D267" s="107"/>
    </row>
    <row r="268" spans="4:4" x14ac:dyDescent="0.2">
      <c r="D268" s="107"/>
    </row>
    <row r="269" spans="4:4" x14ac:dyDescent="0.2">
      <c r="D269" s="107"/>
    </row>
    <row r="270" spans="4:4" x14ac:dyDescent="0.2">
      <c r="D270" s="107"/>
    </row>
    <row r="271" spans="4:4" x14ac:dyDescent="0.2">
      <c r="D271" s="107"/>
    </row>
    <row r="272" spans="4:4" x14ac:dyDescent="0.2">
      <c r="D272" s="107"/>
    </row>
    <row r="273" spans="4:4" x14ac:dyDescent="0.2">
      <c r="D273" s="107"/>
    </row>
    <row r="274" spans="4:4" x14ac:dyDescent="0.2">
      <c r="D274" s="107"/>
    </row>
    <row r="275" spans="4:4" x14ac:dyDescent="0.2">
      <c r="D275" s="107"/>
    </row>
    <row r="276" spans="4:4" x14ac:dyDescent="0.2">
      <c r="D276" s="107"/>
    </row>
    <row r="277" spans="4:4" x14ac:dyDescent="0.2">
      <c r="D277" s="107"/>
    </row>
    <row r="278" spans="4:4" x14ac:dyDescent="0.2">
      <c r="D278" s="107"/>
    </row>
    <row r="279" spans="4:4" x14ac:dyDescent="0.2">
      <c r="D279" s="107"/>
    </row>
    <row r="280" spans="4:4" x14ac:dyDescent="0.2">
      <c r="D280" s="107"/>
    </row>
    <row r="281" spans="4:4" x14ac:dyDescent="0.2">
      <c r="D281" s="107"/>
    </row>
    <row r="282" spans="4:4" x14ac:dyDescent="0.2">
      <c r="D282" s="107"/>
    </row>
    <row r="283" spans="4:4" x14ac:dyDescent="0.2">
      <c r="D283" s="107"/>
    </row>
    <row r="284" spans="4:4" x14ac:dyDescent="0.2">
      <c r="D284" s="107"/>
    </row>
    <row r="285" spans="4:4" x14ac:dyDescent="0.2">
      <c r="D285" s="107"/>
    </row>
    <row r="286" spans="4:4" x14ac:dyDescent="0.2">
      <c r="D286" s="107"/>
    </row>
    <row r="287" spans="4:4" x14ac:dyDescent="0.2">
      <c r="D287" s="107"/>
    </row>
    <row r="288" spans="4:4" x14ac:dyDescent="0.2">
      <c r="D288" s="107"/>
    </row>
    <row r="289" spans="4:4" x14ac:dyDescent="0.2">
      <c r="D289" s="107"/>
    </row>
    <row r="290" spans="4:4" x14ac:dyDescent="0.2">
      <c r="D290" s="107"/>
    </row>
    <row r="291" spans="4:4" x14ac:dyDescent="0.2">
      <c r="D291" s="107"/>
    </row>
    <row r="292" spans="4:4" x14ac:dyDescent="0.2">
      <c r="D292" s="107"/>
    </row>
    <row r="293" spans="4:4" x14ac:dyDescent="0.2">
      <c r="D293" s="107"/>
    </row>
    <row r="294" spans="4:4" x14ac:dyDescent="0.2">
      <c r="D294" s="107"/>
    </row>
    <row r="295" spans="4:4" x14ac:dyDescent="0.2">
      <c r="D295" s="107"/>
    </row>
    <row r="296" spans="4:4" x14ac:dyDescent="0.2">
      <c r="D296" s="107"/>
    </row>
    <row r="297" spans="4:4" x14ac:dyDescent="0.2">
      <c r="D297" s="107"/>
    </row>
    <row r="298" spans="4:4" x14ac:dyDescent="0.2">
      <c r="D298" s="107"/>
    </row>
    <row r="299" spans="4:4" x14ac:dyDescent="0.2">
      <c r="D299" s="107"/>
    </row>
    <row r="300" spans="4:4" x14ac:dyDescent="0.2">
      <c r="D300" s="107"/>
    </row>
    <row r="301" spans="4:4" x14ac:dyDescent="0.2">
      <c r="D301" s="107"/>
    </row>
    <row r="302" spans="4:4" x14ac:dyDescent="0.2">
      <c r="D302" s="107"/>
    </row>
    <row r="303" spans="4:4" x14ac:dyDescent="0.2">
      <c r="D303" s="107"/>
    </row>
    <row r="304" spans="4:4" x14ac:dyDescent="0.2">
      <c r="D304" s="107"/>
    </row>
    <row r="305" spans="4:4" x14ac:dyDescent="0.2">
      <c r="D305" s="107"/>
    </row>
    <row r="306" spans="4:4" x14ac:dyDescent="0.2">
      <c r="D306" s="107"/>
    </row>
    <row r="307" spans="4:4" x14ac:dyDescent="0.2">
      <c r="D307" s="107"/>
    </row>
    <row r="308" spans="4:4" x14ac:dyDescent="0.2">
      <c r="D308" s="107"/>
    </row>
    <row r="309" spans="4:4" x14ac:dyDescent="0.2">
      <c r="D309" s="107"/>
    </row>
    <row r="310" spans="4:4" x14ac:dyDescent="0.2">
      <c r="D310" s="107"/>
    </row>
    <row r="311" spans="4:4" x14ac:dyDescent="0.2">
      <c r="D311" s="107"/>
    </row>
    <row r="312" spans="4:4" x14ac:dyDescent="0.2">
      <c r="D312" s="107"/>
    </row>
    <row r="313" spans="4:4" x14ac:dyDescent="0.2">
      <c r="D313" s="107"/>
    </row>
    <row r="314" spans="4:4" x14ac:dyDescent="0.2">
      <c r="D314" s="107"/>
    </row>
    <row r="315" spans="4:4" x14ac:dyDescent="0.2">
      <c r="D315" s="107"/>
    </row>
    <row r="316" spans="4:4" x14ac:dyDescent="0.2">
      <c r="D316" s="107"/>
    </row>
    <row r="317" spans="4:4" x14ac:dyDescent="0.2">
      <c r="D317" s="107"/>
    </row>
    <row r="318" spans="4:4" x14ac:dyDescent="0.2">
      <c r="D318" s="107"/>
    </row>
    <row r="319" spans="4:4" x14ac:dyDescent="0.2">
      <c r="D319" s="107"/>
    </row>
    <row r="320" spans="4:4" x14ac:dyDescent="0.2">
      <c r="D320" s="107"/>
    </row>
    <row r="321" spans="4:4" x14ac:dyDescent="0.2">
      <c r="D321" s="107"/>
    </row>
    <row r="322" spans="4:4" x14ac:dyDescent="0.2">
      <c r="D322" s="107"/>
    </row>
    <row r="323" spans="4:4" x14ac:dyDescent="0.2">
      <c r="D323" s="107"/>
    </row>
    <row r="324" spans="4:4" x14ac:dyDescent="0.2">
      <c r="D324" s="107"/>
    </row>
    <row r="325" spans="4:4" x14ac:dyDescent="0.2">
      <c r="D325" s="107"/>
    </row>
    <row r="326" spans="4:4" x14ac:dyDescent="0.2">
      <c r="D326" s="107"/>
    </row>
    <row r="327" spans="4:4" x14ac:dyDescent="0.2">
      <c r="D327" s="107"/>
    </row>
    <row r="328" spans="4:4" x14ac:dyDescent="0.2">
      <c r="D328" s="107"/>
    </row>
    <row r="329" spans="4:4" x14ac:dyDescent="0.2">
      <c r="D329" s="107"/>
    </row>
    <row r="330" spans="4:4" x14ac:dyDescent="0.2">
      <c r="D330" s="107"/>
    </row>
    <row r="331" spans="4:4" x14ac:dyDescent="0.2">
      <c r="D331" s="107"/>
    </row>
    <row r="332" spans="4:4" x14ac:dyDescent="0.2">
      <c r="D332" s="107"/>
    </row>
    <row r="333" spans="4:4" x14ac:dyDescent="0.2">
      <c r="D333" s="107"/>
    </row>
    <row r="334" spans="4:4" x14ac:dyDescent="0.2">
      <c r="D334" s="107"/>
    </row>
    <row r="335" spans="4:4" x14ac:dyDescent="0.2">
      <c r="D335" s="107"/>
    </row>
    <row r="336" spans="4:4" x14ac:dyDescent="0.2">
      <c r="D336" s="107"/>
    </row>
    <row r="337" spans="4:4" x14ac:dyDescent="0.2">
      <c r="D337" s="107"/>
    </row>
    <row r="338" spans="4:4" x14ac:dyDescent="0.2">
      <c r="D338" s="107"/>
    </row>
    <row r="339" spans="4:4" x14ac:dyDescent="0.2">
      <c r="D339" s="107"/>
    </row>
    <row r="340" spans="4:4" x14ac:dyDescent="0.2">
      <c r="D340" s="107"/>
    </row>
    <row r="341" spans="4:4" x14ac:dyDescent="0.2">
      <c r="D341" s="107"/>
    </row>
    <row r="342" spans="4:4" x14ac:dyDescent="0.2">
      <c r="D342" s="107"/>
    </row>
    <row r="343" spans="4:4" x14ac:dyDescent="0.2">
      <c r="D343" s="107"/>
    </row>
    <row r="344" spans="4:4" x14ac:dyDescent="0.2">
      <c r="D344" s="107"/>
    </row>
    <row r="345" spans="4:4" x14ac:dyDescent="0.2">
      <c r="D345" s="107"/>
    </row>
    <row r="346" spans="4:4" x14ac:dyDescent="0.2">
      <c r="D346" s="107"/>
    </row>
    <row r="347" spans="4:4" x14ac:dyDescent="0.2">
      <c r="D347" s="107"/>
    </row>
    <row r="348" spans="4:4" x14ac:dyDescent="0.2">
      <c r="D348" s="107"/>
    </row>
    <row r="349" spans="4:4" x14ac:dyDescent="0.2">
      <c r="D349" s="107"/>
    </row>
    <row r="350" spans="4:4" x14ac:dyDescent="0.2">
      <c r="D350" s="107"/>
    </row>
    <row r="351" spans="4:4" x14ac:dyDescent="0.2">
      <c r="D351" s="107"/>
    </row>
    <row r="352" spans="4:4" x14ac:dyDescent="0.2">
      <c r="D352" s="107"/>
    </row>
    <row r="353" spans="4:4" x14ac:dyDescent="0.2">
      <c r="D353" s="107"/>
    </row>
    <row r="354" spans="4:4" x14ac:dyDescent="0.2">
      <c r="D354" s="107"/>
    </row>
    <row r="355" spans="4:4" x14ac:dyDescent="0.2">
      <c r="D355" s="107"/>
    </row>
    <row r="356" spans="4:4" x14ac:dyDescent="0.2">
      <c r="D356" s="107"/>
    </row>
    <row r="357" spans="4:4" x14ac:dyDescent="0.2">
      <c r="D357" s="107"/>
    </row>
    <row r="358" spans="4:4" x14ac:dyDescent="0.2">
      <c r="D358" s="107"/>
    </row>
    <row r="359" spans="4:4" x14ac:dyDescent="0.2">
      <c r="D359" s="107"/>
    </row>
    <row r="360" spans="4:4" x14ac:dyDescent="0.2">
      <c r="D360" s="107"/>
    </row>
    <row r="361" spans="4:4" x14ac:dyDescent="0.2">
      <c r="D361" s="107"/>
    </row>
    <row r="362" spans="4:4" x14ac:dyDescent="0.2">
      <c r="D362" s="107"/>
    </row>
    <row r="363" spans="4:4" x14ac:dyDescent="0.2">
      <c r="D363" s="107"/>
    </row>
    <row r="364" spans="4:4" x14ac:dyDescent="0.2">
      <c r="D364" s="107"/>
    </row>
    <row r="365" spans="4:4" x14ac:dyDescent="0.2">
      <c r="D365" s="107"/>
    </row>
    <row r="366" spans="4:4" x14ac:dyDescent="0.2">
      <c r="D366" s="107"/>
    </row>
    <row r="367" spans="4:4" x14ac:dyDescent="0.2">
      <c r="D367" s="107"/>
    </row>
    <row r="368" spans="4:4" x14ac:dyDescent="0.2">
      <c r="D368" s="107"/>
    </row>
    <row r="369" spans="4:4" x14ac:dyDescent="0.2">
      <c r="D369" s="107"/>
    </row>
    <row r="370" spans="4:4" x14ac:dyDescent="0.2">
      <c r="D370" s="107"/>
    </row>
    <row r="371" spans="4:4" x14ac:dyDescent="0.2">
      <c r="D371" s="107"/>
    </row>
    <row r="372" spans="4:4" x14ac:dyDescent="0.2">
      <c r="D372" s="107"/>
    </row>
    <row r="373" spans="4:4" x14ac:dyDescent="0.2">
      <c r="D373" s="107"/>
    </row>
    <row r="374" spans="4:4" x14ac:dyDescent="0.2">
      <c r="D374" s="107"/>
    </row>
    <row r="375" spans="4:4" x14ac:dyDescent="0.2">
      <c r="D375" s="107"/>
    </row>
    <row r="376" spans="4:4" x14ac:dyDescent="0.2">
      <c r="D376" s="107"/>
    </row>
    <row r="377" spans="4:4" x14ac:dyDescent="0.2">
      <c r="D377" s="107"/>
    </row>
    <row r="378" spans="4:4" x14ac:dyDescent="0.2">
      <c r="D378" s="107"/>
    </row>
    <row r="379" spans="4:4" x14ac:dyDescent="0.2">
      <c r="D379" s="107"/>
    </row>
    <row r="380" spans="4:4" x14ac:dyDescent="0.2">
      <c r="D380" s="107"/>
    </row>
    <row r="381" spans="4:4" x14ac:dyDescent="0.2">
      <c r="D381" s="107"/>
    </row>
    <row r="382" spans="4:4" x14ac:dyDescent="0.2">
      <c r="D382" s="107"/>
    </row>
    <row r="383" spans="4:4" x14ac:dyDescent="0.2">
      <c r="D383" s="107"/>
    </row>
    <row r="384" spans="4:4" x14ac:dyDescent="0.2">
      <c r="D384" s="107"/>
    </row>
    <row r="385" spans="4:4" x14ac:dyDescent="0.2">
      <c r="D385" s="107"/>
    </row>
    <row r="386" spans="4:4" x14ac:dyDescent="0.2">
      <c r="D386" s="107"/>
    </row>
    <row r="387" spans="4:4" x14ac:dyDescent="0.2">
      <c r="D387" s="107"/>
    </row>
    <row r="388" spans="4:4" x14ac:dyDescent="0.2">
      <c r="D388" s="107"/>
    </row>
    <row r="389" spans="4:4" x14ac:dyDescent="0.2">
      <c r="D389" s="107"/>
    </row>
    <row r="390" spans="4:4" x14ac:dyDescent="0.2">
      <c r="D390" s="107"/>
    </row>
    <row r="391" spans="4:4" x14ac:dyDescent="0.2">
      <c r="D391" s="107"/>
    </row>
    <row r="392" spans="4:4" x14ac:dyDescent="0.2">
      <c r="D392" s="107"/>
    </row>
    <row r="393" spans="4:4" x14ac:dyDescent="0.2">
      <c r="D393" s="107"/>
    </row>
    <row r="394" spans="4:4" x14ac:dyDescent="0.2">
      <c r="D394" s="107"/>
    </row>
    <row r="395" spans="4:4" x14ac:dyDescent="0.2">
      <c r="D395" s="107"/>
    </row>
    <row r="396" spans="4:4" x14ac:dyDescent="0.2">
      <c r="D396" s="107"/>
    </row>
    <row r="397" spans="4:4" x14ac:dyDescent="0.2">
      <c r="D397" s="107"/>
    </row>
    <row r="398" spans="4:4" x14ac:dyDescent="0.2">
      <c r="D398" s="107"/>
    </row>
    <row r="399" spans="4:4" x14ac:dyDescent="0.2">
      <c r="D399" s="107"/>
    </row>
    <row r="400" spans="4:4" x14ac:dyDescent="0.2">
      <c r="D400" s="107"/>
    </row>
    <row r="401" spans="4:4" x14ac:dyDescent="0.2">
      <c r="D401" s="107"/>
    </row>
    <row r="402" spans="4:4" x14ac:dyDescent="0.2">
      <c r="D402" s="107"/>
    </row>
    <row r="403" spans="4:4" x14ac:dyDescent="0.2">
      <c r="D403" s="107"/>
    </row>
    <row r="404" spans="4:4" x14ac:dyDescent="0.2">
      <c r="D404" s="107"/>
    </row>
    <row r="405" spans="4:4" x14ac:dyDescent="0.2">
      <c r="D405" s="107"/>
    </row>
    <row r="406" spans="4:4" x14ac:dyDescent="0.2">
      <c r="D406" s="107"/>
    </row>
    <row r="407" spans="4:4" x14ac:dyDescent="0.2">
      <c r="D407" s="107"/>
    </row>
    <row r="408" spans="4:4" x14ac:dyDescent="0.2">
      <c r="D408" s="107"/>
    </row>
    <row r="409" spans="4:4" x14ac:dyDescent="0.2">
      <c r="D409" s="107"/>
    </row>
    <row r="410" spans="4:4" x14ac:dyDescent="0.2">
      <c r="D410" s="107"/>
    </row>
    <row r="411" spans="4:4" x14ac:dyDescent="0.2">
      <c r="D411" s="107"/>
    </row>
    <row r="412" spans="4:4" x14ac:dyDescent="0.2">
      <c r="D412" s="107"/>
    </row>
    <row r="413" spans="4:4" x14ac:dyDescent="0.2">
      <c r="D413" s="107"/>
    </row>
    <row r="414" spans="4:4" x14ac:dyDescent="0.2">
      <c r="D414" s="107"/>
    </row>
    <row r="415" spans="4:4" x14ac:dyDescent="0.2">
      <c r="D415" s="107"/>
    </row>
    <row r="416" spans="4:4" x14ac:dyDescent="0.2">
      <c r="D416" s="107"/>
    </row>
    <row r="417" spans="4:4" x14ac:dyDescent="0.2">
      <c r="D417" s="107"/>
    </row>
    <row r="418" spans="4:4" x14ac:dyDescent="0.2">
      <c r="D418" s="107"/>
    </row>
    <row r="419" spans="4:4" x14ac:dyDescent="0.2">
      <c r="D419" s="107"/>
    </row>
    <row r="420" spans="4:4" x14ac:dyDescent="0.2">
      <c r="D420" s="107"/>
    </row>
    <row r="421" spans="4:4" x14ac:dyDescent="0.2">
      <c r="D421" s="107"/>
    </row>
    <row r="422" spans="4:4" x14ac:dyDescent="0.2">
      <c r="D422" s="107"/>
    </row>
    <row r="423" spans="4:4" x14ac:dyDescent="0.2">
      <c r="D423" s="107"/>
    </row>
    <row r="424" spans="4:4" x14ac:dyDescent="0.2">
      <c r="D424" s="107"/>
    </row>
    <row r="425" spans="4:4" x14ac:dyDescent="0.2">
      <c r="D425" s="107"/>
    </row>
    <row r="426" spans="4:4" x14ac:dyDescent="0.2">
      <c r="D426" s="107"/>
    </row>
    <row r="427" spans="4:4" x14ac:dyDescent="0.2">
      <c r="D427" s="107"/>
    </row>
    <row r="428" spans="4:4" x14ac:dyDescent="0.2">
      <c r="D428" s="107"/>
    </row>
    <row r="429" spans="4:4" x14ac:dyDescent="0.2">
      <c r="D429" s="107"/>
    </row>
    <row r="430" spans="4:4" x14ac:dyDescent="0.2">
      <c r="D430" s="107"/>
    </row>
    <row r="431" spans="4:4" x14ac:dyDescent="0.2">
      <c r="D431" s="107"/>
    </row>
    <row r="432" spans="4:4" x14ac:dyDescent="0.2">
      <c r="D432" s="107"/>
    </row>
    <row r="433" spans="4:4" x14ac:dyDescent="0.2">
      <c r="D433" s="107"/>
    </row>
    <row r="434" spans="4:4" x14ac:dyDescent="0.2">
      <c r="D434" s="107"/>
    </row>
    <row r="435" spans="4:4" x14ac:dyDescent="0.2">
      <c r="D435" s="107"/>
    </row>
    <row r="436" spans="4:4" x14ac:dyDescent="0.2">
      <c r="D436" s="107"/>
    </row>
    <row r="437" spans="4:4" x14ac:dyDescent="0.2">
      <c r="D437" s="107"/>
    </row>
    <row r="438" spans="4:4" x14ac:dyDescent="0.2">
      <c r="D438" s="107"/>
    </row>
    <row r="439" spans="4:4" x14ac:dyDescent="0.2">
      <c r="D439" s="107"/>
    </row>
    <row r="440" spans="4:4" x14ac:dyDescent="0.2">
      <c r="D440" s="107"/>
    </row>
    <row r="441" spans="4:4" x14ac:dyDescent="0.2">
      <c r="D441" s="107"/>
    </row>
    <row r="442" spans="4:4" x14ac:dyDescent="0.2">
      <c r="D442" s="107"/>
    </row>
    <row r="443" spans="4:4" x14ac:dyDescent="0.2">
      <c r="D443" s="107"/>
    </row>
    <row r="444" spans="4:4" x14ac:dyDescent="0.2">
      <c r="D444" s="107"/>
    </row>
    <row r="445" spans="4:4" x14ac:dyDescent="0.2">
      <c r="D445" s="107"/>
    </row>
    <row r="446" spans="4:4" x14ac:dyDescent="0.2">
      <c r="D446" s="107"/>
    </row>
    <row r="447" spans="4:4" x14ac:dyDescent="0.2">
      <c r="D447" s="107"/>
    </row>
    <row r="448" spans="4:4" x14ac:dyDescent="0.2">
      <c r="D448" s="107"/>
    </row>
    <row r="449" spans="4:4" x14ac:dyDescent="0.2">
      <c r="D449" s="107"/>
    </row>
    <row r="450" spans="4:4" x14ac:dyDescent="0.2">
      <c r="D450" s="107"/>
    </row>
    <row r="451" spans="4:4" x14ac:dyDescent="0.2">
      <c r="D451" s="107"/>
    </row>
    <row r="452" spans="4:4" x14ac:dyDescent="0.2">
      <c r="D452" s="107"/>
    </row>
    <row r="453" spans="4:4" x14ac:dyDescent="0.2">
      <c r="D453" s="107"/>
    </row>
    <row r="454" spans="4:4" x14ac:dyDescent="0.2">
      <c r="D454" s="107"/>
    </row>
    <row r="455" spans="4:4" x14ac:dyDescent="0.2">
      <c r="D455" s="107"/>
    </row>
    <row r="456" spans="4:4" x14ac:dyDescent="0.2">
      <c r="D456" s="107"/>
    </row>
    <row r="457" spans="4:4" x14ac:dyDescent="0.2">
      <c r="D457" s="107"/>
    </row>
    <row r="458" spans="4:4" x14ac:dyDescent="0.2">
      <c r="D458" s="107"/>
    </row>
    <row r="459" spans="4:4" x14ac:dyDescent="0.2">
      <c r="D459" s="107"/>
    </row>
    <row r="460" spans="4:4" x14ac:dyDescent="0.2">
      <c r="D460" s="107"/>
    </row>
    <row r="461" spans="4:4" x14ac:dyDescent="0.2">
      <c r="D461" s="107"/>
    </row>
    <row r="462" spans="4:4" x14ac:dyDescent="0.2">
      <c r="D462" s="107"/>
    </row>
    <row r="463" spans="4:4" x14ac:dyDescent="0.2">
      <c r="D463" s="107"/>
    </row>
    <row r="464" spans="4:4" x14ac:dyDescent="0.2">
      <c r="D464" s="107"/>
    </row>
    <row r="465" spans="4:4" x14ac:dyDescent="0.2">
      <c r="D465" s="107"/>
    </row>
    <row r="466" spans="4:4" x14ac:dyDescent="0.2">
      <c r="D466" s="107"/>
    </row>
    <row r="467" spans="4:4" x14ac:dyDescent="0.2">
      <c r="D467" s="107"/>
    </row>
    <row r="468" spans="4:4" x14ac:dyDescent="0.2">
      <c r="D468" s="107"/>
    </row>
    <row r="469" spans="4:4" x14ac:dyDescent="0.2">
      <c r="D469" s="107"/>
    </row>
    <row r="470" spans="4:4" x14ac:dyDescent="0.2">
      <c r="D470" s="107"/>
    </row>
    <row r="471" spans="4:4" x14ac:dyDescent="0.2">
      <c r="D471" s="107"/>
    </row>
    <row r="472" spans="4:4" x14ac:dyDescent="0.2">
      <c r="D472" s="107"/>
    </row>
    <row r="473" spans="4:4" x14ac:dyDescent="0.2">
      <c r="D473" s="107"/>
    </row>
    <row r="474" spans="4:4" x14ac:dyDescent="0.2">
      <c r="D474" s="107"/>
    </row>
    <row r="475" spans="4:4" x14ac:dyDescent="0.2">
      <c r="D475" s="107"/>
    </row>
    <row r="476" spans="4:4" x14ac:dyDescent="0.2">
      <c r="D476" s="107"/>
    </row>
    <row r="477" spans="4:4" x14ac:dyDescent="0.2">
      <c r="D477" s="107"/>
    </row>
    <row r="478" spans="4:4" x14ac:dyDescent="0.2">
      <c r="D478" s="107"/>
    </row>
    <row r="479" spans="4:4" x14ac:dyDescent="0.2">
      <c r="D479" s="107"/>
    </row>
    <row r="480" spans="4:4" x14ac:dyDescent="0.2">
      <c r="D480" s="107"/>
    </row>
    <row r="481" spans="4:4" x14ac:dyDescent="0.2">
      <c r="D481" s="107"/>
    </row>
    <row r="482" spans="4:4" x14ac:dyDescent="0.2">
      <c r="D482" s="107"/>
    </row>
    <row r="483" spans="4:4" x14ac:dyDescent="0.2">
      <c r="D483" s="107"/>
    </row>
    <row r="484" spans="4:4" x14ac:dyDescent="0.2">
      <c r="D484" s="107"/>
    </row>
    <row r="485" spans="4:4" x14ac:dyDescent="0.2">
      <c r="D485" s="107"/>
    </row>
    <row r="486" spans="4:4" x14ac:dyDescent="0.2">
      <c r="D486" s="107"/>
    </row>
    <row r="487" spans="4:4" x14ac:dyDescent="0.2">
      <c r="D487" s="107"/>
    </row>
    <row r="488" spans="4:4" x14ac:dyDescent="0.2">
      <c r="D488" s="107"/>
    </row>
    <row r="489" spans="4:4" x14ac:dyDescent="0.2">
      <c r="D489" s="107"/>
    </row>
    <row r="490" spans="4:4" x14ac:dyDescent="0.2">
      <c r="D490" s="107"/>
    </row>
    <row r="491" spans="4:4" x14ac:dyDescent="0.2">
      <c r="D491" s="107"/>
    </row>
    <row r="492" spans="4:4" x14ac:dyDescent="0.2">
      <c r="D492" s="107"/>
    </row>
    <row r="493" spans="4:4" x14ac:dyDescent="0.2">
      <c r="D493" s="107"/>
    </row>
    <row r="494" spans="4:4" x14ac:dyDescent="0.2">
      <c r="D494" s="107"/>
    </row>
    <row r="495" spans="4:4" x14ac:dyDescent="0.2">
      <c r="D495" s="107"/>
    </row>
    <row r="496" spans="4:4" x14ac:dyDescent="0.2">
      <c r="D496" s="107"/>
    </row>
    <row r="497" spans="4:4" x14ac:dyDescent="0.2">
      <c r="D497" s="107"/>
    </row>
    <row r="498" spans="4:4" x14ac:dyDescent="0.2">
      <c r="D498" s="107"/>
    </row>
    <row r="499" spans="4:4" x14ac:dyDescent="0.2">
      <c r="D499" s="107"/>
    </row>
    <row r="500" spans="4:4" x14ac:dyDescent="0.2">
      <c r="D500" s="107"/>
    </row>
    <row r="501" spans="4:4" x14ac:dyDescent="0.2">
      <c r="D501" s="107"/>
    </row>
    <row r="502" spans="4:4" x14ac:dyDescent="0.2">
      <c r="D502" s="107"/>
    </row>
    <row r="503" spans="4:4" x14ac:dyDescent="0.2">
      <c r="D503" s="107"/>
    </row>
    <row r="504" spans="4:4" x14ac:dyDescent="0.2">
      <c r="D504" s="107"/>
    </row>
    <row r="505" spans="4:4" x14ac:dyDescent="0.2">
      <c r="D505" s="107"/>
    </row>
    <row r="506" spans="4:4" x14ac:dyDescent="0.2">
      <c r="D506" s="107"/>
    </row>
    <row r="507" spans="4:4" x14ac:dyDescent="0.2">
      <c r="D507" s="107"/>
    </row>
    <row r="508" spans="4:4" x14ac:dyDescent="0.2">
      <c r="D508" s="107"/>
    </row>
    <row r="509" spans="4:4" x14ac:dyDescent="0.2">
      <c r="D509" s="107"/>
    </row>
    <row r="510" spans="4:4" x14ac:dyDescent="0.2">
      <c r="D510" s="107"/>
    </row>
    <row r="511" spans="4:4" x14ac:dyDescent="0.2">
      <c r="D511" s="107"/>
    </row>
    <row r="512" spans="4:4" x14ac:dyDescent="0.2">
      <c r="D512" s="107"/>
    </row>
    <row r="513" spans="4:4" x14ac:dyDescent="0.2">
      <c r="D513" s="107"/>
    </row>
    <row r="514" spans="4:4" x14ac:dyDescent="0.2">
      <c r="D514" s="107"/>
    </row>
    <row r="515" spans="4:4" x14ac:dyDescent="0.2">
      <c r="D515" s="107"/>
    </row>
    <row r="516" spans="4:4" x14ac:dyDescent="0.2">
      <c r="D516" s="107"/>
    </row>
    <row r="517" spans="4:4" x14ac:dyDescent="0.2">
      <c r="D517" s="107"/>
    </row>
    <row r="518" spans="4:4" x14ac:dyDescent="0.2">
      <c r="D518" s="107"/>
    </row>
    <row r="519" spans="4:4" x14ac:dyDescent="0.2">
      <c r="D519" s="107"/>
    </row>
    <row r="520" spans="4:4" x14ac:dyDescent="0.2">
      <c r="D520" s="107"/>
    </row>
    <row r="521" spans="4:4" x14ac:dyDescent="0.2">
      <c r="D521" s="107"/>
    </row>
    <row r="522" spans="4:4" x14ac:dyDescent="0.2">
      <c r="D522" s="107"/>
    </row>
    <row r="523" spans="4:4" x14ac:dyDescent="0.2">
      <c r="D523" s="107"/>
    </row>
    <row r="524" spans="4:4" x14ac:dyDescent="0.2">
      <c r="D524" s="107"/>
    </row>
    <row r="525" spans="4:4" x14ac:dyDescent="0.2">
      <c r="D525" s="107"/>
    </row>
    <row r="526" spans="4:4" x14ac:dyDescent="0.2">
      <c r="D526" s="107"/>
    </row>
    <row r="527" spans="4:4" x14ac:dyDescent="0.2">
      <c r="D527" s="107"/>
    </row>
    <row r="528" spans="4:4" x14ac:dyDescent="0.2">
      <c r="D528" s="107"/>
    </row>
    <row r="529" spans="4:4" x14ac:dyDescent="0.2">
      <c r="D529" s="107"/>
    </row>
    <row r="530" spans="4:4" x14ac:dyDescent="0.2">
      <c r="D530" s="107"/>
    </row>
    <row r="531" spans="4:4" x14ac:dyDescent="0.2">
      <c r="D531" s="107"/>
    </row>
    <row r="532" spans="4:4" x14ac:dyDescent="0.2">
      <c r="D532" s="107"/>
    </row>
    <row r="533" spans="4:4" x14ac:dyDescent="0.2">
      <c r="D533" s="107"/>
    </row>
    <row r="534" spans="4:4" x14ac:dyDescent="0.2">
      <c r="D534" s="107"/>
    </row>
    <row r="535" spans="4:4" x14ac:dyDescent="0.2">
      <c r="D535" s="107"/>
    </row>
    <row r="536" spans="4:4" x14ac:dyDescent="0.2">
      <c r="D536" s="107"/>
    </row>
    <row r="537" spans="4:4" x14ac:dyDescent="0.2">
      <c r="D537" s="107"/>
    </row>
    <row r="538" spans="4:4" x14ac:dyDescent="0.2">
      <c r="D538" s="107"/>
    </row>
    <row r="539" spans="4:4" x14ac:dyDescent="0.2">
      <c r="D539" s="107"/>
    </row>
    <row r="540" spans="4:4" x14ac:dyDescent="0.2">
      <c r="D540" s="107"/>
    </row>
    <row r="541" spans="4:4" x14ac:dyDescent="0.2">
      <c r="D541" s="107"/>
    </row>
    <row r="542" spans="4:4" x14ac:dyDescent="0.2">
      <c r="D542" s="107"/>
    </row>
    <row r="543" spans="4:4" x14ac:dyDescent="0.2">
      <c r="D543" s="107"/>
    </row>
    <row r="544" spans="4:4" x14ac:dyDescent="0.2">
      <c r="D544" s="107"/>
    </row>
    <row r="545" spans="4:4" x14ac:dyDescent="0.2">
      <c r="D545" s="107"/>
    </row>
    <row r="546" spans="4:4" x14ac:dyDescent="0.2">
      <c r="D546" s="107"/>
    </row>
    <row r="547" spans="4:4" x14ac:dyDescent="0.2">
      <c r="D547" s="107"/>
    </row>
    <row r="548" spans="4:4" x14ac:dyDescent="0.2">
      <c r="D548" s="107"/>
    </row>
    <row r="549" spans="4:4" x14ac:dyDescent="0.2">
      <c r="D549" s="107"/>
    </row>
    <row r="550" spans="4:4" x14ac:dyDescent="0.2">
      <c r="D550" s="107"/>
    </row>
    <row r="551" spans="4:4" x14ac:dyDescent="0.2">
      <c r="D551" s="107"/>
    </row>
    <row r="552" spans="4:4" x14ac:dyDescent="0.2">
      <c r="D552" s="107"/>
    </row>
    <row r="553" spans="4:4" x14ac:dyDescent="0.2">
      <c r="D553" s="107"/>
    </row>
    <row r="554" spans="4:4" x14ac:dyDescent="0.2">
      <c r="D554" s="107"/>
    </row>
    <row r="555" spans="4:4" x14ac:dyDescent="0.2">
      <c r="D555" s="107"/>
    </row>
    <row r="556" spans="4:4" x14ac:dyDescent="0.2">
      <c r="D556" s="107"/>
    </row>
    <row r="557" spans="4:4" x14ac:dyDescent="0.2">
      <c r="D557" s="107"/>
    </row>
    <row r="558" spans="4:4" x14ac:dyDescent="0.2">
      <c r="D558" s="107"/>
    </row>
    <row r="559" spans="4:4" x14ac:dyDescent="0.2">
      <c r="D559" s="107"/>
    </row>
    <row r="560" spans="4:4" x14ac:dyDescent="0.2">
      <c r="D560" s="107"/>
    </row>
    <row r="561" spans="4:4" x14ac:dyDescent="0.2">
      <c r="D561" s="107"/>
    </row>
    <row r="562" spans="4:4" x14ac:dyDescent="0.2">
      <c r="D562" s="107"/>
    </row>
    <row r="563" spans="4:4" x14ac:dyDescent="0.2">
      <c r="D563" s="107"/>
    </row>
    <row r="564" spans="4:4" x14ac:dyDescent="0.2">
      <c r="D564" s="107"/>
    </row>
    <row r="565" spans="4:4" x14ac:dyDescent="0.2">
      <c r="D565" s="107"/>
    </row>
    <row r="566" spans="4:4" x14ac:dyDescent="0.2">
      <c r="D566" s="107"/>
    </row>
    <row r="567" spans="4:4" x14ac:dyDescent="0.2">
      <c r="D567" s="107"/>
    </row>
    <row r="568" spans="4:4" x14ac:dyDescent="0.2">
      <c r="D568" s="107"/>
    </row>
    <row r="569" spans="4:4" x14ac:dyDescent="0.2">
      <c r="D569" s="107"/>
    </row>
    <row r="570" spans="4:4" x14ac:dyDescent="0.2">
      <c r="D570" s="107"/>
    </row>
    <row r="571" spans="4:4" x14ac:dyDescent="0.2">
      <c r="D571" s="107"/>
    </row>
    <row r="572" spans="4:4" x14ac:dyDescent="0.2">
      <c r="D572" s="107"/>
    </row>
    <row r="573" spans="4:4" x14ac:dyDescent="0.2">
      <c r="D573" s="107"/>
    </row>
    <row r="574" spans="4:4" x14ac:dyDescent="0.2">
      <c r="D574" s="107"/>
    </row>
    <row r="575" spans="4:4" x14ac:dyDescent="0.2">
      <c r="D575" s="107"/>
    </row>
    <row r="576" spans="4:4" x14ac:dyDescent="0.2">
      <c r="D576" s="107"/>
    </row>
    <row r="577" spans="4:4" x14ac:dyDescent="0.2">
      <c r="D577" s="107"/>
    </row>
    <row r="578" spans="4:4" x14ac:dyDescent="0.2">
      <c r="D578" s="107"/>
    </row>
    <row r="579" spans="4:4" x14ac:dyDescent="0.2">
      <c r="D579" s="107"/>
    </row>
    <row r="580" spans="4:4" x14ac:dyDescent="0.2">
      <c r="D580" s="107"/>
    </row>
    <row r="581" spans="4:4" x14ac:dyDescent="0.2">
      <c r="D581" s="107"/>
    </row>
    <row r="582" spans="4:4" x14ac:dyDescent="0.2">
      <c r="D582" s="107"/>
    </row>
    <row r="583" spans="4:4" x14ac:dyDescent="0.2">
      <c r="D583" s="107"/>
    </row>
    <row r="584" spans="4:4" x14ac:dyDescent="0.2">
      <c r="D584" s="107"/>
    </row>
    <row r="585" spans="4:4" x14ac:dyDescent="0.2">
      <c r="D585" s="107"/>
    </row>
    <row r="586" spans="4:4" x14ac:dyDescent="0.2">
      <c r="D586" s="107"/>
    </row>
    <row r="587" spans="4:4" x14ac:dyDescent="0.2">
      <c r="D587" s="107"/>
    </row>
    <row r="588" spans="4:4" x14ac:dyDescent="0.2">
      <c r="D588" s="107"/>
    </row>
    <row r="589" spans="4:4" x14ac:dyDescent="0.2">
      <c r="D589" s="107"/>
    </row>
    <row r="590" spans="4:4" x14ac:dyDescent="0.2">
      <c r="D590" s="107"/>
    </row>
    <row r="591" spans="4:4" x14ac:dyDescent="0.2">
      <c r="D591" s="107"/>
    </row>
    <row r="592" spans="4:4" x14ac:dyDescent="0.2">
      <c r="D592" s="107"/>
    </row>
    <row r="593" spans="4:4" x14ac:dyDescent="0.2">
      <c r="D593" s="107"/>
    </row>
    <row r="594" spans="4:4" x14ac:dyDescent="0.2">
      <c r="D594" s="107"/>
    </row>
    <row r="595" spans="4:4" x14ac:dyDescent="0.2">
      <c r="D595" s="107"/>
    </row>
    <row r="596" spans="4:4" x14ac:dyDescent="0.2">
      <c r="D596" s="107"/>
    </row>
    <row r="597" spans="4:4" x14ac:dyDescent="0.2">
      <c r="D597" s="107"/>
    </row>
    <row r="598" spans="4:4" x14ac:dyDescent="0.2">
      <c r="D598" s="107"/>
    </row>
    <row r="599" spans="4:4" x14ac:dyDescent="0.2">
      <c r="D599" s="107"/>
    </row>
    <row r="600" spans="4:4" x14ac:dyDescent="0.2">
      <c r="D600" s="107"/>
    </row>
    <row r="601" spans="4:4" x14ac:dyDescent="0.2">
      <c r="D601" s="107"/>
    </row>
    <row r="602" spans="4:4" x14ac:dyDescent="0.2">
      <c r="D602" s="107"/>
    </row>
    <row r="603" spans="4:4" x14ac:dyDescent="0.2">
      <c r="D603" s="107"/>
    </row>
    <row r="604" spans="4:4" x14ac:dyDescent="0.2">
      <c r="D604" s="107"/>
    </row>
    <row r="605" spans="4:4" x14ac:dyDescent="0.2">
      <c r="D605" s="107"/>
    </row>
    <row r="606" spans="4:4" x14ac:dyDescent="0.2">
      <c r="D606" s="107"/>
    </row>
    <row r="607" spans="4:4" x14ac:dyDescent="0.2">
      <c r="D607" s="107"/>
    </row>
    <row r="608" spans="4:4" x14ac:dyDescent="0.2">
      <c r="D608" s="107"/>
    </row>
    <row r="609" spans="4:4" x14ac:dyDescent="0.2">
      <c r="D609" s="107"/>
    </row>
    <row r="610" spans="4:4" x14ac:dyDescent="0.2">
      <c r="D610" s="107"/>
    </row>
    <row r="611" spans="4:4" x14ac:dyDescent="0.2">
      <c r="D611" s="107"/>
    </row>
    <row r="612" spans="4:4" x14ac:dyDescent="0.2">
      <c r="D612" s="107"/>
    </row>
    <row r="613" spans="4:4" x14ac:dyDescent="0.2">
      <c r="D613" s="107"/>
    </row>
    <row r="614" spans="4:4" x14ac:dyDescent="0.2">
      <c r="D614" s="107"/>
    </row>
    <row r="615" spans="4:4" x14ac:dyDescent="0.2">
      <c r="D615" s="107"/>
    </row>
    <row r="616" spans="4:4" x14ac:dyDescent="0.2">
      <c r="D616" s="107"/>
    </row>
    <row r="617" spans="4:4" x14ac:dyDescent="0.2">
      <c r="D617" s="107"/>
    </row>
    <row r="618" spans="4:4" x14ac:dyDescent="0.2">
      <c r="D618" s="107"/>
    </row>
    <row r="619" spans="4:4" x14ac:dyDescent="0.2">
      <c r="D619" s="107"/>
    </row>
    <row r="620" spans="4:4" x14ac:dyDescent="0.2">
      <c r="D620" s="107"/>
    </row>
    <row r="621" spans="4:4" x14ac:dyDescent="0.2">
      <c r="D621" s="107"/>
    </row>
    <row r="622" spans="4:4" x14ac:dyDescent="0.2">
      <c r="D622" s="107"/>
    </row>
    <row r="623" spans="4:4" x14ac:dyDescent="0.2">
      <c r="D623" s="107"/>
    </row>
    <row r="624" spans="4:4" x14ac:dyDescent="0.2">
      <c r="D624" s="107"/>
    </row>
    <row r="625" spans="4:4" x14ac:dyDescent="0.2">
      <c r="D625" s="107"/>
    </row>
    <row r="626" spans="4:4" x14ac:dyDescent="0.2">
      <c r="D626" s="107"/>
    </row>
    <row r="627" spans="4:4" x14ac:dyDescent="0.2">
      <c r="D627" s="107"/>
    </row>
    <row r="628" spans="4:4" x14ac:dyDescent="0.2">
      <c r="D628" s="107"/>
    </row>
    <row r="629" spans="4:4" x14ac:dyDescent="0.2">
      <c r="D629" s="107"/>
    </row>
    <row r="630" spans="4:4" x14ac:dyDescent="0.2">
      <c r="D630" s="107"/>
    </row>
    <row r="631" spans="4:4" x14ac:dyDescent="0.2">
      <c r="D631" s="107"/>
    </row>
    <row r="632" spans="4:4" x14ac:dyDescent="0.2">
      <c r="D632" s="107"/>
    </row>
    <row r="633" spans="4:4" x14ac:dyDescent="0.2">
      <c r="D633" s="107"/>
    </row>
    <row r="634" spans="4:4" x14ac:dyDescent="0.2">
      <c r="D634" s="107"/>
    </row>
    <row r="635" spans="4:4" x14ac:dyDescent="0.2">
      <c r="D635" s="107"/>
    </row>
    <row r="636" spans="4:4" x14ac:dyDescent="0.2">
      <c r="D636" s="107"/>
    </row>
    <row r="637" spans="4:4" x14ac:dyDescent="0.2">
      <c r="D637" s="107"/>
    </row>
    <row r="638" spans="4:4" x14ac:dyDescent="0.2">
      <c r="D638" s="107"/>
    </row>
    <row r="639" spans="4:4" x14ac:dyDescent="0.2">
      <c r="D639" s="107"/>
    </row>
    <row r="640" spans="4:4" x14ac:dyDescent="0.2">
      <c r="D640" s="107"/>
    </row>
    <row r="641" spans="4:4" x14ac:dyDescent="0.2">
      <c r="D641" s="107"/>
    </row>
    <row r="642" spans="4:4" x14ac:dyDescent="0.2">
      <c r="D642" s="107"/>
    </row>
    <row r="643" spans="4:4" x14ac:dyDescent="0.2">
      <c r="D643" s="107"/>
    </row>
    <row r="644" spans="4:4" x14ac:dyDescent="0.2">
      <c r="D644" s="107"/>
    </row>
    <row r="645" spans="4:4" x14ac:dyDescent="0.2">
      <c r="D645" s="107"/>
    </row>
    <row r="646" spans="4:4" x14ac:dyDescent="0.2">
      <c r="D646" s="107"/>
    </row>
    <row r="647" spans="4:4" x14ac:dyDescent="0.2">
      <c r="D647" s="107"/>
    </row>
    <row r="648" spans="4:4" x14ac:dyDescent="0.2">
      <c r="D648" s="107"/>
    </row>
    <row r="649" spans="4:4" x14ac:dyDescent="0.2">
      <c r="D649" s="107"/>
    </row>
    <row r="650" spans="4:4" x14ac:dyDescent="0.2">
      <c r="D650" s="107"/>
    </row>
    <row r="651" spans="4:4" x14ac:dyDescent="0.2">
      <c r="D651" s="107"/>
    </row>
    <row r="652" spans="4:4" x14ac:dyDescent="0.2">
      <c r="D652" s="107"/>
    </row>
    <row r="653" spans="4:4" x14ac:dyDescent="0.2">
      <c r="D653" s="107"/>
    </row>
    <row r="654" spans="4:4" x14ac:dyDescent="0.2">
      <c r="D654" s="107"/>
    </row>
    <row r="655" spans="4:4" x14ac:dyDescent="0.2">
      <c r="D655" s="107"/>
    </row>
    <row r="656" spans="4:4" x14ac:dyDescent="0.2">
      <c r="D656" s="107"/>
    </row>
    <row r="657" spans="4:4" x14ac:dyDescent="0.2">
      <c r="D657" s="107"/>
    </row>
    <row r="658" spans="4:4" x14ac:dyDescent="0.2">
      <c r="D658" s="107"/>
    </row>
    <row r="659" spans="4:4" x14ac:dyDescent="0.2">
      <c r="D659" s="107"/>
    </row>
    <row r="660" spans="4:4" x14ac:dyDescent="0.2">
      <c r="D660" s="107"/>
    </row>
    <row r="661" spans="4:4" x14ac:dyDescent="0.2">
      <c r="D661" s="107"/>
    </row>
    <row r="662" spans="4:4" x14ac:dyDescent="0.2">
      <c r="D662" s="107"/>
    </row>
    <row r="663" spans="4:4" x14ac:dyDescent="0.2">
      <c r="D663" s="107"/>
    </row>
    <row r="664" spans="4:4" x14ac:dyDescent="0.2">
      <c r="D664" s="107"/>
    </row>
    <row r="665" spans="4:4" x14ac:dyDescent="0.2">
      <c r="D665" s="107"/>
    </row>
    <row r="666" spans="4:4" x14ac:dyDescent="0.2">
      <c r="D666" s="107"/>
    </row>
    <row r="667" spans="4:4" x14ac:dyDescent="0.2">
      <c r="D667" s="107"/>
    </row>
    <row r="668" spans="4:4" x14ac:dyDescent="0.2">
      <c r="D668" s="107"/>
    </row>
    <row r="669" spans="4:4" x14ac:dyDescent="0.2">
      <c r="D669" s="107"/>
    </row>
    <row r="670" spans="4:4" x14ac:dyDescent="0.2">
      <c r="D670" s="107"/>
    </row>
    <row r="671" spans="4:4" x14ac:dyDescent="0.2">
      <c r="D671" s="107"/>
    </row>
    <row r="672" spans="4:4" x14ac:dyDescent="0.2">
      <c r="D672" s="107"/>
    </row>
    <row r="673" spans="4:4" x14ac:dyDescent="0.2">
      <c r="D673" s="107"/>
    </row>
    <row r="674" spans="4:4" x14ac:dyDescent="0.2">
      <c r="D674" s="107"/>
    </row>
    <row r="675" spans="4:4" x14ac:dyDescent="0.2">
      <c r="D675" s="107"/>
    </row>
    <row r="676" spans="4:4" x14ac:dyDescent="0.2">
      <c r="D676" s="107"/>
    </row>
    <row r="677" spans="4:4" x14ac:dyDescent="0.2">
      <c r="D677" s="107"/>
    </row>
    <row r="678" spans="4:4" x14ac:dyDescent="0.2">
      <c r="D678" s="107"/>
    </row>
    <row r="679" spans="4:4" x14ac:dyDescent="0.2">
      <c r="D679" s="107"/>
    </row>
    <row r="680" spans="4:4" x14ac:dyDescent="0.2">
      <c r="D680" s="107"/>
    </row>
    <row r="681" spans="4:4" x14ac:dyDescent="0.2">
      <c r="D681" s="107"/>
    </row>
    <row r="682" spans="4:4" x14ac:dyDescent="0.2">
      <c r="D682" s="107"/>
    </row>
    <row r="683" spans="4:4" x14ac:dyDescent="0.2">
      <c r="D683" s="107"/>
    </row>
    <row r="684" spans="4:4" x14ac:dyDescent="0.2">
      <c r="D684" s="107"/>
    </row>
    <row r="685" spans="4:4" x14ac:dyDescent="0.2">
      <c r="D685" s="107"/>
    </row>
    <row r="686" spans="4:4" x14ac:dyDescent="0.2">
      <c r="D686" s="107"/>
    </row>
    <row r="687" spans="4:4" x14ac:dyDescent="0.2">
      <c r="D687" s="107"/>
    </row>
    <row r="688" spans="4:4" x14ac:dyDescent="0.2">
      <c r="D688" s="107"/>
    </row>
    <row r="689" spans="4:4" x14ac:dyDescent="0.2">
      <c r="D689" s="107"/>
    </row>
    <row r="690" spans="4:4" x14ac:dyDescent="0.2">
      <c r="D690" s="107"/>
    </row>
    <row r="691" spans="4:4" x14ac:dyDescent="0.2">
      <c r="D691" s="107"/>
    </row>
    <row r="692" spans="4:4" x14ac:dyDescent="0.2">
      <c r="D692" s="107"/>
    </row>
    <row r="693" spans="4:4" x14ac:dyDescent="0.2">
      <c r="D693" s="107"/>
    </row>
    <row r="694" spans="4:4" x14ac:dyDescent="0.2">
      <c r="D694" s="107"/>
    </row>
    <row r="695" spans="4:4" x14ac:dyDescent="0.2">
      <c r="D695" s="107"/>
    </row>
    <row r="696" spans="4:4" x14ac:dyDescent="0.2">
      <c r="D696" s="107"/>
    </row>
    <row r="697" spans="4:4" x14ac:dyDescent="0.2">
      <c r="D697" s="107"/>
    </row>
    <row r="698" spans="4:4" x14ac:dyDescent="0.2">
      <c r="D698" s="107"/>
    </row>
    <row r="699" spans="4:4" x14ac:dyDescent="0.2">
      <c r="D699" s="107"/>
    </row>
    <row r="700" spans="4:4" x14ac:dyDescent="0.2">
      <c r="D700" s="107"/>
    </row>
    <row r="701" spans="4:4" x14ac:dyDescent="0.2">
      <c r="D701" s="107"/>
    </row>
    <row r="702" spans="4:4" x14ac:dyDescent="0.2">
      <c r="D702" s="107"/>
    </row>
    <row r="703" spans="4:4" x14ac:dyDescent="0.2">
      <c r="D703" s="107"/>
    </row>
    <row r="704" spans="4:4" x14ac:dyDescent="0.2">
      <c r="D704" s="107"/>
    </row>
    <row r="705" spans="4:4" x14ac:dyDescent="0.2">
      <c r="D705" s="107"/>
    </row>
    <row r="706" spans="4:4" x14ac:dyDescent="0.2">
      <c r="D706" s="107"/>
    </row>
    <row r="707" spans="4:4" x14ac:dyDescent="0.2">
      <c r="D707" s="107"/>
    </row>
    <row r="708" spans="4:4" x14ac:dyDescent="0.2">
      <c r="D708" s="107"/>
    </row>
    <row r="709" spans="4:4" x14ac:dyDescent="0.2">
      <c r="D709" s="107"/>
    </row>
    <row r="710" spans="4:4" x14ac:dyDescent="0.2">
      <c r="D710" s="107"/>
    </row>
    <row r="711" spans="4:4" x14ac:dyDescent="0.2">
      <c r="D711" s="107"/>
    </row>
    <row r="712" spans="4:4" x14ac:dyDescent="0.2">
      <c r="D712" s="107"/>
    </row>
    <row r="713" spans="4:4" x14ac:dyDescent="0.2">
      <c r="D713" s="107"/>
    </row>
    <row r="714" spans="4:4" x14ac:dyDescent="0.2">
      <c r="D714" s="107"/>
    </row>
    <row r="715" spans="4:4" x14ac:dyDescent="0.2">
      <c r="D715" s="107"/>
    </row>
    <row r="716" spans="4:4" x14ac:dyDescent="0.2">
      <c r="D716" s="107"/>
    </row>
    <row r="717" spans="4:4" x14ac:dyDescent="0.2">
      <c r="D717" s="107"/>
    </row>
    <row r="718" spans="4:4" x14ac:dyDescent="0.2">
      <c r="D718" s="107"/>
    </row>
    <row r="719" spans="4:4" x14ac:dyDescent="0.2">
      <c r="D719" s="107"/>
    </row>
    <row r="720" spans="4:4" x14ac:dyDescent="0.2">
      <c r="D720" s="107"/>
    </row>
    <row r="721" spans="4:4" x14ac:dyDescent="0.2">
      <c r="D721" s="107"/>
    </row>
    <row r="722" spans="4:4" x14ac:dyDescent="0.2">
      <c r="D722" s="107"/>
    </row>
    <row r="723" spans="4:4" x14ac:dyDescent="0.2">
      <c r="D723" s="107"/>
    </row>
    <row r="724" spans="4:4" x14ac:dyDescent="0.2">
      <c r="D724" s="107"/>
    </row>
    <row r="725" spans="4:4" x14ac:dyDescent="0.2">
      <c r="D725" s="107"/>
    </row>
    <row r="726" spans="4:4" x14ac:dyDescent="0.2">
      <c r="D726" s="107"/>
    </row>
    <row r="727" spans="4:4" x14ac:dyDescent="0.2">
      <c r="D727" s="107"/>
    </row>
    <row r="728" spans="4:4" x14ac:dyDescent="0.2">
      <c r="D728" s="107"/>
    </row>
    <row r="729" spans="4:4" x14ac:dyDescent="0.2">
      <c r="D729" s="107"/>
    </row>
    <row r="730" spans="4:4" x14ac:dyDescent="0.2">
      <c r="D730" s="107"/>
    </row>
    <row r="731" spans="4:4" x14ac:dyDescent="0.2">
      <c r="D731" s="107"/>
    </row>
    <row r="732" spans="4:4" x14ac:dyDescent="0.2">
      <c r="D732" s="107"/>
    </row>
    <row r="733" spans="4:4" x14ac:dyDescent="0.2">
      <c r="D733" s="107"/>
    </row>
    <row r="734" spans="4:4" x14ac:dyDescent="0.2">
      <c r="D734" s="107"/>
    </row>
    <row r="735" spans="4:4" x14ac:dyDescent="0.2">
      <c r="D735" s="107"/>
    </row>
    <row r="736" spans="4:4" x14ac:dyDescent="0.2">
      <c r="D736" s="107"/>
    </row>
    <row r="737" spans="4:4" x14ac:dyDescent="0.2">
      <c r="D737" s="107"/>
    </row>
    <row r="738" spans="4:4" x14ac:dyDescent="0.2">
      <c r="D738" s="107"/>
    </row>
    <row r="739" spans="4:4" x14ac:dyDescent="0.2">
      <c r="D739" s="107"/>
    </row>
    <row r="740" spans="4:4" x14ac:dyDescent="0.2">
      <c r="D740" s="107"/>
    </row>
    <row r="741" spans="4:4" x14ac:dyDescent="0.2">
      <c r="D741" s="107"/>
    </row>
    <row r="742" spans="4:4" x14ac:dyDescent="0.2">
      <c r="D742" s="107"/>
    </row>
    <row r="743" spans="4:4" x14ac:dyDescent="0.2">
      <c r="D743" s="107"/>
    </row>
    <row r="744" spans="4:4" x14ac:dyDescent="0.2">
      <c r="D744" s="107"/>
    </row>
    <row r="745" spans="4:4" x14ac:dyDescent="0.2">
      <c r="D745" s="107"/>
    </row>
    <row r="746" spans="4:4" x14ac:dyDescent="0.2">
      <c r="D746" s="107"/>
    </row>
    <row r="747" spans="4:4" x14ac:dyDescent="0.2">
      <c r="D747" s="107"/>
    </row>
    <row r="748" spans="4:4" x14ac:dyDescent="0.2">
      <c r="D748" s="107"/>
    </row>
    <row r="749" spans="4:4" x14ac:dyDescent="0.2">
      <c r="D749" s="107"/>
    </row>
    <row r="750" spans="4:4" x14ac:dyDescent="0.2">
      <c r="D750" s="107"/>
    </row>
    <row r="751" spans="4:4" x14ac:dyDescent="0.2">
      <c r="D751" s="107"/>
    </row>
    <row r="752" spans="4:4" x14ac:dyDescent="0.2">
      <c r="D752" s="107"/>
    </row>
    <row r="753" spans="4:4" x14ac:dyDescent="0.2">
      <c r="D753" s="107"/>
    </row>
    <row r="754" spans="4:4" x14ac:dyDescent="0.2">
      <c r="D754" s="107"/>
    </row>
    <row r="755" spans="4:4" x14ac:dyDescent="0.2">
      <c r="D755" s="107"/>
    </row>
    <row r="756" spans="4:4" x14ac:dyDescent="0.2">
      <c r="D756" s="107"/>
    </row>
    <row r="757" spans="4:4" x14ac:dyDescent="0.2">
      <c r="D757" s="107"/>
    </row>
    <row r="758" spans="4:4" x14ac:dyDescent="0.2">
      <c r="D758" s="107"/>
    </row>
    <row r="759" spans="4:4" x14ac:dyDescent="0.2">
      <c r="D759" s="107"/>
    </row>
    <row r="760" spans="4:4" x14ac:dyDescent="0.2">
      <c r="D760" s="107"/>
    </row>
    <row r="761" spans="4:4" x14ac:dyDescent="0.2">
      <c r="D761" s="107"/>
    </row>
    <row r="762" spans="4:4" x14ac:dyDescent="0.2">
      <c r="D762" s="107"/>
    </row>
    <row r="763" spans="4:4" x14ac:dyDescent="0.2">
      <c r="D763" s="107"/>
    </row>
    <row r="764" spans="4:4" x14ac:dyDescent="0.2">
      <c r="D764" s="107"/>
    </row>
    <row r="765" spans="4:4" x14ac:dyDescent="0.2">
      <c r="D765" s="107"/>
    </row>
    <row r="766" spans="4:4" x14ac:dyDescent="0.2">
      <c r="D766" s="107"/>
    </row>
    <row r="767" spans="4:4" x14ac:dyDescent="0.2">
      <c r="D767" s="107"/>
    </row>
    <row r="768" spans="4:4" x14ac:dyDescent="0.2">
      <c r="D768" s="107"/>
    </row>
    <row r="769" spans="4:4" x14ac:dyDescent="0.2">
      <c r="D769" s="107"/>
    </row>
    <row r="770" spans="4:4" x14ac:dyDescent="0.2">
      <c r="D770" s="107"/>
    </row>
    <row r="771" spans="4:4" x14ac:dyDescent="0.2">
      <c r="D771" s="107"/>
    </row>
    <row r="772" spans="4:4" x14ac:dyDescent="0.2">
      <c r="D772" s="107"/>
    </row>
    <row r="773" spans="4:4" x14ac:dyDescent="0.2">
      <c r="D773" s="107"/>
    </row>
    <row r="774" spans="4:4" x14ac:dyDescent="0.2">
      <c r="D774" s="107"/>
    </row>
    <row r="775" spans="4:4" x14ac:dyDescent="0.2">
      <c r="D775" s="107"/>
    </row>
    <row r="776" spans="4:4" x14ac:dyDescent="0.2">
      <c r="D776" s="107"/>
    </row>
    <row r="777" spans="4:4" x14ac:dyDescent="0.2">
      <c r="D777" s="107"/>
    </row>
    <row r="778" spans="4:4" x14ac:dyDescent="0.2">
      <c r="D778" s="107"/>
    </row>
    <row r="779" spans="4:4" x14ac:dyDescent="0.2">
      <c r="D779" s="107"/>
    </row>
    <row r="780" spans="4:4" x14ac:dyDescent="0.2">
      <c r="D780" s="107"/>
    </row>
    <row r="781" spans="4:4" x14ac:dyDescent="0.2">
      <c r="D781" s="107"/>
    </row>
    <row r="782" spans="4:4" x14ac:dyDescent="0.2">
      <c r="D782" s="107"/>
    </row>
    <row r="783" spans="4:4" x14ac:dyDescent="0.2">
      <c r="D783" s="107"/>
    </row>
    <row r="784" spans="4:4" x14ac:dyDescent="0.2">
      <c r="D784" s="107"/>
    </row>
    <row r="785" spans="4:4" x14ac:dyDescent="0.2">
      <c r="D785" s="107"/>
    </row>
    <row r="786" spans="4:4" x14ac:dyDescent="0.2">
      <c r="D786" s="107"/>
    </row>
    <row r="787" spans="4:4" x14ac:dyDescent="0.2">
      <c r="D787" s="107"/>
    </row>
    <row r="788" spans="4:4" x14ac:dyDescent="0.2">
      <c r="D788" s="107"/>
    </row>
    <row r="789" spans="4:4" x14ac:dyDescent="0.2">
      <c r="D789" s="107"/>
    </row>
    <row r="790" spans="4:4" x14ac:dyDescent="0.2">
      <c r="D790" s="107"/>
    </row>
    <row r="791" spans="4:4" x14ac:dyDescent="0.2">
      <c r="D791" s="107"/>
    </row>
    <row r="792" spans="4:4" x14ac:dyDescent="0.2">
      <c r="D792" s="107"/>
    </row>
    <row r="793" spans="4:4" x14ac:dyDescent="0.2">
      <c r="D793" s="107"/>
    </row>
    <row r="794" spans="4:4" x14ac:dyDescent="0.2">
      <c r="D794" s="107"/>
    </row>
    <row r="795" spans="4:4" x14ac:dyDescent="0.2">
      <c r="D795" s="107"/>
    </row>
    <row r="796" spans="4:4" x14ac:dyDescent="0.2">
      <c r="D796" s="107"/>
    </row>
    <row r="797" spans="4:4" x14ac:dyDescent="0.2">
      <c r="D797" s="107"/>
    </row>
    <row r="798" spans="4:4" x14ac:dyDescent="0.2">
      <c r="D798" s="107"/>
    </row>
    <row r="799" spans="4:4" x14ac:dyDescent="0.2">
      <c r="D799" s="107"/>
    </row>
    <row r="800" spans="4:4" x14ac:dyDescent="0.2">
      <c r="D800" s="107"/>
    </row>
    <row r="801" spans="4:4" x14ac:dyDescent="0.2">
      <c r="D801" s="107"/>
    </row>
    <row r="802" spans="4:4" x14ac:dyDescent="0.2">
      <c r="D802" s="107"/>
    </row>
    <row r="803" spans="4:4" x14ac:dyDescent="0.2">
      <c r="D803" s="107"/>
    </row>
    <row r="804" spans="4:4" x14ac:dyDescent="0.2">
      <c r="D804" s="107"/>
    </row>
    <row r="805" spans="4:4" x14ac:dyDescent="0.2">
      <c r="D805" s="107"/>
    </row>
    <row r="806" spans="4:4" x14ac:dyDescent="0.2">
      <c r="D806" s="107"/>
    </row>
    <row r="807" spans="4:4" x14ac:dyDescent="0.2">
      <c r="D807" s="107"/>
    </row>
    <row r="808" spans="4:4" x14ac:dyDescent="0.2">
      <c r="D808" s="107"/>
    </row>
    <row r="809" spans="4:4" x14ac:dyDescent="0.2">
      <c r="D809" s="107"/>
    </row>
    <row r="810" spans="4:4" x14ac:dyDescent="0.2">
      <c r="D810" s="107"/>
    </row>
    <row r="811" spans="4:4" x14ac:dyDescent="0.2">
      <c r="D811" s="107"/>
    </row>
    <row r="812" spans="4:4" x14ac:dyDescent="0.2">
      <c r="D812" s="107"/>
    </row>
    <row r="813" spans="4:4" x14ac:dyDescent="0.2">
      <c r="D813" s="107"/>
    </row>
    <row r="814" spans="4:4" x14ac:dyDescent="0.2">
      <c r="D814" s="107"/>
    </row>
    <row r="815" spans="4:4" x14ac:dyDescent="0.2">
      <c r="D815" s="107"/>
    </row>
    <row r="816" spans="4:4" x14ac:dyDescent="0.2">
      <c r="D816" s="107"/>
    </row>
    <row r="817" spans="4:4" x14ac:dyDescent="0.2">
      <c r="D817" s="107"/>
    </row>
    <row r="818" spans="4:4" x14ac:dyDescent="0.2">
      <c r="D818" s="107"/>
    </row>
    <row r="819" spans="4:4" x14ac:dyDescent="0.2">
      <c r="D819" s="107"/>
    </row>
    <row r="820" spans="4:4" x14ac:dyDescent="0.2">
      <c r="D820" s="107"/>
    </row>
    <row r="821" spans="4:4" x14ac:dyDescent="0.2">
      <c r="D821" s="107"/>
    </row>
    <row r="822" spans="4:4" x14ac:dyDescent="0.2">
      <c r="D822" s="107"/>
    </row>
    <row r="823" spans="4:4" x14ac:dyDescent="0.2">
      <c r="D823" s="107"/>
    </row>
    <row r="824" spans="4:4" x14ac:dyDescent="0.2">
      <c r="D824" s="107"/>
    </row>
    <row r="825" spans="4:4" x14ac:dyDescent="0.2">
      <c r="D825" s="107"/>
    </row>
    <row r="826" spans="4:4" x14ac:dyDescent="0.2">
      <c r="D826" s="107"/>
    </row>
    <row r="827" spans="4:4" x14ac:dyDescent="0.2">
      <c r="D827" s="107"/>
    </row>
    <row r="828" spans="4:4" x14ac:dyDescent="0.2">
      <c r="D828" s="107"/>
    </row>
    <row r="829" spans="4:4" x14ac:dyDescent="0.2">
      <c r="D829" s="107"/>
    </row>
    <row r="830" spans="4:4" x14ac:dyDescent="0.2">
      <c r="D830" s="107"/>
    </row>
    <row r="831" spans="4:4" x14ac:dyDescent="0.2">
      <c r="D831" s="107"/>
    </row>
    <row r="832" spans="4:4" x14ac:dyDescent="0.2">
      <c r="D832" s="107"/>
    </row>
    <row r="833" spans="4:4" x14ac:dyDescent="0.2">
      <c r="D833" s="107"/>
    </row>
    <row r="834" spans="4:4" x14ac:dyDescent="0.2">
      <c r="D834" s="107"/>
    </row>
    <row r="835" spans="4:4" x14ac:dyDescent="0.2">
      <c r="D835" s="107"/>
    </row>
    <row r="836" spans="4:4" x14ac:dyDescent="0.2">
      <c r="D836" s="107"/>
    </row>
    <row r="837" spans="4:4" x14ac:dyDescent="0.2">
      <c r="D837" s="107"/>
    </row>
    <row r="838" spans="4:4" x14ac:dyDescent="0.2">
      <c r="D838" s="107"/>
    </row>
    <row r="839" spans="4:4" x14ac:dyDescent="0.2">
      <c r="D839" s="107"/>
    </row>
    <row r="840" spans="4:4" x14ac:dyDescent="0.2">
      <c r="D840" s="107"/>
    </row>
    <row r="841" spans="4:4" x14ac:dyDescent="0.2">
      <c r="D841" s="107"/>
    </row>
    <row r="842" spans="4:4" x14ac:dyDescent="0.2">
      <c r="D842" s="107"/>
    </row>
    <row r="843" spans="4:4" x14ac:dyDescent="0.2">
      <c r="D843" s="107"/>
    </row>
    <row r="844" spans="4:4" x14ac:dyDescent="0.2">
      <c r="D844" s="107"/>
    </row>
    <row r="845" spans="4:4" x14ac:dyDescent="0.2">
      <c r="D845" s="107"/>
    </row>
    <row r="846" spans="4:4" x14ac:dyDescent="0.2">
      <c r="D846" s="107"/>
    </row>
    <row r="847" spans="4:4" x14ac:dyDescent="0.2">
      <c r="D847" s="107"/>
    </row>
    <row r="848" spans="4:4" x14ac:dyDescent="0.2">
      <c r="D848" s="107"/>
    </row>
    <row r="849" spans="4:4" x14ac:dyDescent="0.2">
      <c r="D849" s="107"/>
    </row>
    <row r="850" spans="4:4" x14ac:dyDescent="0.2">
      <c r="D850" s="107"/>
    </row>
    <row r="851" spans="4:4" x14ac:dyDescent="0.2">
      <c r="D851" s="107"/>
    </row>
    <row r="852" spans="4:4" x14ac:dyDescent="0.2">
      <c r="D852" s="107"/>
    </row>
    <row r="853" spans="4:4" x14ac:dyDescent="0.2">
      <c r="D853" s="107"/>
    </row>
    <row r="854" spans="4:4" x14ac:dyDescent="0.2">
      <c r="D854" s="107"/>
    </row>
    <row r="855" spans="4:4" x14ac:dyDescent="0.2">
      <c r="D855" s="107"/>
    </row>
    <row r="856" spans="4:4" x14ac:dyDescent="0.2">
      <c r="D856" s="107"/>
    </row>
    <row r="857" spans="4:4" x14ac:dyDescent="0.2">
      <c r="D857" s="107"/>
    </row>
    <row r="858" spans="4:4" x14ac:dyDescent="0.2">
      <c r="D858" s="107"/>
    </row>
    <row r="859" spans="4:4" x14ac:dyDescent="0.2">
      <c r="D859" s="107"/>
    </row>
    <row r="860" spans="4:4" x14ac:dyDescent="0.2">
      <c r="D860" s="107"/>
    </row>
    <row r="861" spans="4:4" x14ac:dyDescent="0.2">
      <c r="D861" s="107"/>
    </row>
    <row r="862" spans="4:4" x14ac:dyDescent="0.2">
      <c r="D862" s="107"/>
    </row>
    <row r="863" spans="4:4" x14ac:dyDescent="0.2">
      <c r="D863" s="107"/>
    </row>
    <row r="864" spans="4:4" x14ac:dyDescent="0.2">
      <c r="D864" s="107"/>
    </row>
    <row r="865" spans="4:4" x14ac:dyDescent="0.2">
      <c r="D865" s="107"/>
    </row>
    <row r="866" spans="4:4" x14ac:dyDescent="0.2">
      <c r="D866" s="107"/>
    </row>
    <row r="867" spans="4:4" x14ac:dyDescent="0.2">
      <c r="D867" s="107"/>
    </row>
    <row r="868" spans="4:4" x14ac:dyDescent="0.2">
      <c r="D868" s="107"/>
    </row>
    <row r="869" spans="4:4" x14ac:dyDescent="0.2">
      <c r="D869" s="107"/>
    </row>
    <row r="870" spans="4:4" x14ac:dyDescent="0.2">
      <c r="D870" s="107"/>
    </row>
    <row r="871" spans="4:4" x14ac:dyDescent="0.2">
      <c r="D871" s="107"/>
    </row>
    <row r="872" spans="4:4" x14ac:dyDescent="0.2">
      <c r="D872" s="107"/>
    </row>
    <row r="873" spans="4:4" x14ac:dyDescent="0.2">
      <c r="D873" s="107"/>
    </row>
    <row r="874" spans="4:4" x14ac:dyDescent="0.2">
      <c r="D874" s="107"/>
    </row>
    <row r="875" spans="4:4" x14ac:dyDescent="0.2">
      <c r="D875" s="107"/>
    </row>
    <row r="876" spans="4:4" x14ac:dyDescent="0.2">
      <c r="D876" s="107"/>
    </row>
    <row r="877" spans="4:4" x14ac:dyDescent="0.2">
      <c r="D877" s="107"/>
    </row>
    <row r="878" spans="4:4" x14ac:dyDescent="0.2">
      <c r="D878" s="107"/>
    </row>
    <row r="879" spans="4:4" x14ac:dyDescent="0.2">
      <c r="D879" s="107"/>
    </row>
    <row r="880" spans="4:4" x14ac:dyDescent="0.2">
      <c r="D880" s="107"/>
    </row>
    <row r="881" spans="4:4" x14ac:dyDescent="0.2">
      <c r="D881" s="107"/>
    </row>
    <row r="882" spans="4:4" x14ac:dyDescent="0.2">
      <c r="D882" s="107"/>
    </row>
    <row r="883" spans="4:4" x14ac:dyDescent="0.2">
      <c r="D883" s="107"/>
    </row>
    <row r="884" spans="4:4" x14ac:dyDescent="0.2">
      <c r="D884" s="107"/>
    </row>
    <row r="885" spans="4:4" x14ac:dyDescent="0.2">
      <c r="D885" s="107"/>
    </row>
    <row r="886" spans="4:4" x14ac:dyDescent="0.2">
      <c r="D886" s="107"/>
    </row>
    <row r="887" spans="4:4" x14ac:dyDescent="0.2">
      <c r="D887" s="107"/>
    </row>
    <row r="888" spans="4:4" x14ac:dyDescent="0.2">
      <c r="D888" s="107"/>
    </row>
    <row r="889" spans="4:4" x14ac:dyDescent="0.2">
      <c r="D889" s="107"/>
    </row>
    <row r="890" spans="4:4" x14ac:dyDescent="0.2">
      <c r="D890" s="107"/>
    </row>
    <row r="891" spans="4:4" x14ac:dyDescent="0.2">
      <c r="D891" s="107"/>
    </row>
    <row r="892" spans="4:4" x14ac:dyDescent="0.2">
      <c r="D892" s="107"/>
    </row>
    <row r="893" spans="4:4" x14ac:dyDescent="0.2">
      <c r="D893" s="107"/>
    </row>
    <row r="894" spans="4:4" x14ac:dyDescent="0.2">
      <c r="D894" s="107"/>
    </row>
    <row r="895" spans="4:4" x14ac:dyDescent="0.2">
      <c r="D895" s="107"/>
    </row>
    <row r="896" spans="4:4" x14ac:dyDescent="0.2">
      <c r="D896" s="107"/>
    </row>
    <row r="897" spans="4:4" x14ac:dyDescent="0.2">
      <c r="D897" s="107"/>
    </row>
    <row r="898" spans="4:4" x14ac:dyDescent="0.2">
      <c r="D898" s="107"/>
    </row>
    <row r="899" spans="4:4" x14ac:dyDescent="0.2">
      <c r="D899" s="107"/>
    </row>
    <row r="900" spans="4:4" x14ac:dyDescent="0.2">
      <c r="D900" s="107"/>
    </row>
    <row r="901" spans="4:4" x14ac:dyDescent="0.2">
      <c r="D901" s="107"/>
    </row>
    <row r="902" spans="4:4" x14ac:dyDescent="0.2">
      <c r="D902" s="107"/>
    </row>
    <row r="903" spans="4:4" x14ac:dyDescent="0.2">
      <c r="D903" s="107"/>
    </row>
    <row r="904" spans="4:4" x14ac:dyDescent="0.2">
      <c r="D904" s="107"/>
    </row>
    <row r="905" spans="4:4" x14ac:dyDescent="0.2">
      <c r="D905" s="107"/>
    </row>
    <row r="906" spans="4:4" x14ac:dyDescent="0.2">
      <c r="D906" s="107"/>
    </row>
    <row r="907" spans="4:4" x14ac:dyDescent="0.2">
      <c r="D907" s="107"/>
    </row>
    <row r="908" spans="4:4" x14ac:dyDescent="0.2">
      <c r="D908" s="107"/>
    </row>
    <row r="909" spans="4:4" x14ac:dyDescent="0.2">
      <c r="D909" s="107"/>
    </row>
    <row r="910" spans="4:4" x14ac:dyDescent="0.2">
      <c r="D910" s="107"/>
    </row>
    <row r="911" spans="4:4" x14ac:dyDescent="0.2">
      <c r="D911" s="107"/>
    </row>
    <row r="912" spans="4:4" x14ac:dyDescent="0.2">
      <c r="D912" s="107"/>
    </row>
    <row r="913" spans="4:4" x14ac:dyDescent="0.2">
      <c r="D913" s="107"/>
    </row>
    <row r="914" spans="4:4" x14ac:dyDescent="0.2">
      <c r="D914" s="107"/>
    </row>
    <row r="915" spans="4:4" x14ac:dyDescent="0.2">
      <c r="D915" s="107"/>
    </row>
    <row r="916" spans="4:4" x14ac:dyDescent="0.2">
      <c r="D916" s="107"/>
    </row>
    <row r="917" spans="4:4" x14ac:dyDescent="0.2">
      <c r="D917" s="107"/>
    </row>
    <row r="918" spans="4:4" x14ac:dyDescent="0.2">
      <c r="D918" s="107"/>
    </row>
    <row r="919" spans="4:4" x14ac:dyDescent="0.2">
      <c r="D919" s="107"/>
    </row>
    <row r="920" spans="4:4" x14ac:dyDescent="0.2">
      <c r="D920" s="107"/>
    </row>
    <row r="921" spans="4:4" x14ac:dyDescent="0.2">
      <c r="D921" s="107"/>
    </row>
    <row r="922" spans="4:4" x14ac:dyDescent="0.2">
      <c r="D922" s="107"/>
    </row>
    <row r="923" spans="4:4" x14ac:dyDescent="0.2">
      <c r="D923" s="107"/>
    </row>
    <row r="924" spans="4:4" x14ac:dyDescent="0.2">
      <c r="D924" s="107"/>
    </row>
    <row r="925" spans="4:4" x14ac:dyDescent="0.2">
      <c r="D925" s="107"/>
    </row>
    <row r="926" spans="4:4" x14ac:dyDescent="0.2">
      <c r="D926" s="107"/>
    </row>
    <row r="927" spans="4:4" x14ac:dyDescent="0.2">
      <c r="D927" s="107"/>
    </row>
    <row r="928" spans="4:4" x14ac:dyDescent="0.2">
      <c r="D928" s="107"/>
    </row>
    <row r="929" spans="4:4" x14ac:dyDescent="0.2">
      <c r="D929" s="107"/>
    </row>
    <row r="930" spans="4:4" x14ac:dyDescent="0.2">
      <c r="D930" s="107"/>
    </row>
    <row r="931" spans="4:4" x14ac:dyDescent="0.2">
      <c r="D931" s="107"/>
    </row>
    <row r="932" spans="4:4" x14ac:dyDescent="0.2">
      <c r="D932" s="107"/>
    </row>
    <row r="933" spans="4:4" x14ac:dyDescent="0.2">
      <c r="D933" s="107"/>
    </row>
    <row r="934" spans="4:4" x14ac:dyDescent="0.2">
      <c r="D934" s="107"/>
    </row>
    <row r="935" spans="4:4" x14ac:dyDescent="0.2">
      <c r="D935" s="107"/>
    </row>
    <row r="936" spans="4:4" x14ac:dyDescent="0.2">
      <c r="D936" s="107"/>
    </row>
    <row r="937" spans="4:4" x14ac:dyDescent="0.2">
      <c r="D937" s="107"/>
    </row>
    <row r="938" spans="4:4" x14ac:dyDescent="0.2">
      <c r="D938" s="107"/>
    </row>
    <row r="939" spans="4:4" x14ac:dyDescent="0.2">
      <c r="D939" s="107"/>
    </row>
    <row r="940" spans="4:4" x14ac:dyDescent="0.2">
      <c r="D940" s="107"/>
    </row>
    <row r="941" spans="4:4" x14ac:dyDescent="0.2">
      <c r="D941" s="107"/>
    </row>
    <row r="942" spans="4:4" x14ac:dyDescent="0.2">
      <c r="D942" s="107"/>
    </row>
    <row r="943" spans="4:4" x14ac:dyDescent="0.2">
      <c r="D943" s="107"/>
    </row>
    <row r="944" spans="4:4" x14ac:dyDescent="0.2">
      <c r="D944" s="107"/>
    </row>
    <row r="945" spans="4:4" x14ac:dyDescent="0.2">
      <c r="D945" s="107"/>
    </row>
    <row r="946" spans="4:4" x14ac:dyDescent="0.2">
      <c r="D946" s="107"/>
    </row>
    <row r="947" spans="4:4" x14ac:dyDescent="0.2">
      <c r="D947" s="107"/>
    </row>
    <row r="948" spans="4:4" x14ac:dyDescent="0.2">
      <c r="D948" s="107"/>
    </row>
    <row r="949" spans="4:4" x14ac:dyDescent="0.2">
      <c r="D949" s="107"/>
    </row>
    <row r="950" spans="4:4" x14ac:dyDescent="0.2">
      <c r="D950" s="107"/>
    </row>
    <row r="951" spans="4:4" x14ac:dyDescent="0.2">
      <c r="D951" s="107"/>
    </row>
    <row r="952" spans="4:4" x14ac:dyDescent="0.2">
      <c r="D952" s="107"/>
    </row>
    <row r="953" spans="4:4" x14ac:dyDescent="0.2">
      <c r="D953" s="107"/>
    </row>
    <row r="954" spans="4:4" x14ac:dyDescent="0.2">
      <c r="D954" s="107"/>
    </row>
    <row r="955" spans="4:4" x14ac:dyDescent="0.2">
      <c r="D955" s="107"/>
    </row>
    <row r="956" spans="4:4" x14ac:dyDescent="0.2">
      <c r="D956" s="107"/>
    </row>
    <row r="957" spans="4:4" x14ac:dyDescent="0.2">
      <c r="D957" s="107"/>
    </row>
    <row r="958" spans="4:4" x14ac:dyDescent="0.2">
      <c r="D958" s="107"/>
    </row>
    <row r="959" spans="4:4" x14ac:dyDescent="0.2">
      <c r="D959" s="107"/>
    </row>
    <row r="960" spans="4:4" x14ac:dyDescent="0.2">
      <c r="D960" s="107"/>
    </row>
    <row r="961" spans="4:4" x14ac:dyDescent="0.2">
      <c r="D961" s="107"/>
    </row>
    <row r="962" spans="4:4" x14ac:dyDescent="0.2">
      <c r="D962" s="107"/>
    </row>
    <row r="963" spans="4:4" x14ac:dyDescent="0.2">
      <c r="D963" s="107"/>
    </row>
    <row r="964" spans="4:4" x14ac:dyDescent="0.2">
      <c r="D964" s="107"/>
    </row>
    <row r="965" spans="4:4" x14ac:dyDescent="0.2">
      <c r="D965" s="107"/>
    </row>
    <row r="966" spans="4:4" x14ac:dyDescent="0.2">
      <c r="D966" s="107"/>
    </row>
    <row r="967" spans="4:4" x14ac:dyDescent="0.2">
      <c r="D967" s="107"/>
    </row>
    <row r="968" spans="4:4" x14ac:dyDescent="0.2">
      <c r="D968" s="107"/>
    </row>
    <row r="969" spans="4:4" x14ac:dyDescent="0.2">
      <c r="D969" s="107"/>
    </row>
    <row r="970" spans="4:4" x14ac:dyDescent="0.2">
      <c r="D970" s="107"/>
    </row>
    <row r="971" spans="4:4" x14ac:dyDescent="0.2">
      <c r="D971" s="107"/>
    </row>
    <row r="972" spans="4:4" x14ac:dyDescent="0.2">
      <c r="D972" s="107"/>
    </row>
    <row r="973" spans="4:4" x14ac:dyDescent="0.2">
      <c r="D973" s="107"/>
    </row>
    <row r="974" spans="4:4" x14ac:dyDescent="0.2">
      <c r="D974" s="107"/>
    </row>
    <row r="975" spans="4:4" x14ac:dyDescent="0.2">
      <c r="D975" s="107"/>
    </row>
    <row r="976" spans="4:4" x14ac:dyDescent="0.2">
      <c r="D976" s="107"/>
    </row>
    <row r="977" spans="4:4" x14ac:dyDescent="0.2">
      <c r="D977" s="107"/>
    </row>
    <row r="978" spans="4:4" x14ac:dyDescent="0.2">
      <c r="D978" s="107"/>
    </row>
    <row r="979" spans="4:4" x14ac:dyDescent="0.2">
      <c r="D979" s="107"/>
    </row>
    <row r="980" spans="4:4" x14ac:dyDescent="0.2">
      <c r="D980" s="107"/>
    </row>
    <row r="981" spans="4:4" x14ac:dyDescent="0.2">
      <c r="D981" s="107"/>
    </row>
    <row r="982" spans="4:4" x14ac:dyDescent="0.2">
      <c r="D982" s="107"/>
    </row>
    <row r="983" spans="4:4" x14ac:dyDescent="0.2">
      <c r="D983" s="107"/>
    </row>
    <row r="984" spans="4:4" x14ac:dyDescent="0.2">
      <c r="D984" s="107"/>
    </row>
    <row r="985" spans="4:4" x14ac:dyDescent="0.2">
      <c r="D985" s="107"/>
    </row>
    <row r="986" spans="4:4" x14ac:dyDescent="0.2">
      <c r="D986" s="107"/>
    </row>
    <row r="987" spans="4:4" x14ac:dyDescent="0.2">
      <c r="D987" s="107"/>
    </row>
    <row r="988" spans="4:4" x14ac:dyDescent="0.2">
      <c r="D988" s="107"/>
    </row>
    <row r="989" spans="4:4" x14ac:dyDescent="0.2">
      <c r="D989" s="107"/>
    </row>
    <row r="990" spans="4:4" x14ac:dyDescent="0.2">
      <c r="D990" s="107"/>
    </row>
    <row r="991" spans="4:4" x14ac:dyDescent="0.2">
      <c r="D991" s="107"/>
    </row>
    <row r="992" spans="4:4" x14ac:dyDescent="0.2">
      <c r="D992" s="107"/>
    </row>
    <row r="993" spans="4:4" x14ac:dyDescent="0.2">
      <c r="D993" s="107"/>
    </row>
    <row r="994" spans="4:4" x14ac:dyDescent="0.2">
      <c r="D994" s="107"/>
    </row>
    <row r="995" spans="4:4" x14ac:dyDescent="0.2">
      <c r="D995" s="107"/>
    </row>
    <row r="996" spans="4:4" x14ac:dyDescent="0.2">
      <c r="D996" s="107"/>
    </row>
    <row r="997" spans="4:4" x14ac:dyDescent="0.2">
      <c r="D997" s="107"/>
    </row>
    <row r="998" spans="4:4" x14ac:dyDescent="0.2">
      <c r="D998" s="107"/>
    </row>
    <row r="999" spans="4:4" x14ac:dyDescent="0.2">
      <c r="D999" s="107"/>
    </row>
    <row r="1000" spans="4:4" x14ac:dyDescent="0.2">
      <c r="D1000" s="107"/>
    </row>
    <row r="1001" spans="4:4" x14ac:dyDescent="0.2">
      <c r="D1001" s="107"/>
    </row>
    <row r="1002" spans="4:4" x14ac:dyDescent="0.2">
      <c r="D1002" s="107"/>
    </row>
    <row r="1003" spans="4:4" x14ac:dyDescent="0.2">
      <c r="D1003" s="107"/>
    </row>
    <row r="1004" spans="4:4" x14ac:dyDescent="0.2">
      <c r="D1004" s="107"/>
    </row>
    <row r="1005" spans="4:4" x14ac:dyDescent="0.2">
      <c r="D1005" s="107"/>
    </row>
    <row r="1006" spans="4:4" x14ac:dyDescent="0.2">
      <c r="D1006" s="107"/>
    </row>
    <row r="1007" spans="4:4" x14ac:dyDescent="0.2">
      <c r="D1007" s="107"/>
    </row>
    <row r="1008" spans="4:4" x14ac:dyDescent="0.2">
      <c r="D1008" s="107"/>
    </row>
    <row r="1009" spans="4:4" x14ac:dyDescent="0.2">
      <c r="D1009" s="107"/>
    </row>
    <row r="1010" spans="4:4" x14ac:dyDescent="0.2">
      <c r="D1010" s="107"/>
    </row>
    <row r="1011" spans="4:4" x14ac:dyDescent="0.2">
      <c r="D1011" s="107"/>
    </row>
    <row r="1012" spans="4:4" x14ac:dyDescent="0.2">
      <c r="D1012" s="107"/>
    </row>
    <row r="1013" spans="4:4" x14ac:dyDescent="0.2">
      <c r="D1013" s="107"/>
    </row>
    <row r="1014" spans="4:4" x14ac:dyDescent="0.2">
      <c r="D1014" s="107"/>
    </row>
    <row r="1015" spans="4:4" x14ac:dyDescent="0.2">
      <c r="D1015" s="107"/>
    </row>
    <row r="1016" spans="4:4" x14ac:dyDescent="0.2">
      <c r="D1016" s="107"/>
    </row>
    <row r="1017" spans="4:4" x14ac:dyDescent="0.2">
      <c r="D1017" s="107"/>
    </row>
    <row r="1018" spans="4:4" x14ac:dyDescent="0.2">
      <c r="D1018" s="107"/>
    </row>
    <row r="1019" spans="4:4" x14ac:dyDescent="0.2">
      <c r="D1019" s="107"/>
    </row>
    <row r="1020" spans="4:4" x14ac:dyDescent="0.2">
      <c r="D1020" s="107"/>
    </row>
    <row r="1021" spans="4:4" x14ac:dyDescent="0.2">
      <c r="D1021" s="107"/>
    </row>
    <row r="1022" spans="4:4" x14ac:dyDescent="0.2">
      <c r="D1022" s="107"/>
    </row>
    <row r="1023" spans="4:4" x14ac:dyDescent="0.2">
      <c r="D1023" s="107"/>
    </row>
    <row r="1024" spans="4:4" x14ac:dyDescent="0.2">
      <c r="D1024" s="107"/>
    </row>
    <row r="1025" spans="4:4" x14ac:dyDescent="0.2">
      <c r="D1025" s="107"/>
    </row>
    <row r="1026" spans="4:4" x14ac:dyDescent="0.2">
      <c r="D1026" s="107"/>
    </row>
    <row r="1027" spans="4:4" x14ac:dyDescent="0.2">
      <c r="D1027" s="107"/>
    </row>
    <row r="1028" spans="4:4" x14ac:dyDescent="0.2">
      <c r="D1028" s="107"/>
    </row>
    <row r="1029" spans="4:4" x14ac:dyDescent="0.2">
      <c r="D1029" s="107"/>
    </row>
    <row r="1030" spans="4:4" x14ac:dyDescent="0.2">
      <c r="D1030" s="107"/>
    </row>
    <row r="1031" spans="4:4" x14ac:dyDescent="0.2">
      <c r="D1031" s="107"/>
    </row>
    <row r="1032" spans="4:4" x14ac:dyDescent="0.2">
      <c r="D1032" s="107"/>
    </row>
    <row r="1033" spans="4:4" x14ac:dyDescent="0.2">
      <c r="D1033" s="107"/>
    </row>
    <row r="1034" spans="4:4" x14ac:dyDescent="0.2">
      <c r="D1034" s="107"/>
    </row>
    <row r="1035" spans="4:4" x14ac:dyDescent="0.2">
      <c r="D1035" s="107"/>
    </row>
    <row r="1036" spans="4:4" x14ac:dyDescent="0.2">
      <c r="D1036" s="107"/>
    </row>
    <row r="1037" spans="4:4" x14ac:dyDescent="0.2">
      <c r="D1037" s="107"/>
    </row>
    <row r="1038" spans="4:4" x14ac:dyDescent="0.2">
      <c r="D1038" s="107"/>
    </row>
    <row r="1039" spans="4:4" x14ac:dyDescent="0.2">
      <c r="D1039" s="107"/>
    </row>
    <row r="1040" spans="4:4" x14ac:dyDescent="0.2">
      <c r="D1040" s="107"/>
    </row>
    <row r="1041" spans="4:4" x14ac:dyDescent="0.2">
      <c r="D1041" s="107"/>
    </row>
    <row r="1042" spans="4:4" x14ac:dyDescent="0.2">
      <c r="D1042" s="107"/>
    </row>
    <row r="1043" spans="4:4" x14ac:dyDescent="0.2">
      <c r="D1043" s="107"/>
    </row>
    <row r="1044" spans="4:4" x14ac:dyDescent="0.2">
      <c r="D1044" s="107"/>
    </row>
    <row r="1045" spans="4:4" x14ac:dyDescent="0.2">
      <c r="D1045" s="107"/>
    </row>
    <row r="1046" spans="4:4" x14ac:dyDescent="0.2">
      <c r="D1046" s="107"/>
    </row>
    <row r="1047" spans="4:4" x14ac:dyDescent="0.2">
      <c r="D1047" s="107"/>
    </row>
    <row r="1048" spans="4:4" x14ac:dyDescent="0.2">
      <c r="D1048" s="107"/>
    </row>
    <row r="1049" spans="4:4" x14ac:dyDescent="0.2">
      <c r="D1049" s="107"/>
    </row>
    <row r="1050" spans="4:4" x14ac:dyDescent="0.2">
      <c r="D1050" s="107"/>
    </row>
    <row r="1051" spans="4:4" x14ac:dyDescent="0.2">
      <c r="D1051" s="107"/>
    </row>
    <row r="1052" spans="4:4" x14ac:dyDescent="0.2">
      <c r="D1052" s="107"/>
    </row>
    <row r="1053" spans="4:4" x14ac:dyDescent="0.2">
      <c r="D1053" s="107"/>
    </row>
    <row r="1054" spans="4:4" x14ac:dyDescent="0.2">
      <c r="D1054" s="107"/>
    </row>
    <row r="1055" spans="4:4" x14ac:dyDescent="0.2">
      <c r="D1055" s="107"/>
    </row>
    <row r="1056" spans="4:4" x14ac:dyDescent="0.2">
      <c r="D1056" s="107"/>
    </row>
    <row r="1057" spans="4:4" x14ac:dyDescent="0.2">
      <c r="D1057" s="107"/>
    </row>
    <row r="1058" spans="4:4" x14ac:dyDescent="0.2">
      <c r="D1058" s="107"/>
    </row>
    <row r="1059" spans="4:4" x14ac:dyDescent="0.2">
      <c r="D1059" s="107"/>
    </row>
    <row r="1060" spans="4:4" x14ac:dyDescent="0.2">
      <c r="D1060" s="107"/>
    </row>
    <row r="1061" spans="4:4" x14ac:dyDescent="0.2">
      <c r="D1061" s="107"/>
    </row>
    <row r="1062" spans="4:4" x14ac:dyDescent="0.2">
      <c r="D1062" s="107"/>
    </row>
    <row r="1063" spans="4:4" x14ac:dyDescent="0.2">
      <c r="D1063" s="107"/>
    </row>
    <row r="1064" spans="4:4" x14ac:dyDescent="0.2">
      <c r="D1064" s="107"/>
    </row>
    <row r="1065" spans="4:4" x14ac:dyDescent="0.2">
      <c r="D1065" s="107"/>
    </row>
    <row r="1066" spans="4:4" x14ac:dyDescent="0.2">
      <c r="D1066" s="107"/>
    </row>
    <row r="1067" spans="4:4" x14ac:dyDescent="0.2">
      <c r="D1067" s="107"/>
    </row>
    <row r="1068" spans="4:4" x14ac:dyDescent="0.2">
      <c r="D1068" s="107"/>
    </row>
    <row r="1069" spans="4:4" x14ac:dyDescent="0.2">
      <c r="D1069" s="107"/>
    </row>
    <row r="1070" spans="4:4" x14ac:dyDescent="0.2">
      <c r="D1070" s="107"/>
    </row>
    <row r="1071" spans="4:4" x14ac:dyDescent="0.2">
      <c r="D1071" s="107"/>
    </row>
    <row r="1072" spans="4:4" x14ac:dyDescent="0.2">
      <c r="D1072" s="107"/>
    </row>
    <row r="1073" spans="4:4" x14ac:dyDescent="0.2">
      <c r="D1073" s="107"/>
    </row>
    <row r="1074" spans="4:4" x14ac:dyDescent="0.2">
      <c r="D1074" s="107"/>
    </row>
    <row r="1075" spans="4:4" x14ac:dyDescent="0.2">
      <c r="D1075" s="107"/>
    </row>
    <row r="1076" spans="4:4" x14ac:dyDescent="0.2">
      <c r="D1076" s="107"/>
    </row>
    <row r="1077" spans="4:4" x14ac:dyDescent="0.2">
      <c r="D1077" s="107"/>
    </row>
    <row r="1078" spans="4:4" x14ac:dyDescent="0.2">
      <c r="D1078" s="107"/>
    </row>
    <row r="1079" spans="4:4" x14ac:dyDescent="0.2">
      <c r="D1079" s="107"/>
    </row>
    <row r="1080" spans="4:4" x14ac:dyDescent="0.2">
      <c r="D1080" s="107"/>
    </row>
    <row r="1081" spans="4:4" x14ac:dyDescent="0.2">
      <c r="D1081" s="107"/>
    </row>
    <row r="1082" spans="4:4" x14ac:dyDescent="0.2">
      <c r="D1082" s="107"/>
    </row>
    <row r="1083" spans="4:4" x14ac:dyDescent="0.2">
      <c r="D1083" s="107"/>
    </row>
    <row r="1084" spans="4:4" x14ac:dyDescent="0.2">
      <c r="D1084" s="107"/>
    </row>
    <row r="1085" spans="4:4" x14ac:dyDescent="0.2">
      <c r="D1085" s="107"/>
    </row>
    <row r="1086" spans="4:4" x14ac:dyDescent="0.2">
      <c r="D1086" s="107"/>
    </row>
    <row r="1087" spans="4:4" x14ac:dyDescent="0.2">
      <c r="D1087" s="107"/>
    </row>
    <row r="1088" spans="4:4" x14ac:dyDescent="0.2">
      <c r="D1088" s="107"/>
    </row>
    <row r="1089" spans="4:4" x14ac:dyDescent="0.2">
      <c r="D1089" s="107"/>
    </row>
    <row r="1090" spans="4:4" x14ac:dyDescent="0.2">
      <c r="D1090" s="107"/>
    </row>
    <row r="1091" spans="4:4" x14ac:dyDescent="0.2">
      <c r="D1091" s="107"/>
    </row>
    <row r="1092" spans="4:4" x14ac:dyDescent="0.2">
      <c r="D1092" s="107"/>
    </row>
    <row r="1093" spans="4:4" x14ac:dyDescent="0.2">
      <c r="D1093" s="107"/>
    </row>
    <row r="1094" spans="4:4" x14ac:dyDescent="0.2">
      <c r="D1094" s="107"/>
    </row>
    <row r="1095" spans="4:4" x14ac:dyDescent="0.2">
      <c r="D1095" s="107"/>
    </row>
    <row r="1096" spans="4:4" x14ac:dyDescent="0.2">
      <c r="D1096" s="107"/>
    </row>
    <row r="1097" spans="4:4" x14ac:dyDescent="0.2">
      <c r="D1097" s="107"/>
    </row>
    <row r="1098" spans="4:4" x14ac:dyDescent="0.2">
      <c r="D1098" s="107"/>
    </row>
    <row r="1099" spans="4:4" x14ac:dyDescent="0.2">
      <c r="D1099" s="107"/>
    </row>
    <row r="1100" spans="4:4" x14ac:dyDescent="0.2">
      <c r="D1100" s="107"/>
    </row>
    <row r="1101" spans="4:4" x14ac:dyDescent="0.2">
      <c r="D1101" s="107"/>
    </row>
    <row r="1102" spans="4:4" x14ac:dyDescent="0.2">
      <c r="D1102" s="107"/>
    </row>
    <row r="1103" spans="4:4" x14ac:dyDescent="0.2">
      <c r="D1103" s="107"/>
    </row>
    <row r="1104" spans="4:4" x14ac:dyDescent="0.2">
      <c r="D1104" s="107"/>
    </row>
    <row r="1105" spans="4:4" x14ac:dyDescent="0.2">
      <c r="D1105" s="107"/>
    </row>
    <row r="1106" spans="4:4" x14ac:dyDescent="0.2">
      <c r="D1106" s="107"/>
    </row>
    <row r="1107" spans="4:4" x14ac:dyDescent="0.2">
      <c r="D1107" s="107"/>
    </row>
    <row r="1108" spans="4:4" x14ac:dyDescent="0.2">
      <c r="D1108" s="107"/>
    </row>
    <row r="1109" spans="4:4" x14ac:dyDescent="0.2">
      <c r="D1109" s="107"/>
    </row>
    <row r="1110" spans="4:4" x14ac:dyDescent="0.2">
      <c r="D1110" s="107"/>
    </row>
    <row r="1111" spans="4:4" x14ac:dyDescent="0.2">
      <c r="D1111" s="107"/>
    </row>
    <row r="1112" spans="4:4" x14ac:dyDescent="0.2">
      <c r="D1112" s="107"/>
    </row>
    <row r="1113" spans="4:4" x14ac:dyDescent="0.2">
      <c r="D1113" s="107"/>
    </row>
    <row r="1114" spans="4:4" x14ac:dyDescent="0.2">
      <c r="D1114" s="107"/>
    </row>
    <row r="1115" spans="4:4" x14ac:dyDescent="0.2">
      <c r="D1115" s="107"/>
    </row>
    <row r="1116" spans="4:4" x14ac:dyDescent="0.2">
      <c r="D1116" s="107"/>
    </row>
    <row r="1117" spans="4:4" x14ac:dyDescent="0.2">
      <c r="D1117" s="107"/>
    </row>
    <row r="1118" spans="4:4" x14ac:dyDescent="0.2">
      <c r="D1118" s="107"/>
    </row>
    <row r="1119" spans="4:4" x14ac:dyDescent="0.2">
      <c r="D1119" s="107"/>
    </row>
    <row r="1120" spans="4:4" x14ac:dyDescent="0.2">
      <c r="D1120" s="107"/>
    </row>
    <row r="1121" spans="4:4" x14ac:dyDescent="0.2">
      <c r="D1121" s="107"/>
    </row>
    <row r="1122" spans="4:4" x14ac:dyDescent="0.2">
      <c r="D1122" s="107"/>
    </row>
    <row r="1123" spans="4:4" x14ac:dyDescent="0.2">
      <c r="D1123" s="107"/>
    </row>
    <row r="1124" spans="4:4" x14ac:dyDescent="0.2">
      <c r="D1124" s="107"/>
    </row>
    <row r="1125" spans="4:4" x14ac:dyDescent="0.2">
      <c r="D1125" s="107"/>
    </row>
    <row r="1126" spans="4:4" x14ac:dyDescent="0.2">
      <c r="D1126" s="107"/>
    </row>
    <row r="1127" spans="4:4" x14ac:dyDescent="0.2">
      <c r="D1127" s="107"/>
    </row>
    <row r="1128" spans="4:4" x14ac:dyDescent="0.2">
      <c r="D1128" s="107"/>
    </row>
    <row r="1129" spans="4:4" x14ac:dyDescent="0.2">
      <c r="D1129" s="107"/>
    </row>
    <row r="1130" spans="4:4" x14ac:dyDescent="0.2">
      <c r="D1130" s="107"/>
    </row>
    <row r="1131" spans="4:4" x14ac:dyDescent="0.2">
      <c r="D1131" s="107"/>
    </row>
    <row r="1132" spans="4:4" x14ac:dyDescent="0.2">
      <c r="D1132" s="107"/>
    </row>
    <row r="1133" spans="4:4" x14ac:dyDescent="0.2">
      <c r="D1133" s="107"/>
    </row>
    <row r="1134" spans="4:4" x14ac:dyDescent="0.2">
      <c r="D1134" s="107"/>
    </row>
    <row r="1135" spans="4:4" x14ac:dyDescent="0.2">
      <c r="D1135" s="107"/>
    </row>
    <row r="1136" spans="4:4" x14ac:dyDescent="0.2">
      <c r="D1136" s="107"/>
    </row>
    <row r="1137" spans="4:4" x14ac:dyDescent="0.2">
      <c r="D1137" s="107"/>
    </row>
    <row r="1138" spans="4:4" x14ac:dyDescent="0.2">
      <c r="D1138" s="107"/>
    </row>
    <row r="1139" spans="4:4" x14ac:dyDescent="0.2">
      <c r="D1139" s="107"/>
    </row>
    <row r="1140" spans="4:4" x14ac:dyDescent="0.2">
      <c r="D1140" s="107"/>
    </row>
    <row r="1141" spans="4:4" x14ac:dyDescent="0.2">
      <c r="D1141" s="107"/>
    </row>
    <row r="1142" spans="4:4" x14ac:dyDescent="0.2">
      <c r="D1142" s="107"/>
    </row>
    <row r="1143" spans="4:4" x14ac:dyDescent="0.2">
      <c r="D1143" s="107"/>
    </row>
    <row r="1144" spans="4:4" x14ac:dyDescent="0.2">
      <c r="D1144" s="107"/>
    </row>
    <row r="1145" spans="4:4" x14ac:dyDescent="0.2">
      <c r="D1145" s="107"/>
    </row>
    <row r="1146" spans="4:4" x14ac:dyDescent="0.2">
      <c r="D1146" s="107"/>
    </row>
    <row r="1147" spans="4:4" x14ac:dyDescent="0.2">
      <c r="D1147" s="107"/>
    </row>
    <row r="1148" spans="4:4" x14ac:dyDescent="0.2">
      <c r="D1148" s="107"/>
    </row>
    <row r="1149" spans="4:4" x14ac:dyDescent="0.2">
      <c r="D1149" s="107"/>
    </row>
    <row r="1150" spans="4:4" x14ac:dyDescent="0.2">
      <c r="D1150" s="107"/>
    </row>
    <row r="1151" spans="4:4" x14ac:dyDescent="0.2">
      <c r="D1151" s="107"/>
    </row>
    <row r="1152" spans="4:4" x14ac:dyDescent="0.2">
      <c r="D1152" s="107"/>
    </row>
    <row r="1153" spans="4:4" x14ac:dyDescent="0.2">
      <c r="D1153" s="107"/>
    </row>
    <row r="1154" spans="4:4" x14ac:dyDescent="0.2">
      <c r="D1154" s="107"/>
    </row>
    <row r="1155" spans="4:4" x14ac:dyDescent="0.2">
      <c r="D1155" s="107"/>
    </row>
    <row r="1156" spans="4:4" x14ac:dyDescent="0.2">
      <c r="D1156" s="107"/>
    </row>
    <row r="1157" spans="4:4" x14ac:dyDescent="0.2">
      <c r="D1157" s="107"/>
    </row>
    <row r="1158" spans="4:4" x14ac:dyDescent="0.2">
      <c r="D1158" s="107"/>
    </row>
    <row r="1159" spans="4:4" x14ac:dyDescent="0.2">
      <c r="D1159" s="107"/>
    </row>
    <row r="1160" spans="4:4" x14ac:dyDescent="0.2">
      <c r="D1160" s="107"/>
    </row>
    <row r="1161" spans="4:4" x14ac:dyDescent="0.2">
      <c r="D1161" s="107"/>
    </row>
    <row r="1162" spans="4:4" x14ac:dyDescent="0.2">
      <c r="D1162" s="107"/>
    </row>
    <row r="1163" spans="4:4" x14ac:dyDescent="0.2">
      <c r="D1163" s="107"/>
    </row>
    <row r="1164" spans="4:4" x14ac:dyDescent="0.2">
      <c r="D1164" s="107"/>
    </row>
    <row r="1165" spans="4:4" x14ac:dyDescent="0.2">
      <c r="D1165" s="107"/>
    </row>
    <row r="1166" spans="4:4" x14ac:dyDescent="0.2">
      <c r="D1166" s="107"/>
    </row>
    <row r="1167" spans="4:4" x14ac:dyDescent="0.2">
      <c r="D1167" s="107"/>
    </row>
    <row r="1168" spans="4:4" x14ac:dyDescent="0.2">
      <c r="D1168" s="107"/>
    </row>
    <row r="1169" spans="4:4" x14ac:dyDescent="0.2">
      <c r="D1169" s="107"/>
    </row>
    <row r="1170" spans="4:4" x14ac:dyDescent="0.2">
      <c r="D1170" s="107"/>
    </row>
    <row r="1171" spans="4:4" x14ac:dyDescent="0.2">
      <c r="D1171" s="107"/>
    </row>
    <row r="1172" spans="4:4" x14ac:dyDescent="0.2">
      <c r="D1172" s="107"/>
    </row>
    <row r="1173" spans="4:4" x14ac:dyDescent="0.2">
      <c r="D1173" s="107"/>
    </row>
    <row r="1174" spans="4:4" x14ac:dyDescent="0.2">
      <c r="D1174" s="107"/>
    </row>
    <row r="1175" spans="4:4" x14ac:dyDescent="0.2">
      <c r="D1175" s="107"/>
    </row>
    <row r="1176" spans="4:4" x14ac:dyDescent="0.2">
      <c r="D1176" s="107"/>
    </row>
    <row r="1177" spans="4:4" x14ac:dyDescent="0.2">
      <c r="D1177" s="107"/>
    </row>
    <row r="1178" spans="4:4" x14ac:dyDescent="0.2">
      <c r="D1178" s="107"/>
    </row>
    <row r="1179" spans="4:4" x14ac:dyDescent="0.2">
      <c r="D1179" s="107"/>
    </row>
    <row r="1180" spans="4:4" x14ac:dyDescent="0.2">
      <c r="D1180" s="107"/>
    </row>
    <row r="1181" spans="4:4" x14ac:dyDescent="0.2">
      <c r="D1181" s="107"/>
    </row>
    <row r="1182" spans="4:4" x14ac:dyDescent="0.2">
      <c r="D1182" s="107"/>
    </row>
    <row r="1183" spans="4:4" x14ac:dyDescent="0.2">
      <c r="D1183" s="107"/>
    </row>
    <row r="1184" spans="4:4" x14ac:dyDescent="0.2">
      <c r="D1184" s="107"/>
    </row>
    <row r="1185" spans="4:4" x14ac:dyDescent="0.2">
      <c r="D1185" s="107"/>
    </row>
    <row r="1186" spans="4:4" x14ac:dyDescent="0.2">
      <c r="D1186" s="107"/>
    </row>
    <row r="1187" spans="4:4" x14ac:dyDescent="0.2">
      <c r="D1187" s="107"/>
    </row>
    <row r="1188" spans="4:4" x14ac:dyDescent="0.2">
      <c r="D1188" s="107"/>
    </row>
    <row r="1189" spans="4:4" x14ac:dyDescent="0.2">
      <c r="D1189" s="107"/>
    </row>
    <row r="1190" spans="4:4" x14ac:dyDescent="0.2">
      <c r="D1190" s="107"/>
    </row>
    <row r="1191" spans="4:4" x14ac:dyDescent="0.2">
      <c r="D1191" s="107"/>
    </row>
    <row r="1192" spans="4:4" x14ac:dyDescent="0.2">
      <c r="D1192" s="107"/>
    </row>
    <row r="1193" spans="4:4" x14ac:dyDescent="0.2">
      <c r="D1193" s="107"/>
    </row>
    <row r="1194" spans="4:4" x14ac:dyDescent="0.2">
      <c r="D1194" s="107"/>
    </row>
    <row r="1195" spans="4:4" x14ac:dyDescent="0.2">
      <c r="D1195" s="107"/>
    </row>
    <row r="1196" spans="4:4" x14ac:dyDescent="0.2">
      <c r="D1196" s="107"/>
    </row>
    <row r="1197" spans="4:4" x14ac:dyDescent="0.2">
      <c r="D1197" s="107"/>
    </row>
    <row r="1198" spans="4:4" x14ac:dyDescent="0.2">
      <c r="D1198" s="107"/>
    </row>
    <row r="1199" spans="4:4" x14ac:dyDescent="0.2">
      <c r="D1199" s="107"/>
    </row>
    <row r="1200" spans="4:4" x14ac:dyDescent="0.2">
      <c r="D1200" s="107"/>
    </row>
    <row r="1201" spans="4:4" x14ac:dyDescent="0.2">
      <c r="D1201" s="107"/>
    </row>
    <row r="1202" spans="4:4" x14ac:dyDescent="0.2">
      <c r="D1202" s="107"/>
    </row>
    <row r="1203" spans="4:4" x14ac:dyDescent="0.2">
      <c r="D1203" s="107"/>
    </row>
    <row r="1204" spans="4:4" x14ac:dyDescent="0.2">
      <c r="D1204" s="107"/>
    </row>
    <row r="1205" spans="4:4" x14ac:dyDescent="0.2">
      <c r="D1205" s="107"/>
    </row>
    <row r="1206" spans="4:4" x14ac:dyDescent="0.2">
      <c r="D1206" s="107"/>
    </row>
    <row r="1207" spans="4:4" x14ac:dyDescent="0.2">
      <c r="D1207" s="107"/>
    </row>
    <row r="1208" spans="4:4" x14ac:dyDescent="0.2">
      <c r="D1208" s="107"/>
    </row>
    <row r="1209" spans="4:4" x14ac:dyDescent="0.2">
      <c r="D1209" s="107"/>
    </row>
    <row r="1210" spans="4:4" x14ac:dyDescent="0.2">
      <c r="D1210" s="107"/>
    </row>
    <row r="1211" spans="4:4" x14ac:dyDescent="0.2">
      <c r="D1211" s="107"/>
    </row>
    <row r="1212" spans="4:4" x14ac:dyDescent="0.2">
      <c r="D1212" s="107"/>
    </row>
    <row r="1213" spans="4:4" x14ac:dyDescent="0.2">
      <c r="D1213" s="107"/>
    </row>
    <row r="1214" spans="4:4" x14ac:dyDescent="0.2">
      <c r="D1214" s="107"/>
    </row>
    <row r="1215" spans="4:4" x14ac:dyDescent="0.2">
      <c r="D1215" s="107"/>
    </row>
    <row r="1216" spans="4:4" x14ac:dyDescent="0.2">
      <c r="D1216" s="107"/>
    </row>
    <row r="1217" spans="4:4" x14ac:dyDescent="0.2">
      <c r="D1217" s="107"/>
    </row>
    <row r="1218" spans="4:4" x14ac:dyDescent="0.2">
      <c r="D1218" s="107"/>
    </row>
    <row r="1219" spans="4:4" x14ac:dyDescent="0.2">
      <c r="D1219" s="107"/>
    </row>
    <row r="1220" spans="4:4" x14ac:dyDescent="0.2">
      <c r="D1220" s="107"/>
    </row>
    <row r="1221" spans="4:4" x14ac:dyDescent="0.2">
      <c r="D1221" s="107"/>
    </row>
    <row r="1222" spans="4:4" x14ac:dyDescent="0.2">
      <c r="D1222" s="107"/>
    </row>
    <row r="1223" spans="4:4" x14ac:dyDescent="0.2">
      <c r="D1223" s="107"/>
    </row>
    <row r="1224" spans="4:4" x14ac:dyDescent="0.2">
      <c r="D1224" s="107"/>
    </row>
    <row r="1225" spans="4:4" x14ac:dyDescent="0.2">
      <c r="D1225" s="107"/>
    </row>
    <row r="1226" spans="4:4" x14ac:dyDescent="0.2">
      <c r="D1226" s="107"/>
    </row>
    <row r="1227" spans="4:4" x14ac:dyDescent="0.2">
      <c r="D1227" s="107"/>
    </row>
    <row r="1228" spans="4:4" x14ac:dyDescent="0.2">
      <c r="D1228" s="107"/>
    </row>
    <row r="1229" spans="4:4" x14ac:dyDescent="0.2">
      <c r="D1229" s="107"/>
    </row>
    <row r="1230" spans="4:4" x14ac:dyDescent="0.2">
      <c r="D1230" s="107"/>
    </row>
    <row r="1231" spans="4:4" x14ac:dyDescent="0.2">
      <c r="D1231" s="107"/>
    </row>
    <row r="1232" spans="4:4" x14ac:dyDescent="0.2">
      <c r="D1232" s="107"/>
    </row>
    <row r="1233" spans="4:4" x14ac:dyDescent="0.2">
      <c r="D1233" s="107"/>
    </row>
    <row r="1234" spans="4:4" x14ac:dyDescent="0.2">
      <c r="D1234" s="107"/>
    </row>
    <row r="1235" spans="4:4" x14ac:dyDescent="0.2">
      <c r="D1235" s="107"/>
    </row>
    <row r="1236" spans="4:4" x14ac:dyDescent="0.2">
      <c r="D1236" s="107"/>
    </row>
    <row r="1237" spans="4:4" x14ac:dyDescent="0.2">
      <c r="D1237" s="107"/>
    </row>
    <row r="1238" spans="4:4" x14ac:dyDescent="0.2">
      <c r="D1238" s="107"/>
    </row>
    <row r="1239" spans="4:4" x14ac:dyDescent="0.2">
      <c r="D1239" s="107"/>
    </row>
    <row r="1240" spans="4:4" x14ac:dyDescent="0.2">
      <c r="D1240" s="107"/>
    </row>
    <row r="1241" spans="4:4" x14ac:dyDescent="0.2">
      <c r="D1241" s="107"/>
    </row>
    <row r="1242" spans="4:4" x14ac:dyDescent="0.2">
      <c r="D1242" s="107"/>
    </row>
    <row r="1243" spans="4:4" x14ac:dyDescent="0.2">
      <c r="D1243" s="107"/>
    </row>
    <row r="1244" spans="4:4" x14ac:dyDescent="0.2">
      <c r="D1244" s="107"/>
    </row>
    <row r="1245" spans="4:4" x14ac:dyDescent="0.2">
      <c r="D1245" s="107"/>
    </row>
    <row r="1246" spans="4:4" x14ac:dyDescent="0.2">
      <c r="D1246" s="107"/>
    </row>
    <row r="1247" spans="4:4" x14ac:dyDescent="0.2">
      <c r="D1247" s="107"/>
    </row>
    <row r="1248" spans="4:4" x14ac:dyDescent="0.2">
      <c r="D1248" s="107"/>
    </row>
    <row r="1249" spans="4:4" x14ac:dyDescent="0.2">
      <c r="D1249" s="107"/>
    </row>
    <row r="1250" spans="4:4" x14ac:dyDescent="0.2">
      <c r="D1250" s="107"/>
    </row>
    <row r="1251" spans="4:4" x14ac:dyDescent="0.2">
      <c r="D1251" s="107"/>
    </row>
    <row r="1252" spans="4:4" x14ac:dyDescent="0.2">
      <c r="D1252" s="107"/>
    </row>
    <row r="1253" spans="4:4" x14ac:dyDescent="0.2">
      <c r="D1253" s="107"/>
    </row>
    <row r="1254" spans="4:4" x14ac:dyDescent="0.2">
      <c r="D1254" s="107"/>
    </row>
    <row r="1255" spans="4:4" x14ac:dyDescent="0.2">
      <c r="D1255" s="107"/>
    </row>
    <row r="1256" spans="4:4" x14ac:dyDescent="0.2">
      <c r="D1256" s="107"/>
    </row>
    <row r="1257" spans="4:4" x14ac:dyDescent="0.2">
      <c r="D1257" s="107"/>
    </row>
    <row r="1258" spans="4:4" x14ac:dyDescent="0.2">
      <c r="D1258" s="107"/>
    </row>
    <row r="1259" spans="4:4" x14ac:dyDescent="0.2">
      <c r="D1259" s="107"/>
    </row>
    <row r="1260" spans="4:4" x14ac:dyDescent="0.2">
      <c r="D1260" s="107"/>
    </row>
    <row r="1261" spans="4:4" x14ac:dyDescent="0.2">
      <c r="D1261" s="107"/>
    </row>
    <row r="1262" spans="4:4" x14ac:dyDescent="0.2">
      <c r="D1262" s="107"/>
    </row>
    <row r="1263" spans="4:4" x14ac:dyDescent="0.2">
      <c r="D1263" s="107"/>
    </row>
    <row r="1264" spans="4:4" x14ac:dyDescent="0.2">
      <c r="D1264" s="107"/>
    </row>
    <row r="1265" spans="4:4" x14ac:dyDescent="0.2">
      <c r="D1265" s="107"/>
    </row>
    <row r="1266" spans="4:4" x14ac:dyDescent="0.2">
      <c r="D1266" s="107"/>
    </row>
    <row r="1267" spans="4:4" x14ac:dyDescent="0.2">
      <c r="D1267" s="107"/>
    </row>
    <row r="1268" spans="4:4" x14ac:dyDescent="0.2">
      <c r="D1268" s="107"/>
    </row>
    <row r="1269" spans="4:4" x14ac:dyDescent="0.2">
      <c r="D1269" s="107"/>
    </row>
    <row r="1270" spans="4:4" x14ac:dyDescent="0.2">
      <c r="D1270" s="107"/>
    </row>
    <row r="1271" spans="4:4" x14ac:dyDescent="0.2">
      <c r="D1271" s="107"/>
    </row>
    <row r="1272" spans="4:4" x14ac:dyDescent="0.2">
      <c r="D1272" s="107"/>
    </row>
    <row r="1273" spans="4:4" x14ac:dyDescent="0.2">
      <c r="D1273" s="107"/>
    </row>
    <row r="1274" spans="4:4" x14ac:dyDescent="0.2">
      <c r="D1274" s="107"/>
    </row>
    <row r="1275" spans="4:4" x14ac:dyDescent="0.2">
      <c r="D1275" s="107"/>
    </row>
    <row r="1276" spans="4:4" x14ac:dyDescent="0.2">
      <c r="D1276" s="107"/>
    </row>
    <row r="1277" spans="4:4" x14ac:dyDescent="0.2">
      <c r="D1277" s="107"/>
    </row>
    <row r="1278" spans="4:4" x14ac:dyDescent="0.2">
      <c r="D1278" s="107"/>
    </row>
    <row r="1279" spans="4:4" x14ac:dyDescent="0.2">
      <c r="D1279" s="107"/>
    </row>
    <row r="1280" spans="4:4" x14ac:dyDescent="0.2">
      <c r="D1280" s="107"/>
    </row>
    <row r="1281" spans="4:4" x14ac:dyDescent="0.2">
      <c r="D1281" s="107"/>
    </row>
    <row r="1282" spans="4:4" x14ac:dyDescent="0.2">
      <c r="D1282" s="107"/>
    </row>
    <row r="1283" spans="4:4" x14ac:dyDescent="0.2">
      <c r="D1283" s="107"/>
    </row>
    <row r="1284" spans="4:4" x14ac:dyDescent="0.2">
      <c r="D1284" s="107"/>
    </row>
    <row r="1285" spans="4:4" x14ac:dyDescent="0.2">
      <c r="D1285" s="107"/>
    </row>
    <row r="1286" spans="4:4" x14ac:dyDescent="0.2">
      <c r="D1286" s="107"/>
    </row>
    <row r="1287" spans="4:4" x14ac:dyDescent="0.2">
      <c r="D1287" s="107"/>
    </row>
    <row r="1288" spans="4:4" x14ac:dyDescent="0.2">
      <c r="D1288" s="107"/>
    </row>
    <row r="1289" spans="4:4" x14ac:dyDescent="0.2">
      <c r="D1289" s="107"/>
    </row>
    <row r="1290" spans="4:4" x14ac:dyDescent="0.2">
      <c r="D1290" s="107"/>
    </row>
    <row r="1291" spans="4:4" x14ac:dyDescent="0.2">
      <c r="D1291" s="107"/>
    </row>
    <row r="1292" spans="4:4" x14ac:dyDescent="0.2">
      <c r="D1292" s="107"/>
    </row>
    <row r="1293" spans="4:4" x14ac:dyDescent="0.2">
      <c r="D1293" s="107"/>
    </row>
    <row r="1294" spans="4:4" x14ac:dyDescent="0.2">
      <c r="D1294" s="107"/>
    </row>
    <row r="1295" spans="4:4" x14ac:dyDescent="0.2">
      <c r="D1295" s="107"/>
    </row>
    <row r="1296" spans="4:4" x14ac:dyDescent="0.2">
      <c r="D1296" s="107"/>
    </row>
    <row r="1297" spans="4:4" x14ac:dyDescent="0.2">
      <c r="D1297" s="107"/>
    </row>
    <row r="1298" spans="4:4" x14ac:dyDescent="0.2">
      <c r="D1298" s="107"/>
    </row>
    <row r="1299" spans="4:4" x14ac:dyDescent="0.2">
      <c r="D1299" s="107"/>
    </row>
    <row r="1300" spans="4:4" x14ac:dyDescent="0.2">
      <c r="D1300" s="107"/>
    </row>
    <row r="1301" spans="4:4" x14ac:dyDescent="0.2">
      <c r="D1301" s="107"/>
    </row>
    <row r="1302" spans="4:4" x14ac:dyDescent="0.2">
      <c r="D1302" s="107"/>
    </row>
    <row r="1303" spans="4:4" x14ac:dyDescent="0.2">
      <c r="D1303" s="107"/>
    </row>
    <row r="1304" spans="4:4" x14ac:dyDescent="0.2">
      <c r="D1304" s="107"/>
    </row>
    <row r="1305" spans="4:4" x14ac:dyDescent="0.2">
      <c r="D1305" s="107"/>
    </row>
    <row r="1306" spans="4:4" x14ac:dyDescent="0.2">
      <c r="D1306" s="107"/>
    </row>
    <row r="1307" spans="4:4" x14ac:dyDescent="0.2">
      <c r="D1307" s="107"/>
    </row>
    <row r="1308" spans="4:4" x14ac:dyDescent="0.2">
      <c r="D1308" s="107"/>
    </row>
    <row r="1309" spans="4:4" x14ac:dyDescent="0.2">
      <c r="D1309" s="107"/>
    </row>
    <row r="1310" spans="4:4" x14ac:dyDescent="0.2">
      <c r="D1310" s="107"/>
    </row>
    <row r="1311" spans="4:4" x14ac:dyDescent="0.2">
      <c r="D1311" s="107"/>
    </row>
    <row r="1312" spans="4:4" x14ac:dyDescent="0.2">
      <c r="D1312" s="107"/>
    </row>
    <row r="1313" spans="4:4" x14ac:dyDescent="0.2">
      <c r="D1313" s="107"/>
    </row>
    <row r="1314" spans="4:4" x14ac:dyDescent="0.2">
      <c r="D1314" s="107"/>
    </row>
    <row r="1315" spans="4:4" x14ac:dyDescent="0.2">
      <c r="D1315" s="107"/>
    </row>
    <row r="1316" spans="4:4" x14ac:dyDescent="0.2">
      <c r="D1316" s="107"/>
    </row>
    <row r="1317" spans="4:4" x14ac:dyDescent="0.2">
      <c r="D1317" s="107"/>
    </row>
    <row r="1318" spans="4:4" x14ac:dyDescent="0.2">
      <c r="D1318" s="107"/>
    </row>
    <row r="1319" spans="4:4" x14ac:dyDescent="0.2">
      <c r="D1319" s="107"/>
    </row>
    <row r="1320" spans="4:4" x14ac:dyDescent="0.2">
      <c r="D1320" s="107"/>
    </row>
    <row r="1321" spans="4:4" x14ac:dyDescent="0.2">
      <c r="D1321" s="107"/>
    </row>
    <row r="1322" spans="4:4" x14ac:dyDescent="0.2">
      <c r="D1322" s="107"/>
    </row>
    <row r="1323" spans="4:4" x14ac:dyDescent="0.2">
      <c r="D1323" s="107"/>
    </row>
    <row r="1324" spans="4:4" x14ac:dyDescent="0.2">
      <c r="D1324" s="107"/>
    </row>
    <row r="1325" spans="4:4" x14ac:dyDescent="0.2">
      <c r="D1325" s="107"/>
    </row>
    <row r="1326" spans="4:4" x14ac:dyDescent="0.2">
      <c r="D1326" s="107"/>
    </row>
    <row r="1327" spans="4:4" x14ac:dyDescent="0.2">
      <c r="D1327" s="107"/>
    </row>
    <row r="1328" spans="4:4" x14ac:dyDescent="0.2">
      <c r="D1328" s="107"/>
    </row>
    <row r="1329" spans="4:4" x14ac:dyDescent="0.2">
      <c r="D1329" s="107"/>
    </row>
    <row r="1330" spans="4:4" x14ac:dyDescent="0.2">
      <c r="D1330" s="107"/>
    </row>
    <row r="1331" spans="4:4" x14ac:dyDescent="0.2">
      <c r="D1331" s="107"/>
    </row>
    <row r="1332" spans="4:4" x14ac:dyDescent="0.2">
      <c r="D1332" s="107"/>
    </row>
    <row r="1333" spans="4:4" x14ac:dyDescent="0.2">
      <c r="D1333" s="107"/>
    </row>
    <row r="1334" spans="4:4" x14ac:dyDescent="0.2">
      <c r="D1334" s="107"/>
    </row>
    <row r="1335" spans="4:4" x14ac:dyDescent="0.2">
      <c r="D1335" s="107"/>
    </row>
    <row r="1336" spans="4:4" x14ac:dyDescent="0.2">
      <c r="D1336" s="107"/>
    </row>
    <row r="1337" spans="4:4" x14ac:dyDescent="0.2">
      <c r="D1337" s="107"/>
    </row>
    <row r="1338" spans="4:4" x14ac:dyDescent="0.2">
      <c r="D1338" s="107"/>
    </row>
    <row r="1339" spans="4:4" x14ac:dyDescent="0.2">
      <c r="D1339" s="107"/>
    </row>
    <row r="1340" spans="4:4" x14ac:dyDescent="0.2">
      <c r="D1340" s="107"/>
    </row>
    <row r="1341" spans="4:4" x14ac:dyDescent="0.2">
      <c r="D1341" s="107"/>
    </row>
    <row r="1342" spans="4:4" x14ac:dyDescent="0.2">
      <c r="D1342" s="107"/>
    </row>
    <row r="1343" spans="4:4" x14ac:dyDescent="0.2">
      <c r="D1343" s="107"/>
    </row>
    <row r="1344" spans="4:4" x14ac:dyDescent="0.2">
      <c r="D1344" s="107"/>
    </row>
    <row r="1345" spans="4:4" x14ac:dyDescent="0.2">
      <c r="D1345" s="107"/>
    </row>
    <row r="1346" spans="4:4" x14ac:dyDescent="0.2">
      <c r="D1346" s="107"/>
    </row>
    <row r="1347" spans="4:4" x14ac:dyDescent="0.2">
      <c r="D1347" s="107"/>
    </row>
    <row r="1348" spans="4:4" x14ac:dyDescent="0.2">
      <c r="D1348" s="107"/>
    </row>
    <row r="1349" spans="4:4" x14ac:dyDescent="0.2">
      <c r="D1349" s="107"/>
    </row>
    <row r="1350" spans="4:4" x14ac:dyDescent="0.2">
      <c r="D1350" s="107"/>
    </row>
    <row r="1351" spans="4:4" x14ac:dyDescent="0.2">
      <c r="D1351" s="107"/>
    </row>
    <row r="1352" spans="4:4" x14ac:dyDescent="0.2">
      <c r="D1352" s="107"/>
    </row>
    <row r="1353" spans="4:4" x14ac:dyDescent="0.2">
      <c r="D1353" s="107"/>
    </row>
    <row r="1354" spans="4:4" x14ac:dyDescent="0.2">
      <c r="D1354" s="107"/>
    </row>
    <row r="1355" spans="4:4" x14ac:dyDescent="0.2">
      <c r="D1355" s="107"/>
    </row>
    <row r="1356" spans="4:4" x14ac:dyDescent="0.2">
      <c r="D1356" s="107"/>
    </row>
    <row r="1357" spans="4:4" x14ac:dyDescent="0.2">
      <c r="D1357" s="107"/>
    </row>
    <row r="1358" spans="4:4" x14ac:dyDescent="0.2">
      <c r="D1358" s="107"/>
    </row>
    <row r="1359" spans="4:4" x14ac:dyDescent="0.2">
      <c r="D1359" s="107"/>
    </row>
    <row r="1360" spans="4:4" x14ac:dyDescent="0.2">
      <c r="D1360" s="107"/>
    </row>
    <row r="1361" spans="4:4" x14ac:dyDescent="0.2">
      <c r="D1361" s="107"/>
    </row>
    <row r="1362" spans="4:4" x14ac:dyDescent="0.2">
      <c r="D1362" s="107"/>
    </row>
    <row r="1363" spans="4:4" x14ac:dyDescent="0.2">
      <c r="D1363" s="107"/>
    </row>
    <row r="1364" spans="4:4" x14ac:dyDescent="0.2">
      <c r="D1364" s="107"/>
    </row>
    <row r="1365" spans="4:4" x14ac:dyDescent="0.2">
      <c r="D1365" s="107"/>
    </row>
    <row r="1366" spans="4:4" x14ac:dyDescent="0.2">
      <c r="D1366" s="107"/>
    </row>
    <row r="1367" spans="4:4" x14ac:dyDescent="0.2">
      <c r="D1367" s="107"/>
    </row>
    <row r="1368" spans="4:4" x14ac:dyDescent="0.2">
      <c r="D1368" s="107"/>
    </row>
    <row r="1369" spans="4:4" x14ac:dyDescent="0.2">
      <c r="D1369" s="107"/>
    </row>
    <row r="1370" spans="4:4" x14ac:dyDescent="0.2">
      <c r="D1370" s="107"/>
    </row>
    <row r="1371" spans="4:4" x14ac:dyDescent="0.2">
      <c r="D1371" s="107"/>
    </row>
    <row r="1372" spans="4:4" x14ac:dyDescent="0.2">
      <c r="D1372" s="107"/>
    </row>
    <row r="1373" spans="4:4" x14ac:dyDescent="0.2">
      <c r="D1373" s="107"/>
    </row>
    <row r="1374" spans="4:4" x14ac:dyDescent="0.2">
      <c r="D1374" s="107"/>
    </row>
    <row r="1375" spans="4:4" x14ac:dyDescent="0.2">
      <c r="D1375" s="107"/>
    </row>
    <row r="1376" spans="4:4" x14ac:dyDescent="0.2">
      <c r="D1376" s="107"/>
    </row>
    <row r="1377" spans="4:4" x14ac:dyDescent="0.2">
      <c r="D1377" s="107"/>
    </row>
    <row r="1378" spans="4:4" x14ac:dyDescent="0.2">
      <c r="D1378" s="107"/>
    </row>
    <row r="1379" spans="4:4" x14ac:dyDescent="0.2">
      <c r="D1379" s="107"/>
    </row>
    <row r="1380" spans="4:4" x14ac:dyDescent="0.2">
      <c r="D1380" s="107"/>
    </row>
    <row r="1381" spans="4:4" x14ac:dyDescent="0.2">
      <c r="D1381" s="107"/>
    </row>
    <row r="1382" spans="4:4" x14ac:dyDescent="0.2">
      <c r="D1382" s="107"/>
    </row>
    <row r="1383" spans="4:4" x14ac:dyDescent="0.2">
      <c r="D1383" s="107"/>
    </row>
    <row r="1384" spans="4:4" x14ac:dyDescent="0.2">
      <c r="D1384" s="107"/>
    </row>
    <row r="1385" spans="4:4" x14ac:dyDescent="0.2">
      <c r="D1385" s="107"/>
    </row>
    <row r="1386" spans="4:4" x14ac:dyDescent="0.2">
      <c r="D1386" s="107"/>
    </row>
    <row r="1387" spans="4:4" x14ac:dyDescent="0.2">
      <c r="D1387" s="107"/>
    </row>
    <row r="1388" spans="4:4" x14ac:dyDescent="0.2">
      <c r="D1388" s="107"/>
    </row>
    <row r="1389" spans="4:4" x14ac:dyDescent="0.2">
      <c r="D1389" s="107"/>
    </row>
    <row r="1390" spans="4:4" x14ac:dyDescent="0.2">
      <c r="D1390" s="107"/>
    </row>
    <row r="1391" spans="4:4" x14ac:dyDescent="0.2">
      <c r="D1391" s="107"/>
    </row>
    <row r="1392" spans="4:4" x14ac:dyDescent="0.2">
      <c r="D1392" s="107"/>
    </row>
    <row r="1393" spans="4:4" x14ac:dyDescent="0.2">
      <c r="D1393" s="107"/>
    </row>
    <row r="1394" spans="4:4" x14ac:dyDescent="0.2">
      <c r="D1394" s="107"/>
    </row>
    <row r="1395" spans="4:4" x14ac:dyDescent="0.2">
      <c r="D1395" s="107"/>
    </row>
    <row r="1396" spans="4:4" x14ac:dyDescent="0.2">
      <c r="D1396" s="107"/>
    </row>
    <row r="1397" spans="4:4" x14ac:dyDescent="0.2">
      <c r="D1397" s="107"/>
    </row>
    <row r="1398" spans="4:4" x14ac:dyDescent="0.2">
      <c r="D1398" s="107"/>
    </row>
    <row r="1399" spans="4:4" x14ac:dyDescent="0.2">
      <c r="D1399" s="107"/>
    </row>
    <row r="1400" spans="4:4" x14ac:dyDescent="0.2">
      <c r="D1400" s="107"/>
    </row>
    <row r="1401" spans="4:4" x14ac:dyDescent="0.2">
      <c r="D1401" s="107"/>
    </row>
    <row r="1402" spans="4:4" x14ac:dyDescent="0.2">
      <c r="D1402" s="107"/>
    </row>
    <row r="1403" spans="4:4" x14ac:dyDescent="0.2">
      <c r="D1403" s="107"/>
    </row>
    <row r="1404" spans="4:4" x14ac:dyDescent="0.2">
      <c r="D1404" s="107"/>
    </row>
    <row r="1405" spans="4:4" x14ac:dyDescent="0.2">
      <c r="D1405" s="107"/>
    </row>
    <row r="1406" spans="4:4" x14ac:dyDescent="0.2">
      <c r="D1406" s="107"/>
    </row>
    <row r="1407" spans="4:4" x14ac:dyDescent="0.2">
      <c r="D1407" s="107"/>
    </row>
    <row r="1408" spans="4:4" x14ac:dyDescent="0.2">
      <c r="D1408" s="107"/>
    </row>
    <row r="1409" spans="4:4" x14ac:dyDescent="0.2">
      <c r="D1409" s="107"/>
    </row>
    <row r="1410" spans="4:4" x14ac:dyDescent="0.2">
      <c r="D1410" s="107"/>
    </row>
    <row r="1411" spans="4:4" x14ac:dyDescent="0.2">
      <c r="D1411" s="107"/>
    </row>
    <row r="1412" spans="4:4" x14ac:dyDescent="0.2">
      <c r="D1412" s="107"/>
    </row>
    <row r="1413" spans="4:4" x14ac:dyDescent="0.2">
      <c r="D1413" s="107"/>
    </row>
    <row r="1414" spans="4:4" x14ac:dyDescent="0.2">
      <c r="D1414" s="107"/>
    </row>
    <row r="1415" spans="4:4" x14ac:dyDescent="0.2">
      <c r="D1415" s="107"/>
    </row>
    <row r="1416" spans="4:4" x14ac:dyDescent="0.2">
      <c r="D1416" s="107"/>
    </row>
    <row r="1417" spans="4:4" x14ac:dyDescent="0.2">
      <c r="D1417" s="107"/>
    </row>
    <row r="1418" spans="4:4" x14ac:dyDescent="0.2">
      <c r="D1418" s="107"/>
    </row>
    <row r="1419" spans="4:4" x14ac:dyDescent="0.2">
      <c r="D1419" s="107"/>
    </row>
    <row r="1420" spans="4:4" x14ac:dyDescent="0.2">
      <c r="D1420" s="107"/>
    </row>
    <row r="1421" spans="4:4" x14ac:dyDescent="0.2">
      <c r="D1421" s="107"/>
    </row>
    <row r="1422" spans="4:4" x14ac:dyDescent="0.2">
      <c r="D1422" s="107"/>
    </row>
    <row r="1423" spans="4:4" x14ac:dyDescent="0.2">
      <c r="D1423" s="107"/>
    </row>
    <row r="1424" spans="4:4" x14ac:dyDescent="0.2">
      <c r="D1424" s="107"/>
    </row>
    <row r="1425" spans="4:4" x14ac:dyDescent="0.2">
      <c r="D1425" s="107"/>
    </row>
    <row r="1426" spans="4:4" x14ac:dyDescent="0.2">
      <c r="D1426" s="107"/>
    </row>
    <row r="1427" spans="4:4" x14ac:dyDescent="0.2">
      <c r="D1427" s="107"/>
    </row>
    <row r="1428" spans="4:4" x14ac:dyDescent="0.2">
      <c r="D1428" s="107"/>
    </row>
    <row r="1429" spans="4:4" x14ac:dyDescent="0.2">
      <c r="D1429" s="107"/>
    </row>
    <row r="1430" spans="4:4" x14ac:dyDescent="0.2">
      <c r="D1430" s="107"/>
    </row>
    <row r="1431" spans="4:4" x14ac:dyDescent="0.2">
      <c r="D1431" s="107"/>
    </row>
    <row r="1432" spans="4:4" x14ac:dyDescent="0.2">
      <c r="D1432" s="107"/>
    </row>
    <row r="1433" spans="4:4" x14ac:dyDescent="0.2">
      <c r="D1433" s="107"/>
    </row>
    <row r="1434" spans="4:4" x14ac:dyDescent="0.2">
      <c r="D1434" s="107"/>
    </row>
    <row r="1435" spans="4:4" x14ac:dyDescent="0.2">
      <c r="D1435" s="107"/>
    </row>
    <row r="1436" spans="4:4" x14ac:dyDescent="0.2">
      <c r="D1436" s="107"/>
    </row>
    <row r="1437" spans="4:4" x14ac:dyDescent="0.2">
      <c r="D1437" s="107"/>
    </row>
    <row r="1438" spans="4:4" x14ac:dyDescent="0.2">
      <c r="D1438" s="107"/>
    </row>
    <row r="1439" spans="4:4" x14ac:dyDescent="0.2">
      <c r="D1439" s="107"/>
    </row>
    <row r="1440" spans="4:4" x14ac:dyDescent="0.2">
      <c r="D1440" s="107"/>
    </row>
    <row r="1441" spans="4:4" x14ac:dyDescent="0.2">
      <c r="D1441" s="107"/>
    </row>
    <row r="1442" spans="4:4" x14ac:dyDescent="0.2">
      <c r="D1442" s="107"/>
    </row>
    <row r="1443" spans="4:4" x14ac:dyDescent="0.2">
      <c r="D1443" s="107"/>
    </row>
    <row r="1444" spans="4:4" x14ac:dyDescent="0.2">
      <c r="D1444" s="107"/>
    </row>
    <row r="1445" spans="4:4" x14ac:dyDescent="0.2">
      <c r="D1445" s="107"/>
    </row>
    <row r="1446" spans="4:4" x14ac:dyDescent="0.2">
      <c r="D1446" s="107"/>
    </row>
    <row r="1447" spans="4:4" x14ac:dyDescent="0.2">
      <c r="D1447" s="107"/>
    </row>
    <row r="1448" spans="4:4" x14ac:dyDescent="0.2">
      <c r="D1448" s="107"/>
    </row>
    <row r="1449" spans="4:4" x14ac:dyDescent="0.2">
      <c r="D1449" s="107"/>
    </row>
    <row r="1450" spans="4:4" x14ac:dyDescent="0.2">
      <c r="D1450" s="107"/>
    </row>
    <row r="1451" spans="4:4" x14ac:dyDescent="0.2">
      <c r="D1451" s="107"/>
    </row>
    <row r="1452" spans="4:4" x14ac:dyDescent="0.2">
      <c r="D1452" s="107"/>
    </row>
    <row r="1453" spans="4:4" x14ac:dyDescent="0.2">
      <c r="D1453" s="107"/>
    </row>
    <row r="1454" spans="4:4" x14ac:dyDescent="0.2">
      <c r="D1454" s="107"/>
    </row>
    <row r="1455" spans="4:4" x14ac:dyDescent="0.2">
      <c r="D1455" s="107"/>
    </row>
    <row r="1456" spans="4:4" x14ac:dyDescent="0.2">
      <c r="D1456" s="107"/>
    </row>
    <row r="1457" spans="4:4" x14ac:dyDescent="0.2">
      <c r="D1457" s="107"/>
    </row>
    <row r="1458" spans="4:4" x14ac:dyDescent="0.2">
      <c r="D1458" s="107"/>
    </row>
    <row r="1459" spans="4:4" x14ac:dyDescent="0.2">
      <c r="D1459" s="107"/>
    </row>
    <row r="1460" spans="4:4" x14ac:dyDescent="0.2">
      <c r="D1460" s="107"/>
    </row>
    <row r="1461" spans="4:4" x14ac:dyDescent="0.2">
      <c r="D1461" s="107"/>
    </row>
    <row r="1462" spans="4:4" x14ac:dyDescent="0.2">
      <c r="D1462" s="107"/>
    </row>
    <row r="1463" spans="4:4" x14ac:dyDescent="0.2">
      <c r="D1463" s="107"/>
    </row>
    <row r="1464" spans="4:4" x14ac:dyDescent="0.2">
      <c r="D1464" s="107"/>
    </row>
    <row r="1465" spans="4:4" x14ac:dyDescent="0.2">
      <c r="D1465" s="107"/>
    </row>
    <row r="1466" spans="4:4" x14ac:dyDescent="0.2">
      <c r="D1466" s="107"/>
    </row>
    <row r="1467" spans="4:4" x14ac:dyDescent="0.2">
      <c r="D1467" s="107"/>
    </row>
    <row r="1468" spans="4:4" x14ac:dyDescent="0.2">
      <c r="D1468" s="107"/>
    </row>
    <row r="1469" spans="4:4" x14ac:dyDescent="0.2">
      <c r="D1469" s="107"/>
    </row>
    <row r="1470" spans="4:4" x14ac:dyDescent="0.2">
      <c r="D1470" s="107"/>
    </row>
    <row r="1471" spans="4:4" x14ac:dyDescent="0.2">
      <c r="D1471" s="107"/>
    </row>
    <row r="1472" spans="4:4" x14ac:dyDescent="0.2">
      <c r="D1472" s="107"/>
    </row>
    <row r="1473" spans="4:4" x14ac:dyDescent="0.2">
      <c r="D1473" s="107"/>
    </row>
    <row r="1474" spans="4:4" x14ac:dyDescent="0.2">
      <c r="D1474" s="107"/>
    </row>
    <row r="1475" spans="4:4" x14ac:dyDescent="0.2">
      <c r="D1475" s="107"/>
    </row>
    <row r="1476" spans="4:4" x14ac:dyDescent="0.2">
      <c r="D1476" s="107"/>
    </row>
    <row r="1477" spans="4:4" x14ac:dyDescent="0.2">
      <c r="D1477" s="107"/>
    </row>
    <row r="1478" spans="4:4" x14ac:dyDescent="0.2">
      <c r="D1478" s="107"/>
    </row>
    <row r="1479" spans="4:4" x14ac:dyDescent="0.2">
      <c r="D1479" s="107"/>
    </row>
    <row r="1480" spans="4:4" x14ac:dyDescent="0.2">
      <c r="D1480" s="107"/>
    </row>
    <row r="1481" spans="4:4" x14ac:dyDescent="0.2">
      <c r="D1481" s="107"/>
    </row>
    <row r="1482" spans="4:4" x14ac:dyDescent="0.2">
      <c r="D1482" s="107"/>
    </row>
    <row r="1483" spans="4:4" x14ac:dyDescent="0.2">
      <c r="D1483" s="107"/>
    </row>
    <row r="1484" spans="4:4" x14ac:dyDescent="0.2">
      <c r="D1484" s="107"/>
    </row>
    <row r="1485" spans="4:4" x14ac:dyDescent="0.2">
      <c r="D1485" s="107"/>
    </row>
    <row r="1486" spans="4:4" x14ac:dyDescent="0.2">
      <c r="D1486" s="107"/>
    </row>
    <row r="1487" spans="4:4" x14ac:dyDescent="0.2">
      <c r="D1487" s="107"/>
    </row>
    <row r="1488" spans="4:4" x14ac:dyDescent="0.2">
      <c r="D1488" s="107"/>
    </row>
    <row r="1489" spans="4:4" x14ac:dyDescent="0.2">
      <c r="D1489" s="107"/>
    </row>
    <row r="1490" spans="4:4" x14ac:dyDescent="0.2">
      <c r="D1490" s="107"/>
    </row>
    <row r="1491" spans="4:4" x14ac:dyDescent="0.2">
      <c r="D1491" s="107"/>
    </row>
    <row r="1492" spans="4:4" x14ac:dyDescent="0.2">
      <c r="D1492" s="107"/>
    </row>
    <row r="1493" spans="4:4" x14ac:dyDescent="0.2">
      <c r="D1493" s="107"/>
    </row>
    <row r="1494" spans="4:4" x14ac:dyDescent="0.2">
      <c r="D1494" s="107"/>
    </row>
    <row r="1495" spans="4:4" x14ac:dyDescent="0.2">
      <c r="D1495" s="107"/>
    </row>
    <row r="1496" spans="4:4" x14ac:dyDescent="0.2">
      <c r="D1496" s="107"/>
    </row>
    <row r="1497" spans="4:4" x14ac:dyDescent="0.2">
      <c r="D1497" s="107"/>
    </row>
    <row r="1498" spans="4:4" x14ac:dyDescent="0.2">
      <c r="D1498" s="107"/>
    </row>
    <row r="1499" spans="4:4" x14ac:dyDescent="0.2">
      <c r="D1499" s="107"/>
    </row>
    <row r="1500" spans="4:4" x14ac:dyDescent="0.2">
      <c r="D1500" s="107"/>
    </row>
    <row r="1501" spans="4:4" x14ac:dyDescent="0.2">
      <c r="D1501" s="107"/>
    </row>
    <row r="1502" spans="4:4" x14ac:dyDescent="0.2">
      <c r="D1502" s="107"/>
    </row>
    <row r="1503" spans="4:4" x14ac:dyDescent="0.2">
      <c r="D1503" s="107"/>
    </row>
    <row r="1504" spans="4:4" x14ac:dyDescent="0.2">
      <c r="D1504" s="107"/>
    </row>
    <row r="1505" spans="4:4" x14ac:dyDescent="0.2">
      <c r="D1505" s="107"/>
    </row>
    <row r="1506" spans="4:4" x14ac:dyDescent="0.2">
      <c r="D1506" s="107"/>
    </row>
    <row r="1507" spans="4:4" x14ac:dyDescent="0.2">
      <c r="D1507" s="107"/>
    </row>
    <row r="1508" spans="4:4" x14ac:dyDescent="0.2">
      <c r="D1508" s="107"/>
    </row>
    <row r="1509" spans="4:4" x14ac:dyDescent="0.2">
      <c r="D1509" s="107"/>
    </row>
    <row r="1510" spans="4:4" x14ac:dyDescent="0.2">
      <c r="D1510" s="107"/>
    </row>
    <row r="1511" spans="4:4" x14ac:dyDescent="0.2">
      <c r="D1511" s="107"/>
    </row>
    <row r="1512" spans="4:4" x14ac:dyDescent="0.2">
      <c r="D1512" s="107"/>
    </row>
    <row r="1513" spans="4:4" x14ac:dyDescent="0.2">
      <c r="D1513" s="107"/>
    </row>
    <row r="1514" spans="4:4" x14ac:dyDescent="0.2">
      <c r="D1514" s="107"/>
    </row>
    <row r="1515" spans="4:4" x14ac:dyDescent="0.2">
      <c r="D1515" s="107"/>
    </row>
    <row r="1516" spans="4:4" x14ac:dyDescent="0.2">
      <c r="D1516" s="107"/>
    </row>
    <row r="1517" spans="4:4" x14ac:dyDescent="0.2">
      <c r="D1517" s="107"/>
    </row>
    <row r="1518" spans="4:4" x14ac:dyDescent="0.2">
      <c r="D1518" s="107"/>
    </row>
    <row r="1519" spans="4:4" x14ac:dyDescent="0.2">
      <c r="D1519" s="107"/>
    </row>
    <row r="1520" spans="4:4" x14ac:dyDescent="0.2">
      <c r="D1520" s="107"/>
    </row>
    <row r="1521" spans="4:4" x14ac:dyDescent="0.2">
      <c r="D1521" s="107"/>
    </row>
    <row r="1522" spans="4:4" x14ac:dyDescent="0.2">
      <c r="D1522" s="107"/>
    </row>
    <row r="1523" spans="4:4" x14ac:dyDescent="0.2">
      <c r="D1523" s="107"/>
    </row>
    <row r="1524" spans="4:4" x14ac:dyDescent="0.2">
      <c r="D1524" s="107"/>
    </row>
    <row r="1525" spans="4:4" x14ac:dyDescent="0.2">
      <c r="D1525" s="107"/>
    </row>
    <row r="1526" spans="4:4" x14ac:dyDescent="0.2">
      <c r="D1526" s="107"/>
    </row>
    <row r="1527" spans="4:4" x14ac:dyDescent="0.2">
      <c r="D1527" s="107"/>
    </row>
    <row r="1528" spans="4:4" x14ac:dyDescent="0.2">
      <c r="D1528" s="107"/>
    </row>
    <row r="1529" spans="4:4" x14ac:dyDescent="0.2">
      <c r="D1529" s="107"/>
    </row>
    <row r="1530" spans="4:4" x14ac:dyDescent="0.2">
      <c r="D1530" s="107"/>
    </row>
    <row r="1531" spans="4:4" x14ac:dyDescent="0.2">
      <c r="D1531" s="107"/>
    </row>
    <row r="1532" spans="4:4" x14ac:dyDescent="0.2">
      <c r="D1532" s="107"/>
    </row>
    <row r="1533" spans="4:4" x14ac:dyDescent="0.2">
      <c r="D1533" s="107"/>
    </row>
    <row r="1534" spans="4:4" x14ac:dyDescent="0.2">
      <c r="D1534" s="107"/>
    </row>
    <row r="1535" spans="4:4" x14ac:dyDescent="0.2">
      <c r="D1535" s="107"/>
    </row>
    <row r="1536" spans="4:4" x14ac:dyDescent="0.2">
      <c r="D1536" s="107"/>
    </row>
    <row r="1537" spans="4:4" x14ac:dyDescent="0.2">
      <c r="D1537" s="107"/>
    </row>
    <row r="1538" spans="4:4" x14ac:dyDescent="0.2">
      <c r="D1538" s="107"/>
    </row>
    <row r="1539" spans="4:4" x14ac:dyDescent="0.2">
      <c r="D1539" s="107"/>
    </row>
    <row r="1540" spans="4:4" x14ac:dyDescent="0.2">
      <c r="D1540" s="107"/>
    </row>
    <row r="1541" spans="4:4" x14ac:dyDescent="0.2">
      <c r="D1541" s="107"/>
    </row>
    <row r="1542" spans="4:4" x14ac:dyDescent="0.2">
      <c r="D1542" s="107"/>
    </row>
    <row r="1543" spans="4:4" x14ac:dyDescent="0.2">
      <c r="D1543" s="107"/>
    </row>
    <row r="1544" spans="4:4" x14ac:dyDescent="0.2">
      <c r="D1544" s="107"/>
    </row>
    <row r="1545" spans="4:4" x14ac:dyDescent="0.2">
      <c r="D1545" s="107"/>
    </row>
    <row r="1546" spans="4:4" x14ac:dyDescent="0.2">
      <c r="D1546" s="107"/>
    </row>
    <row r="1547" spans="4:4" x14ac:dyDescent="0.2">
      <c r="D1547" s="107"/>
    </row>
    <row r="1548" spans="4:4" x14ac:dyDescent="0.2">
      <c r="D1548" s="107"/>
    </row>
    <row r="1549" spans="4:4" x14ac:dyDescent="0.2">
      <c r="D1549" s="107"/>
    </row>
    <row r="1550" spans="4:4" x14ac:dyDescent="0.2">
      <c r="D1550" s="107"/>
    </row>
    <row r="1551" spans="4:4" x14ac:dyDescent="0.2">
      <c r="D1551" s="107"/>
    </row>
    <row r="1552" spans="4:4" x14ac:dyDescent="0.2">
      <c r="D1552" s="107"/>
    </row>
    <row r="1553" spans="4:4" x14ac:dyDescent="0.2">
      <c r="D1553" s="107"/>
    </row>
    <row r="1554" spans="4:4" x14ac:dyDescent="0.2">
      <c r="D1554" s="107"/>
    </row>
    <row r="1555" spans="4:4" x14ac:dyDescent="0.2">
      <c r="D1555" s="107"/>
    </row>
    <row r="1556" spans="4:4" x14ac:dyDescent="0.2">
      <c r="D1556" s="107"/>
    </row>
    <row r="1557" spans="4:4" x14ac:dyDescent="0.2">
      <c r="D1557" s="107"/>
    </row>
    <row r="1558" spans="4:4" x14ac:dyDescent="0.2">
      <c r="D1558" s="107"/>
    </row>
    <row r="1559" spans="4:4" x14ac:dyDescent="0.2">
      <c r="D1559" s="107"/>
    </row>
    <row r="1560" spans="4:4" x14ac:dyDescent="0.2">
      <c r="D1560" s="107"/>
    </row>
    <row r="1561" spans="4:4" x14ac:dyDescent="0.2">
      <c r="D1561" s="107"/>
    </row>
    <row r="1562" spans="4:4" x14ac:dyDescent="0.2">
      <c r="D1562" s="107"/>
    </row>
    <row r="1563" spans="4:4" x14ac:dyDescent="0.2">
      <c r="D1563" s="107"/>
    </row>
    <row r="1564" spans="4:4" x14ac:dyDescent="0.2">
      <c r="D1564" s="107"/>
    </row>
    <row r="1565" spans="4:4" x14ac:dyDescent="0.2">
      <c r="D1565" s="107"/>
    </row>
    <row r="1566" spans="4:4" x14ac:dyDescent="0.2">
      <c r="D1566" s="107"/>
    </row>
    <row r="1567" spans="4:4" x14ac:dyDescent="0.2">
      <c r="D1567" s="107"/>
    </row>
    <row r="1568" spans="4:4" x14ac:dyDescent="0.2">
      <c r="D1568" s="107"/>
    </row>
    <row r="1569" spans="4:4" x14ac:dyDescent="0.2">
      <c r="D1569" s="107"/>
    </row>
    <row r="1570" spans="4:4" x14ac:dyDescent="0.2">
      <c r="D1570" s="107"/>
    </row>
    <row r="1571" spans="4:4" x14ac:dyDescent="0.2">
      <c r="D1571" s="107"/>
    </row>
    <row r="1572" spans="4:4" x14ac:dyDescent="0.2">
      <c r="D1572" s="107"/>
    </row>
    <row r="1573" spans="4:4" x14ac:dyDescent="0.2">
      <c r="D1573" s="107"/>
    </row>
    <row r="1574" spans="4:4" x14ac:dyDescent="0.2">
      <c r="D1574" s="107"/>
    </row>
    <row r="1575" spans="4:4" x14ac:dyDescent="0.2">
      <c r="D1575" s="107"/>
    </row>
    <row r="1576" spans="4:4" x14ac:dyDescent="0.2">
      <c r="D1576" s="107"/>
    </row>
    <row r="1577" spans="4:4" x14ac:dyDescent="0.2">
      <c r="D1577" s="107"/>
    </row>
    <row r="1578" spans="4:4" x14ac:dyDescent="0.2">
      <c r="D1578" s="107"/>
    </row>
    <row r="1579" spans="4:4" x14ac:dyDescent="0.2">
      <c r="D1579" s="107"/>
    </row>
    <row r="1580" spans="4:4" x14ac:dyDescent="0.2">
      <c r="D1580" s="107"/>
    </row>
    <row r="1581" spans="4:4" x14ac:dyDescent="0.2">
      <c r="D1581" s="107"/>
    </row>
    <row r="1582" spans="4:4" x14ac:dyDescent="0.2">
      <c r="D1582" s="107"/>
    </row>
    <row r="1583" spans="4:4" x14ac:dyDescent="0.2">
      <c r="D1583" s="107"/>
    </row>
    <row r="1584" spans="4:4" x14ac:dyDescent="0.2">
      <c r="D1584" s="107"/>
    </row>
    <row r="1585" spans="4:4" x14ac:dyDescent="0.2">
      <c r="D1585" s="107"/>
    </row>
    <row r="1586" spans="4:4" x14ac:dyDescent="0.2">
      <c r="D1586" s="107"/>
    </row>
    <row r="1587" spans="4:4" x14ac:dyDescent="0.2">
      <c r="D1587" s="107"/>
    </row>
    <row r="1588" spans="4:4" x14ac:dyDescent="0.2">
      <c r="D1588" s="107"/>
    </row>
    <row r="1589" spans="4:4" x14ac:dyDescent="0.2">
      <c r="D1589" s="107"/>
    </row>
    <row r="1590" spans="4:4" x14ac:dyDescent="0.2">
      <c r="D1590" s="107"/>
    </row>
    <row r="1591" spans="4:4" x14ac:dyDescent="0.2">
      <c r="D1591" s="107"/>
    </row>
    <row r="1592" spans="4:4" x14ac:dyDescent="0.2">
      <c r="D1592" s="107"/>
    </row>
    <row r="1593" spans="4:4" x14ac:dyDescent="0.2">
      <c r="D1593" s="107"/>
    </row>
    <row r="1594" spans="4:4" x14ac:dyDescent="0.2">
      <c r="D1594" s="107"/>
    </row>
    <row r="1595" spans="4:4" x14ac:dyDescent="0.2">
      <c r="D1595" s="107"/>
    </row>
    <row r="1596" spans="4:4" x14ac:dyDescent="0.2">
      <c r="D1596" s="107"/>
    </row>
    <row r="1597" spans="4:4" x14ac:dyDescent="0.2">
      <c r="D1597" s="107"/>
    </row>
    <row r="1598" spans="4:4" x14ac:dyDescent="0.2">
      <c r="D1598" s="107"/>
    </row>
    <row r="1599" spans="4:4" x14ac:dyDescent="0.2">
      <c r="D1599" s="107"/>
    </row>
    <row r="1600" spans="4:4" x14ac:dyDescent="0.2">
      <c r="D1600" s="107"/>
    </row>
    <row r="1601" spans="4:4" x14ac:dyDescent="0.2">
      <c r="D1601" s="107"/>
    </row>
    <row r="1602" spans="4:4" x14ac:dyDescent="0.2">
      <c r="D1602" s="107"/>
    </row>
    <row r="1603" spans="4:4" x14ac:dyDescent="0.2">
      <c r="D1603" s="107"/>
    </row>
    <row r="1604" spans="4:4" x14ac:dyDescent="0.2">
      <c r="D1604" s="107"/>
    </row>
    <row r="1605" spans="4:4" x14ac:dyDescent="0.2">
      <c r="D1605" s="107"/>
    </row>
    <row r="1606" spans="4:4" x14ac:dyDescent="0.2">
      <c r="D1606" s="107"/>
    </row>
    <row r="1607" spans="4:4" x14ac:dyDescent="0.2">
      <c r="D1607" s="107"/>
    </row>
    <row r="1608" spans="4:4" x14ac:dyDescent="0.2">
      <c r="D1608" s="107"/>
    </row>
    <row r="1609" spans="4:4" x14ac:dyDescent="0.2">
      <c r="D1609" s="107"/>
    </row>
    <row r="1610" spans="4:4" x14ac:dyDescent="0.2">
      <c r="D1610" s="107"/>
    </row>
    <row r="1611" spans="4:4" x14ac:dyDescent="0.2">
      <c r="D1611" s="107"/>
    </row>
    <row r="1612" spans="4:4" x14ac:dyDescent="0.2">
      <c r="D1612" s="107"/>
    </row>
    <row r="1613" spans="4:4" x14ac:dyDescent="0.2">
      <c r="D1613" s="107"/>
    </row>
    <row r="1614" spans="4:4" x14ac:dyDescent="0.2">
      <c r="D1614" s="107"/>
    </row>
    <row r="1615" spans="4:4" x14ac:dyDescent="0.2">
      <c r="D1615" s="107"/>
    </row>
    <row r="1616" spans="4:4" x14ac:dyDescent="0.2">
      <c r="D1616" s="107"/>
    </row>
    <row r="1617" spans="4:4" x14ac:dyDescent="0.2">
      <c r="D1617" s="107"/>
    </row>
    <row r="1618" spans="4:4" x14ac:dyDescent="0.2">
      <c r="D1618" s="107"/>
    </row>
    <row r="1619" spans="4:4" x14ac:dyDescent="0.2">
      <c r="D1619" s="107"/>
    </row>
    <row r="1620" spans="4:4" x14ac:dyDescent="0.2">
      <c r="D1620" s="107"/>
    </row>
    <row r="1621" spans="4:4" x14ac:dyDescent="0.2">
      <c r="D1621" s="107"/>
    </row>
    <row r="1622" spans="4:4" x14ac:dyDescent="0.2">
      <c r="D1622" s="107"/>
    </row>
    <row r="1623" spans="4:4" x14ac:dyDescent="0.2">
      <c r="D1623" s="107"/>
    </row>
    <row r="1624" spans="4:4" x14ac:dyDescent="0.2">
      <c r="D1624" s="107"/>
    </row>
    <row r="1625" spans="4:4" x14ac:dyDescent="0.2">
      <c r="D1625" s="107"/>
    </row>
    <row r="1626" spans="4:4" x14ac:dyDescent="0.2">
      <c r="D1626" s="107"/>
    </row>
    <row r="1627" spans="4:4" x14ac:dyDescent="0.2">
      <c r="D1627" s="107"/>
    </row>
    <row r="1628" spans="4:4" x14ac:dyDescent="0.2">
      <c r="D1628" s="107"/>
    </row>
    <row r="1629" spans="4:4" x14ac:dyDescent="0.2">
      <c r="D1629" s="107"/>
    </row>
    <row r="1630" spans="4:4" x14ac:dyDescent="0.2">
      <c r="D1630" s="107"/>
    </row>
    <row r="1631" spans="4:4" x14ac:dyDescent="0.2">
      <c r="D1631" s="107"/>
    </row>
    <row r="1632" spans="4:4" x14ac:dyDescent="0.2">
      <c r="D1632" s="107"/>
    </row>
    <row r="1633" spans="4:4" x14ac:dyDescent="0.2">
      <c r="D1633" s="107"/>
    </row>
    <row r="1634" spans="4:4" x14ac:dyDescent="0.2">
      <c r="D1634" s="107"/>
    </row>
    <row r="1635" spans="4:4" x14ac:dyDescent="0.2">
      <c r="D1635" s="107"/>
    </row>
    <row r="1636" spans="4:4" x14ac:dyDescent="0.2">
      <c r="D1636" s="107"/>
    </row>
    <row r="1637" spans="4:4" x14ac:dyDescent="0.2">
      <c r="D1637" s="107"/>
    </row>
    <row r="1638" spans="4:4" x14ac:dyDescent="0.2">
      <c r="D1638" s="107"/>
    </row>
    <row r="1639" spans="4:4" x14ac:dyDescent="0.2">
      <c r="D1639" s="107"/>
    </row>
    <row r="1640" spans="4:4" x14ac:dyDescent="0.2">
      <c r="D1640" s="107"/>
    </row>
    <row r="1641" spans="4:4" x14ac:dyDescent="0.2">
      <c r="D1641" s="107"/>
    </row>
    <row r="1642" spans="4:4" x14ac:dyDescent="0.2">
      <c r="D1642" s="107"/>
    </row>
    <row r="1643" spans="4:4" x14ac:dyDescent="0.2">
      <c r="D1643" s="107"/>
    </row>
    <row r="1644" spans="4:4" x14ac:dyDescent="0.2">
      <c r="D1644" s="107"/>
    </row>
    <row r="1645" spans="4:4" x14ac:dyDescent="0.2">
      <c r="D1645" s="107"/>
    </row>
    <row r="1646" spans="4:4" x14ac:dyDescent="0.2">
      <c r="D1646" s="107"/>
    </row>
    <row r="1647" spans="4:4" x14ac:dyDescent="0.2">
      <c r="D1647" s="107"/>
    </row>
    <row r="1648" spans="4:4" x14ac:dyDescent="0.2">
      <c r="D1648" s="107"/>
    </row>
    <row r="1649" spans="4:4" x14ac:dyDescent="0.2">
      <c r="D1649" s="107"/>
    </row>
    <row r="1650" spans="4:4" x14ac:dyDescent="0.2">
      <c r="D1650" s="107"/>
    </row>
    <row r="1651" spans="4:4" x14ac:dyDescent="0.2">
      <c r="D1651" s="107"/>
    </row>
    <row r="1652" spans="4:4" x14ac:dyDescent="0.2">
      <c r="D1652" s="107"/>
    </row>
    <row r="1653" spans="4:4" x14ac:dyDescent="0.2">
      <c r="D1653" s="107"/>
    </row>
    <row r="1654" spans="4:4" x14ac:dyDescent="0.2">
      <c r="D1654" s="107"/>
    </row>
    <row r="1655" spans="4:4" x14ac:dyDescent="0.2">
      <c r="D1655" s="107"/>
    </row>
    <row r="1656" spans="4:4" x14ac:dyDescent="0.2">
      <c r="D1656" s="107"/>
    </row>
    <row r="1657" spans="4:4" x14ac:dyDescent="0.2">
      <c r="D1657" s="107"/>
    </row>
    <row r="1658" spans="4:4" x14ac:dyDescent="0.2">
      <c r="D1658" s="107"/>
    </row>
    <row r="1659" spans="4:4" x14ac:dyDescent="0.2">
      <c r="D1659" s="107"/>
    </row>
    <row r="1660" spans="4:4" x14ac:dyDescent="0.2">
      <c r="D1660" s="107"/>
    </row>
    <row r="1661" spans="4:4" x14ac:dyDescent="0.2">
      <c r="D1661" s="107"/>
    </row>
    <row r="1662" spans="4:4" x14ac:dyDescent="0.2">
      <c r="D1662" s="107"/>
    </row>
    <row r="1663" spans="4:4" x14ac:dyDescent="0.2">
      <c r="D1663" s="107"/>
    </row>
    <row r="1664" spans="4:4" x14ac:dyDescent="0.2">
      <c r="D1664" s="107"/>
    </row>
    <row r="1665" spans="4:4" x14ac:dyDescent="0.2">
      <c r="D1665" s="107"/>
    </row>
    <row r="1666" spans="4:4" x14ac:dyDescent="0.2">
      <c r="D1666" s="107"/>
    </row>
    <row r="1667" spans="4:4" x14ac:dyDescent="0.2">
      <c r="D1667" s="107"/>
    </row>
    <row r="1668" spans="4:4" x14ac:dyDescent="0.2">
      <c r="D1668" s="107"/>
    </row>
    <row r="1669" spans="4:4" x14ac:dyDescent="0.2">
      <c r="D1669" s="107"/>
    </row>
    <row r="1670" spans="4:4" x14ac:dyDescent="0.2">
      <c r="D1670" s="107"/>
    </row>
    <row r="1671" spans="4:4" x14ac:dyDescent="0.2">
      <c r="D1671" s="107"/>
    </row>
    <row r="1672" spans="4:4" x14ac:dyDescent="0.2">
      <c r="D1672" s="107"/>
    </row>
    <row r="1673" spans="4:4" x14ac:dyDescent="0.2">
      <c r="D1673" s="107"/>
    </row>
    <row r="1674" spans="4:4" x14ac:dyDescent="0.2">
      <c r="D1674" s="107"/>
    </row>
    <row r="1675" spans="4:4" x14ac:dyDescent="0.2">
      <c r="D1675" s="107"/>
    </row>
    <row r="1676" spans="4:4" x14ac:dyDescent="0.2">
      <c r="D1676" s="107"/>
    </row>
    <row r="1677" spans="4:4" x14ac:dyDescent="0.2">
      <c r="D1677" s="107"/>
    </row>
    <row r="1678" spans="4:4" x14ac:dyDescent="0.2">
      <c r="D1678" s="107"/>
    </row>
    <row r="1679" spans="4:4" x14ac:dyDescent="0.2">
      <c r="D1679" s="107"/>
    </row>
    <row r="1680" spans="4:4" x14ac:dyDescent="0.2">
      <c r="D1680" s="107"/>
    </row>
    <row r="1681" spans="4:4" x14ac:dyDescent="0.2">
      <c r="D1681" s="107"/>
    </row>
    <row r="1682" spans="4:4" x14ac:dyDescent="0.2">
      <c r="D1682" s="107"/>
    </row>
    <row r="1683" spans="4:4" x14ac:dyDescent="0.2">
      <c r="D1683" s="107"/>
    </row>
    <row r="1684" spans="4:4" x14ac:dyDescent="0.2">
      <c r="D1684" s="107"/>
    </row>
    <row r="1685" spans="4:4" x14ac:dyDescent="0.2">
      <c r="D1685" s="107"/>
    </row>
    <row r="1686" spans="4:4" x14ac:dyDescent="0.2">
      <c r="D1686" s="107"/>
    </row>
    <row r="1687" spans="4:4" x14ac:dyDescent="0.2">
      <c r="D1687" s="107"/>
    </row>
    <row r="1688" spans="4:4" x14ac:dyDescent="0.2">
      <c r="D1688" s="107"/>
    </row>
    <row r="1689" spans="4:4" x14ac:dyDescent="0.2">
      <c r="D1689" s="107"/>
    </row>
    <row r="1690" spans="4:4" x14ac:dyDescent="0.2">
      <c r="D1690" s="107"/>
    </row>
    <row r="1691" spans="4:4" x14ac:dyDescent="0.2">
      <c r="D1691" s="107"/>
    </row>
    <row r="1692" spans="4:4" x14ac:dyDescent="0.2">
      <c r="D1692" s="107"/>
    </row>
    <row r="1693" spans="4:4" x14ac:dyDescent="0.2">
      <c r="D1693" s="107"/>
    </row>
    <row r="1694" spans="4:4" x14ac:dyDescent="0.2">
      <c r="D1694" s="107"/>
    </row>
    <row r="1695" spans="4:4" x14ac:dyDescent="0.2">
      <c r="D1695" s="107"/>
    </row>
    <row r="1696" spans="4:4" x14ac:dyDescent="0.2">
      <c r="D1696" s="107"/>
    </row>
    <row r="1697" spans="4:4" x14ac:dyDescent="0.2">
      <c r="D1697" s="107"/>
    </row>
    <row r="1698" spans="4:4" x14ac:dyDescent="0.2">
      <c r="D1698" s="107"/>
    </row>
    <row r="1699" spans="4:4" x14ac:dyDescent="0.2">
      <c r="D1699" s="107"/>
    </row>
    <row r="1700" spans="4:4" x14ac:dyDescent="0.2">
      <c r="D1700" s="107"/>
    </row>
    <row r="1701" spans="4:4" x14ac:dyDescent="0.2">
      <c r="D1701" s="107"/>
    </row>
    <row r="1702" spans="4:4" x14ac:dyDescent="0.2">
      <c r="D1702" s="107"/>
    </row>
    <row r="1703" spans="4:4" x14ac:dyDescent="0.2">
      <c r="D1703" s="107"/>
    </row>
    <row r="1704" spans="4:4" x14ac:dyDescent="0.2">
      <c r="D1704" s="107"/>
    </row>
    <row r="1705" spans="4:4" x14ac:dyDescent="0.2">
      <c r="D1705" s="107"/>
    </row>
    <row r="1706" spans="4:4" x14ac:dyDescent="0.2">
      <c r="D1706" s="107"/>
    </row>
    <row r="1707" spans="4:4" x14ac:dyDescent="0.2">
      <c r="D1707" s="107"/>
    </row>
    <row r="1708" spans="4:4" x14ac:dyDescent="0.2">
      <c r="D1708" s="107"/>
    </row>
    <row r="1709" spans="4:4" x14ac:dyDescent="0.2">
      <c r="D1709" s="107"/>
    </row>
    <row r="1710" spans="4:4" x14ac:dyDescent="0.2">
      <c r="D1710" s="107"/>
    </row>
    <row r="1711" spans="4:4" x14ac:dyDescent="0.2">
      <c r="D1711" s="107"/>
    </row>
    <row r="1712" spans="4:4" x14ac:dyDescent="0.2">
      <c r="D1712" s="107"/>
    </row>
    <row r="1713" spans="4:4" x14ac:dyDescent="0.2">
      <c r="D1713" s="107"/>
    </row>
    <row r="1714" spans="4:4" x14ac:dyDescent="0.2">
      <c r="D1714" s="107"/>
    </row>
    <row r="1715" spans="4:4" x14ac:dyDescent="0.2">
      <c r="D1715" s="107"/>
    </row>
    <row r="1716" spans="4:4" x14ac:dyDescent="0.2">
      <c r="D1716" s="107"/>
    </row>
    <row r="1717" spans="4:4" x14ac:dyDescent="0.2">
      <c r="D1717" s="107"/>
    </row>
    <row r="1718" spans="4:4" x14ac:dyDescent="0.2">
      <c r="D1718" s="107"/>
    </row>
    <row r="1719" spans="4:4" x14ac:dyDescent="0.2">
      <c r="D1719" s="107"/>
    </row>
    <row r="1720" spans="4:4" x14ac:dyDescent="0.2">
      <c r="D1720" s="107"/>
    </row>
    <row r="1721" spans="4:4" x14ac:dyDescent="0.2">
      <c r="D1721" s="107"/>
    </row>
    <row r="1722" spans="4:4" x14ac:dyDescent="0.2">
      <c r="D1722" s="107"/>
    </row>
    <row r="1723" spans="4:4" x14ac:dyDescent="0.2">
      <c r="D1723" s="107"/>
    </row>
    <row r="1724" spans="4:4" x14ac:dyDescent="0.2">
      <c r="D1724" s="107"/>
    </row>
    <row r="1725" spans="4:4" x14ac:dyDescent="0.2">
      <c r="D1725" s="107"/>
    </row>
    <row r="1726" spans="4:4" x14ac:dyDescent="0.2">
      <c r="D1726" s="107"/>
    </row>
    <row r="1727" spans="4:4" x14ac:dyDescent="0.2">
      <c r="D1727" s="107"/>
    </row>
    <row r="1728" spans="4:4" x14ac:dyDescent="0.2">
      <c r="D1728" s="107"/>
    </row>
    <row r="1729" spans="4:4" x14ac:dyDescent="0.2">
      <c r="D1729" s="107"/>
    </row>
    <row r="1730" spans="4:4" x14ac:dyDescent="0.2">
      <c r="D1730" s="107"/>
    </row>
    <row r="1731" spans="4:4" x14ac:dyDescent="0.2">
      <c r="D1731" s="107"/>
    </row>
    <row r="1732" spans="4:4" x14ac:dyDescent="0.2">
      <c r="D1732" s="107"/>
    </row>
    <row r="1733" spans="4:4" x14ac:dyDescent="0.2">
      <c r="D1733" s="107"/>
    </row>
    <row r="1734" spans="4:4" x14ac:dyDescent="0.2">
      <c r="D1734" s="107"/>
    </row>
    <row r="1735" spans="4:4" x14ac:dyDescent="0.2">
      <c r="D1735" s="107"/>
    </row>
    <row r="1736" spans="4:4" x14ac:dyDescent="0.2">
      <c r="D1736" s="107"/>
    </row>
    <row r="1737" spans="4:4" x14ac:dyDescent="0.2">
      <c r="D1737" s="107"/>
    </row>
    <row r="1738" spans="4:4" x14ac:dyDescent="0.2">
      <c r="D1738" s="107"/>
    </row>
    <row r="1739" spans="4:4" x14ac:dyDescent="0.2">
      <c r="D1739" s="107"/>
    </row>
    <row r="1740" spans="4:4" x14ac:dyDescent="0.2">
      <c r="D1740" s="107"/>
    </row>
    <row r="1741" spans="4:4" x14ac:dyDescent="0.2">
      <c r="D1741" s="107"/>
    </row>
    <row r="1742" spans="4:4" x14ac:dyDescent="0.2">
      <c r="D1742" s="107"/>
    </row>
    <row r="1743" spans="4:4" x14ac:dyDescent="0.2">
      <c r="D1743" s="107"/>
    </row>
    <row r="1744" spans="4:4" x14ac:dyDescent="0.2">
      <c r="D1744" s="107"/>
    </row>
    <row r="1745" spans="4:4" x14ac:dyDescent="0.2">
      <c r="D1745" s="107"/>
    </row>
    <row r="1746" spans="4:4" x14ac:dyDescent="0.2">
      <c r="D1746" s="107"/>
    </row>
    <row r="1747" spans="4:4" x14ac:dyDescent="0.2">
      <c r="D1747" s="107"/>
    </row>
    <row r="1748" spans="4:4" x14ac:dyDescent="0.2">
      <c r="D1748" s="107"/>
    </row>
    <row r="1749" spans="4:4" x14ac:dyDescent="0.2">
      <c r="D1749" s="107"/>
    </row>
    <row r="1750" spans="4:4" x14ac:dyDescent="0.2">
      <c r="D1750" s="107"/>
    </row>
    <row r="1751" spans="4:4" x14ac:dyDescent="0.2">
      <c r="D1751" s="107"/>
    </row>
    <row r="1752" spans="4:4" x14ac:dyDescent="0.2">
      <c r="D1752" s="107"/>
    </row>
    <row r="1753" spans="4:4" x14ac:dyDescent="0.2">
      <c r="D1753" s="107"/>
    </row>
    <row r="1754" spans="4:4" x14ac:dyDescent="0.2">
      <c r="D1754" s="107"/>
    </row>
    <row r="1755" spans="4:4" x14ac:dyDescent="0.2">
      <c r="D1755" s="107"/>
    </row>
    <row r="1756" spans="4:4" x14ac:dyDescent="0.2">
      <c r="D1756" s="107"/>
    </row>
    <row r="1757" spans="4:4" x14ac:dyDescent="0.2">
      <c r="D1757" s="107"/>
    </row>
    <row r="1758" spans="4:4" x14ac:dyDescent="0.2">
      <c r="D1758" s="107"/>
    </row>
    <row r="1759" spans="4:4" x14ac:dyDescent="0.2">
      <c r="D1759" s="107"/>
    </row>
    <row r="1760" spans="4:4" x14ac:dyDescent="0.2">
      <c r="D1760" s="107"/>
    </row>
    <row r="1761" spans="4:4" x14ac:dyDescent="0.2">
      <c r="D1761" s="107"/>
    </row>
    <row r="1762" spans="4:4" x14ac:dyDescent="0.2">
      <c r="D1762" s="107"/>
    </row>
    <row r="1763" spans="4:4" x14ac:dyDescent="0.2">
      <c r="D1763" s="107"/>
    </row>
    <row r="1764" spans="4:4" x14ac:dyDescent="0.2">
      <c r="D1764" s="107"/>
    </row>
    <row r="1765" spans="4:4" x14ac:dyDescent="0.2">
      <c r="D1765" s="107"/>
    </row>
    <row r="1766" spans="4:4" x14ac:dyDescent="0.2">
      <c r="D1766" s="107"/>
    </row>
    <row r="1767" spans="4:4" x14ac:dyDescent="0.2">
      <c r="D1767" s="107"/>
    </row>
    <row r="1768" spans="4:4" x14ac:dyDescent="0.2">
      <c r="D1768" s="107"/>
    </row>
    <row r="1769" spans="4:4" x14ac:dyDescent="0.2">
      <c r="D1769" s="107"/>
    </row>
    <row r="1770" spans="4:4" x14ac:dyDescent="0.2">
      <c r="D1770" s="107"/>
    </row>
    <row r="1771" spans="4:4" x14ac:dyDescent="0.2">
      <c r="D1771" s="107"/>
    </row>
    <row r="1772" spans="4:4" x14ac:dyDescent="0.2">
      <c r="D1772" s="107"/>
    </row>
    <row r="1773" spans="4:4" x14ac:dyDescent="0.2">
      <c r="D1773" s="107"/>
    </row>
    <row r="1774" spans="4:4" x14ac:dyDescent="0.2">
      <c r="D1774" s="107"/>
    </row>
    <row r="1775" spans="4:4" x14ac:dyDescent="0.2">
      <c r="D1775" s="107"/>
    </row>
    <row r="1776" spans="4:4" x14ac:dyDescent="0.2">
      <c r="D1776" s="107"/>
    </row>
    <row r="1777" spans="4:4" x14ac:dyDescent="0.2">
      <c r="D1777" s="107"/>
    </row>
    <row r="1778" spans="4:4" x14ac:dyDescent="0.2">
      <c r="D1778" s="107"/>
    </row>
    <row r="1779" spans="4:4" x14ac:dyDescent="0.2">
      <c r="D1779" s="107"/>
    </row>
    <row r="1780" spans="4:4" x14ac:dyDescent="0.2">
      <c r="D1780" s="107"/>
    </row>
    <row r="1781" spans="4:4" x14ac:dyDescent="0.2">
      <c r="D1781" s="107"/>
    </row>
    <row r="1782" spans="4:4" x14ac:dyDescent="0.2">
      <c r="D1782" s="107"/>
    </row>
    <row r="1783" spans="4:4" x14ac:dyDescent="0.2">
      <c r="D1783" s="107"/>
    </row>
    <row r="1784" spans="4:4" x14ac:dyDescent="0.2">
      <c r="D1784" s="107"/>
    </row>
    <row r="1785" spans="4:4" x14ac:dyDescent="0.2">
      <c r="D1785" s="107"/>
    </row>
    <row r="1786" spans="4:4" x14ac:dyDescent="0.2">
      <c r="D1786" s="107"/>
    </row>
    <row r="1787" spans="4:4" x14ac:dyDescent="0.2">
      <c r="D1787" s="107"/>
    </row>
    <row r="1788" spans="4:4" x14ac:dyDescent="0.2">
      <c r="D1788" s="107"/>
    </row>
    <row r="1789" spans="4:4" x14ac:dyDescent="0.2">
      <c r="D1789" s="107"/>
    </row>
    <row r="1790" spans="4:4" x14ac:dyDescent="0.2">
      <c r="D1790" s="107"/>
    </row>
    <row r="1791" spans="4:4" x14ac:dyDescent="0.2">
      <c r="D1791" s="107"/>
    </row>
    <row r="1792" spans="4:4" x14ac:dyDescent="0.2">
      <c r="D1792" s="107"/>
    </row>
    <row r="1793" spans="4:4" x14ac:dyDescent="0.2">
      <c r="D1793" s="107"/>
    </row>
    <row r="1794" spans="4:4" x14ac:dyDescent="0.2">
      <c r="D1794" s="107"/>
    </row>
    <row r="1795" spans="4:4" x14ac:dyDescent="0.2">
      <c r="D1795" s="107"/>
    </row>
    <row r="1796" spans="4:4" x14ac:dyDescent="0.2">
      <c r="D1796" s="107"/>
    </row>
    <row r="1797" spans="4:4" x14ac:dyDescent="0.2">
      <c r="D1797" s="107"/>
    </row>
    <row r="1798" spans="4:4" x14ac:dyDescent="0.2">
      <c r="D1798" s="107"/>
    </row>
    <row r="1799" spans="4:4" x14ac:dyDescent="0.2">
      <c r="D1799" s="107"/>
    </row>
    <row r="1800" spans="4:4" x14ac:dyDescent="0.2">
      <c r="D1800" s="107"/>
    </row>
    <row r="1801" spans="4:4" x14ac:dyDescent="0.2">
      <c r="D1801" s="107"/>
    </row>
    <row r="1802" spans="4:4" x14ac:dyDescent="0.2">
      <c r="D1802" s="107"/>
    </row>
    <row r="1803" spans="4:4" x14ac:dyDescent="0.2">
      <c r="D1803" s="107"/>
    </row>
    <row r="1804" spans="4:4" x14ac:dyDescent="0.2">
      <c r="D1804" s="107"/>
    </row>
    <row r="1805" spans="4:4" x14ac:dyDescent="0.2">
      <c r="D1805" s="107"/>
    </row>
    <row r="1806" spans="4:4" x14ac:dyDescent="0.2">
      <c r="D1806" s="107"/>
    </row>
    <row r="1807" spans="4:4" x14ac:dyDescent="0.2">
      <c r="D1807" s="107"/>
    </row>
    <row r="1808" spans="4:4" x14ac:dyDescent="0.2">
      <c r="D1808" s="107"/>
    </row>
    <row r="1809" spans="4:4" x14ac:dyDescent="0.2">
      <c r="D1809" s="107"/>
    </row>
    <row r="1810" spans="4:4" x14ac:dyDescent="0.2">
      <c r="D1810" s="107"/>
    </row>
    <row r="1811" spans="4:4" x14ac:dyDescent="0.2">
      <c r="D1811" s="107"/>
    </row>
    <row r="1812" spans="4:4" x14ac:dyDescent="0.2">
      <c r="D1812" s="107"/>
    </row>
    <row r="1813" spans="4:4" x14ac:dyDescent="0.2">
      <c r="D1813" s="107"/>
    </row>
    <row r="1814" spans="4:4" x14ac:dyDescent="0.2">
      <c r="D1814" s="107"/>
    </row>
    <row r="1815" spans="4:4" x14ac:dyDescent="0.2">
      <c r="D1815" s="107"/>
    </row>
    <row r="1816" spans="4:4" x14ac:dyDescent="0.2">
      <c r="D1816" s="107"/>
    </row>
    <row r="1817" spans="4:4" x14ac:dyDescent="0.2">
      <c r="D1817" s="107"/>
    </row>
    <row r="1818" spans="4:4" x14ac:dyDescent="0.2">
      <c r="D1818" s="107"/>
    </row>
    <row r="1819" spans="4:4" x14ac:dyDescent="0.2">
      <c r="D1819" s="107"/>
    </row>
    <row r="1820" spans="4:4" x14ac:dyDescent="0.2">
      <c r="D1820" s="107"/>
    </row>
    <row r="1821" spans="4:4" x14ac:dyDescent="0.2">
      <c r="D1821" s="107"/>
    </row>
    <row r="1822" spans="4:4" x14ac:dyDescent="0.2">
      <c r="D1822" s="107"/>
    </row>
    <row r="1823" spans="4:4" x14ac:dyDescent="0.2">
      <c r="D1823" s="107"/>
    </row>
    <row r="1824" spans="4:4" x14ac:dyDescent="0.2">
      <c r="D1824" s="107"/>
    </row>
    <row r="1825" spans="4:4" x14ac:dyDescent="0.2">
      <c r="D1825" s="107"/>
    </row>
    <row r="1826" spans="4:4" x14ac:dyDescent="0.2">
      <c r="D1826" s="107"/>
    </row>
    <row r="1827" spans="4:4" x14ac:dyDescent="0.2">
      <c r="D1827" s="107"/>
    </row>
    <row r="1828" spans="4:4" x14ac:dyDescent="0.2">
      <c r="D1828" s="107"/>
    </row>
    <row r="1829" spans="4:4" x14ac:dyDescent="0.2">
      <c r="D1829" s="107"/>
    </row>
    <row r="1830" spans="4:4" x14ac:dyDescent="0.2">
      <c r="D1830" s="107"/>
    </row>
    <row r="1831" spans="4:4" x14ac:dyDescent="0.2">
      <c r="D1831" s="107"/>
    </row>
    <row r="1832" spans="4:4" x14ac:dyDescent="0.2">
      <c r="D1832" s="107"/>
    </row>
    <row r="1833" spans="4:4" x14ac:dyDescent="0.2">
      <c r="D1833" s="107"/>
    </row>
    <row r="1834" spans="4:4" x14ac:dyDescent="0.2">
      <c r="D1834" s="107"/>
    </row>
    <row r="1835" spans="4:4" x14ac:dyDescent="0.2">
      <c r="D1835" s="107"/>
    </row>
    <row r="1836" spans="4:4" x14ac:dyDescent="0.2">
      <c r="D1836" s="107"/>
    </row>
    <row r="1837" spans="4:4" x14ac:dyDescent="0.2">
      <c r="D1837" s="107"/>
    </row>
    <row r="1838" spans="4:4" x14ac:dyDescent="0.2">
      <c r="D1838" s="107"/>
    </row>
    <row r="1839" spans="4:4" x14ac:dyDescent="0.2">
      <c r="D1839" s="107"/>
    </row>
    <row r="1840" spans="4:4" x14ac:dyDescent="0.2">
      <c r="D1840" s="107"/>
    </row>
    <row r="1841" spans="4:4" x14ac:dyDescent="0.2">
      <c r="D1841" s="107"/>
    </row>
    <row r="1842" spans="4:4" x14ac:dyDescent="0.2">
      <c r="D1842" s="107"/>
    </row>
    <row r="1843" spans="4:4" x14ac:dyDescent="0.2">
      <c r="D1843" s="107"/>
    </row>
    <row r="1844" spans="4:4" x14ac:dyDescent="0.2">
      <c r="D1844" s="107"/>
    </row>
    <row r="1845" spans="4:4" x14ac:dyDescent="0.2">
      <c r="D1845" s="107"/>
    </row>
    <row r="1846" spans="4:4" x14ac:dyDescent="0.2">
      <c r="D1846" s="107"/>
    </row>
    <row r="1847" spans="4:4" x14ac:dyDescent="0.2">
      <c r="D1847" s="107"/>
    </row>
    <row r="1848" spans="4:4" x14ac:dyDescent="0.2">
      <c r="D1848" s="107"/>
    </row>
    <row r="1849" spans="4:4" x14ac:dyDescent="0.2">
      <c r="D1849" s="107"/>
    </row>
    <row r="1850" spans="4:4" x14ac:dyDescent="0.2">
      <c r="D1850" s="107"/>
    </row>
    <row r="1851" spans="4:4" x14ac:dyDescent="0.2">
      <c r="D1851" s="107"/>
    </row>
    <row r="1852" spans="4:4" x14ac:dyDescent="0.2">
      <c r="D1852" s="107"/>
    </row>
    <row r="1853" spans="4:4" x14ac:dyDescent="0.2">
      <c r="D1853" s="107"/>
    </row>
    <row r="1854" spans="4:4" x14ac:dyDescent="0.2">
      <c r="D1854" s="107"/>
    </row>
    <row r="1855" spans="4:4" x14ac:dyDescent="0.2">
      <c r="D1855" s="107"/>
    </row>
    <row r="1856" spans="4:4" x14ac:dyDescent="0.2">
      <c r="D1856" s="107"/>
    </row>
    <row r="1857" spans="4:4" x14ac:dyDescent="0.2">
      <c r="D1857" s="107"/>
    </row>
    <row r="1858" spans="4:4" x14ac:dyDescent="0.2">
      <c r="D1858" s="107"/>
    </row>
    <row r="1859" spans="4:4" x14ac:dyDescent="0.2">
      <c r="D1859" s="107"/>
    </row>
    <row r="1860" spans="4:4" x14ac:dyDescent="0.2">
      <c r="D1860" s="107"/>
    </row>
    <row r="1861" spans="4:4" x14ac:dyDescent="0.2">
      <c r="D1861" s="107"/>
    </row>
    <row r="1862" spans="4:4" x14ac:dyDescent="0.2">
      <c r="D1862" s="107"/>
    </row>
    <row r="1863" spans="4:4" x14ac:dyDescent="0.2">
      <c r="D1863" s="107"/>
    </row>
    <row r="1864" spans="4:4" x14ac:dyDescent="0.2">
      <c r="D1864" s="107"/>
    </row>
    <row r="1865" spans="4:4" x14ac:dyDescent="0.2">
      <c r="D1865" s="107"/>
    </row>
    <row r="1866" spans="4:4" x14ac:dyDescent="0.2">
      <c r="D1866" s="107"/>
    </row>
    <row r="1867" spans="4:4" x14ac:dyDescent="0.2">
      <c r="D1867" s="107"/>
    </row>
    <row r="1868" spans="4:4" x14ac:dyDescent="0.2">
      <c r="D1868" s="107"/>
    </row>
    <row r="1869" spans="4:4" x14ac:dyDescent="0.2">
      <c r="D1869" s="107"/>
    </row>
    <row r="1870" spans="4:4" x14ac:dyDescent="0.2">
      <c r="D1870" s="107"/>
    </row>
    <row r="1871" spans="4:4" x14ac:dyDescent="0.2">
      <c r="D1871" s="107"/>
    </row>
    <row r="1872" spans="4:4" x14ac:dyDescent="0.2">
      <c r="D1872" s="107"/>
    </row>
    <row r="1873" spans="4:4" x14ac:dyDescent="0.2">
      <c r="D1873" s="107"/>
    </row>
    <row r="1874" spans="4:4" x14ac:dyDescent="0.2">
      <c r="D1874" s="107"/>
    </row>
    <row r="1875" spans="4:4" x14ac:dyDescent="0.2">
      <c r="D1875" s="107"/>
    </row>
    <row r="1876" spans="4:4" x14ac:dyDescent="0.2">
      <c r="D1876" s="107"/>
    </row>
    <row r="1877" spans="4:4" x14ac:dyDescent="0.2">
      <c r="D1877" s="107"/>
    </row>
    <row r="1878" spans="4:4" x14ac:dyDescent="0.2">
      <c r="D1878" s="107"/>
    </row>
    <row r="1879" spans="4:4" x14ac:dyDescent="0.2">
      <c r="D1879" s="107"/>
    </row>
    <row r="1880" spans="4:4" x14ac:dyDescent="0.2">
      <c r="D1880" s="107"/>
    </row>
    <row r="1881" spans="4:4" x14ac:dyDescent="0.2">
      <c r="D1881" s="107"/>
    </row>
    <row r="1882" spans="4:4" x14ac:dyDescent="0.2">
      <c r="D1882" s="107"/>
    </row>
    <row r="1883" spans="4:4" x14ac:dyDescent="0.2">
      <c r="D1883" s="107"/>
    </row>
    <row r="1884" spans="4:4" x14ac:dyDescent="0.2">
      <c r="D1884" s="107"/>
    </row>
    <row r="1885" spans="4:4" x14ac:dyDescent="0.2">
      <c r="D1885" s="107"/>
    </row>
    <row r="1886" spans="4:4" x14ac:dyDescent="0.2">
      <c r="D1886" s="107"/>
    </row>
    <row r="1887" spans="4:4" x14ac:dyDescent="0.2">
      <c r="D1887" s="107"/>
    </row>
    <row r="1888" spans="4:4" x14ac:dyDescent="0.2">
      <c r="D1888" s="107"/>
    </row>
    <row r="1889" spans="4:4" x14ac:dyDescent="0.2">
      <c r="D1889" s="107"/>
    </row>
    <row r="1890" spans="4:4" x14ac:dyDescent="0.2">
      <c r="D1890" s="107"/>
    </row>
    <row r="1891" spans="4:4" x14ac:dyDescent="0.2">
      <c r="D1891" s="107"/>
    </row>
    <row r="1892" spans="4:4" x14ac:dyDescent="0.2">
      <c r="D1892" s="107"/>
    </row>
    <row r="1893" spans="4:4" x14ac:dyDescent="0.2">
      <c r="D1893" s="107"/>
    </row>
    <row r="1894" spans="4:4" x14ac:dyDescent="0.2">
      <c r="D1894" s="107"/>
    </row>
    <row r="1895" spans="4:4" x14ac:dyDescent="0.2">
      <c r="D1895" s="107"/>
    </row>
    <row r="1896" spans="4:4" x14ac:dyDescent="0.2">
      <c r="D1896" s="107"/>
    </row>
    <row r="1897" spans="4:4" x14ac:dyDescent="0.2">
      <c r="D1897" s="107"/>
    </row>
    <row r="1898" spans="4:4" x14ac:dyDescent="0.2">
      <c r="D1898" s="107"/>
    </row>
    <row r="1899" spans="4:4" x14ac:dyDescent="0.2">
      <c r="D1899" s="107"/>
    </row>
    <row r="1900" spans="4:4" x14ac:dyDescent="0.2">
      <c r="D1900" s="107"/>
    </row>
    <row r="1901" spans="4:4" x14ac:dyDescent="0.2">
      <c r="D1901" s="107"/>
    </row>
    <row r="1902" spans="4:4" x14ac:dyDescent="0.2">
      <c r="D1902" s="107"/>
    </row>
    <row r="1903" spans="4:4" x14ac:dyDescent="0.2">
      <c r="D1903" s="107"/>
    </row>
    <row r="1904" spans="4:4" x14ac:dyDescent="0.2">
      <c r="D1904" s="107"/>
    </row>
    <row r="1905" spans="4:4" x14ac:dyDescent="0.2">
      <c r="D1905" s="107"/>
    </row>
    <row r="1906" spans="4:4" x14ac:dyDescent="0.2">
      <c r="D1906" s="107"/>
    </row>
    <row r="1907" spans="4:4" x14ac:dyDescent="0.2">
      <c r="D1907" s="107"/>
    </row>
    <row r="1908" spans="4:4" x14ac:dyDescent="0.2">
      <c r="D1908" s="107"/>
    </row>
    <row r="1909" spans="4:4" x14ac:dyDescent="0.2">
      <c r="D1909" s="107"/>
    </row>
    <row r="1910" spans="4:4" x14ac:dyDescent="0.2">
      <c r="D1910" s="107"/>
    </row>
    <row r="1911" spans="4:4" x14ac:dyDescent="0.2">
      <c r="D1911" s="107"/>
    </row>
    <row r="1912" spans="4:4" x14ac:dyDescent="0.2">
      <c r="D1912" s="107"/>
    </row>
    <row r="1913" spans="4:4" x14ac:dyDescent="0.2">
      <c r="D1913" s="107"/>
    </row>
    <row r="1914" spans="4:4" x14ac:dyDescent="0.2">
      <c r="D1914" s="107"/>
    </row>
    <row r="1915" spans="4:4" x14ac:dyDescent="0.2">
      <c r="D1915" s="107"/>
    </row>
    <row r="1916" spans="4:4" x14ac:dyDescent="0.2">
      <c r="D1916" s="107"/>
    </row>
    <row r="1917" spans="4:4" x14ac:dyDescent="0.2">
      <c r="D1917" s="107"/>
    </row>
    <row r="1918" spans="4:4" x14ac:dyDescent="0.2">
      <c r="D1918" s="107"/>
    </row>
    <row r="1919" spans="4:4" x14ac:dyDescent="0.2">
      <c r="D1919" s="107"/>
    </row>
    <row r="1920" spans="4:4" x14ac:dyDescent="0.2">
      <c r="D1920" s="107"/>
    </row>
    <row r="1921" spans="4:4" x14ac:dyDescent="0.2">
      <c r="D1921" s="107"/>
    </row>
    <row r="1922" spans="4:4" x14ac:dyDescent="0.2">
      <c r="D1922" s="107"/>
    </row>
    <row r="1923" spans="4:4" x14ac:dyDescent="0.2">
      <c r="D1923" s="107"/>
    </row>
    <row r="1924" spans="4:4" x14ac:dyDescent="0.2">
      <c r="D1924" s="107"/>
    </row>
    <row r="1925" spans="4:4" x14ac:dyDescent="0.2">
      <c r="D1925" s="107"/>
    </row>
    <row r="1926" spans="4:4" x14ac:dyDescent="0.2">
      <c r="D1926" s="107"/>
    </row>
    <row r="1927" spans="4:4" x14ac:dyDescent="0.2">
      <c r="D1927" s="107"/>
    </row>
    <row r="1928" spans="4:4" x14ac:dyDescent="0.2">
      <c r="D1928" s="107"/>
    </row>
    <row r="1929" spans="4:4" x14ac:dyDescent="0.2">
      <c r="D1929" s="107"/>
    </row>
    <row r="1930" spans="4:4" x14ac:dyDescent="0.2">
      <c r="D1930" s="107"/>
    </row>
    <row r="1931" spans="4:4" x14ac:dyDescent="0.2">
      <c r="D1931" s="107"/>
    </row>
    <row r="1932" spans="4:4" x14ac:dyDescent="0.2">
      <c r="D1932" s="107"/>
    </row>
    <row r="1933" spans="4:4" x14ac:dyDescent="0.2">
      <c r="D1933" s="107"/>
    </row>
    <row r="1934" spans="4:4" x14ac:dyDescent="0.2">
      <c r="D1934" s="107"/>
    </row>
    <row r="1935" spans="4:4" x14ac:dyDescent="0.2">
      <c r="D1935" s="107"/>
    </row>
    <row r="1936" spans="4:4" x14ac:dyDescent="0.2">
      <c r="D1936" s="107"/>
    </row>
    <row r="1937" spans="4:4" x14ac:dyDescent="0.2">
      <c r="D1937" s="107"/>
    </row>
    <row r="1938" spans="4:4" x14ac:dyDescent="0.2">
      <c r="D1938" s="107"/>
    </row>
    <row r="1939" spans="4:4" x14ac:dyDescent="0.2">
      <c r="D1939" s="107"/>
    </row>
    <row r="1940" spans="4:4" x14ac:dyDescent="0.2">
      <c r="D1940" s="107"/>
    </row>
    <row r="1941" spans="4:4" x14ac:dyDescent="0.2">
      <c r="D1941" s="107"/>
    </row>
    <row r="1942" spans="4:4" x14ac:dyDescent="0.2">
      <c r="D1942" s="107"/>
    </row>
    <row r="1943" spans="4:4" x14ac:dyDescent="0.2">
      <c r="D1943" s="107"/>
    </row>
    <row r="1944" spans="4:4" x14ac:dyDescent="0.2">
      <c r="D1944" s="107"/>
    </row>
    <row r="1945" spans="4:4" x14ac:dyDescent="0.2">
      <c r="D1945" s="107"/>
    </row>
    <row r="1946" spans="4:4" x14ac:dyDescent="0.2">
      <c r="D1946" s="107"/>
    </row>
    <row r="1947" spans="4:4" x14ac:dyDescent="0.2">
      <c r="D1947" s="107"/>
    </row>
    <row r="1948" spans="4:4" x14ac:dyDescent="0.2">
      <c r="D1948" s="107"/>
    </row>
    <row r="1949" spans="4:4" x14ac:dyDescent="0.2">
      <c r="D1949" s="107"/>
    </row>
    <row r="1950" spans="4:4" x14ac:dyDescent="0.2">
      <c r="D1950" s="107"/>
    </row>
    <row r="1951" spans="4:4" x14ac:dyDescent="0.2">
      <c r="D1951" s="107"/>
    </row>
    <row r="1952" spans="4:4" x14ac:dyDescent="0.2">
      <c r="D1952" s="107"/>
    </row>
    <row r="1953" spans="4:4" x14ac:dyDescent="0.2">
      <c r="D1953" s="107"/>
    </row>
    <row r="1954" spans="4:4" x14ac:dyDescent="0.2">
      <c r="D1954" s="107"/>
    </row>
    <row r="1955" spans="4:4" x14ac:dyDescent="0.2">
      <c r="D1955" s="107"/>
    </row>
    <row r="1956" spans="4:4" x14ac:dyDescent="0.2">
      <c r="D1956" s="107"/>
    </row>
    <row r="1957" spans="4:4" x14ac:dyDescent="0.2">
      <c r="D1957" s="107"/>
    </row>
    <row r="1958" spans="4:4" x14ac:dyDescent="0.2">
      <c r="D1958" s="107"/>
    </row>
    <row r="1959" spans="4:4" x14ac:dyDescent="0.2">
      <c r="D1959" s="107"/>
    </row>
    <row r="1960" spans="4:4" x14ac:dyDescent="0.2">
      <c r="D1960" s="107"/>
    </row>
    <row r="1961" spans="4:4" x14ac:dyDescent="0.2">
      <c r="D1961" s="107"/>
    </row>
    <row r="1962" spans="4:4" x14ac:dyDescent="0.2">
      <c r="D1962" s="107"/>
    </row>
    <row r="1963" spans="4:4" x14ac:dyDescent="0.2">
      <c r="D1963" s="107"/>
    </row>
    <row r="1964" spans="4:4" x14ac:dyDescent="0.2">
      <c r="D1964" s="107"/>
    </row>
    <row r="1965" spans="4:4" x14ac:dyDescent="0.2">
      <c r="D1965" s="107"/>
    </row>
    <row r="1966" spans="4:4" x14ac:dyDescent="0.2">
      <c r="D1966" s="107"/>
    </row>
    <row r="1967" spans="4:4" x14ac:dyDescent="0.2">
      <c r="D1967" s="107"/>
    </row>
    <row r="1968" spans="4:4" x14ac:dyDescent="0.2">
      <c r="D1968" s="107"/>
    </row>
    <row r="1969" spans="4:4" x14ac:dyDescent="0.2">
      <c r="D1969" s="107"/>
    </row>
    <row r="1970" spans="4:4" x14ac:dyDescent="0.2">
      <c r="D1970" s="107"/>
    </row>
    <row r="1971" spans="4:4" x14ac:dyDescent="0.2">
      <c r="D1971" s="107"/>
    </row>
    <row r="1972" spans="4:4" x14ac:dyDescent="0.2">
      <c r="D1972" s="107"/>
    </row>
    <row r="1973" spans="4:4" x14ac:dyDescent="0.2">
      <c r="D1973" s="107"/>
    </row>
    <row r="1974" spans="4:4" x14ac:dyDescent="0.2">
      <c r="D1974" s="107"/>
    </row>
    <row r="1975" spans="4:4" x14ac:dyDescent="0.2">
      <c r="D1975" s="107"/>
    </row>
    <row r="1976" spans="4:4" x14ac:dyDescent="0.2">
      <c r="D1976" s="107"/>
    </row>
    <row r="1977" spans="4:4" x14ac:dyDescent="0.2">
      <c r="D1977" s="107"/>
    </row>
    <row r="1978" spans="4:4" x14ac:dyDescent="0.2">
      <c r="D1978" s="107"/>
    </row>
    <row r="1979" spans="4:4" x14ac:dyDescent="0.2">
      <c r="D1979" s="107"/>
    </row>
    <row r="1980" spans="4:4" x14ac:dyDescent="0.2">
      <c r="D1980" s="107"/>
    </row>
    <row r="1981" spans="4:4" x14ac:dyDescent="0.2">
      <c r="D1981" s="107"/>
    </row>
    <row r="1982" spans="4:4" x14ac:dyDescent="0.2">
      <c r="D1982" s="107"/>
    </row>
    <row r="1983" spans="4:4" x14ac:dyDescent="0.2">
      <c r="D1983" s="107"/>
    </row>
    <row r="1984" spans="4:4" x14ac:dyDescent="0.2">
      <c r="D1984" s="107"/>
    </row>
    <row r="1985" spans="4:4" x14ac:dyDescent="0.2">
      <c r="D1985" s="107"/>
    </row>
    <row r="1986" spans="4:4" x14ac:dyDescent="0.2">
      <c r="D1986" s="107"/>
    </row>
    <row r="1987" spans="4:4" x14ac:dyDescent="0.2">
      <c r="D1987" s="107"/>
    </row>
    <row r="1988" spans="4:4" x14ac:dyDescent="0.2">
      <c r="D1988" s="107"/>
    </row>
    <row r="1989" spans="4:4" x14ac:dyDescent="0.2">
      <c r="D1989" s="107"/>
    </row>
    <row r="1990" spans="4:4" x14ac:dyDescent="0.2">
      <c r="D1990" s="107"/>
    </row>
    <row r="1991" spans="4:4" x14ac:dyDescent="0.2">
      <c r="D1991" s="107"/>
    </row>
    <row r="1992" spans="4:4" x14ac:dyDescent="0.2">
      <c r="D1992" s="107"/>
    </row>
    <row r="1993" spans="4:4" x14ac:dyDescent="0.2">
      <c r="D1993" s="107"/>
    </row>
    <row r="1994" spans="4:4" x14ac:dyDescent="0.2">
      <c r="D1994" s="107"/>
    </row>
    <row r="1995" spans="4:4" x14ac:dyDescent="0.2">
      <c r="D1995" s="107"/>
    </row>
    <row r="1996" spans="4:4" x14ac:dyDescent="0.2">
      <c r="D1996" s="107"/>
    </row>
    <row r="1997" spans="4:4" x14ac:dyDescent="0.2">
      <c r="D1997" s="107"/>
    </row>
    <row r="1998" spans="4:4" x14ac:dyDescent="0.2">
      <c r="D1998" s="107"/>
    </row>
    <row r="1999" spans="4:4" x14ac:dyDescent="0.2">
      <c r="D1999" s="107"/>
    </row>
    <row r="2000" spans="4:4" x14ac:dyDescent="0.2">
      <c r="D2000" s="107"/>
    </row>
    <row r="2001" spans="4:4" x14ac:dyDescent="0.2">
      <c r="D2001" s="107"/>
    </row>
    <row r="2002" spans="4:4" x14ac:dyDescent="0.2">
      <c r="D2002" s="107"/>
    </row>
    <row r="2003" spans="4:4" x14ac:dyDescent="0.2">
      <c r="D2003" s="107"/>
    </row>
    <row r="2004" spans="4:4" x14ac:dyDescent="0.2">
      <c r="D2004" s="107"/>
    </row>
    <row r="2005" spans="4:4" x14ac:dyDescent="0.2">
      <c r="D2005" s="107"/>
    </row>
    <row r="2006" spans="4:4" x14ac:dyDescent="0.2">
      <c r="D2006" s="107"/>
    </row>
    <row r="2007" spans="4:4" x14ac:dyDescent="0.2">
      <c r="D2007" s="107"/>
    </row>
    <row r="2008" spans="4:4" x14ac:dyDescent="0.2">
      <c r="D2008" s="107"/>
    </row>
    <row r="2009" spans="4:4" x14ac:dyDescent="0.2">
      <c r="D2009" s="107"/>
    </row>
    <row r="2010" spans="4:4" x14ac:dyDescent="0.2">
      <c r="D2010" s="107"/>
    </row>
    <row r="2011" spans="4:4" x14ac:dyDescent="0.2">
      <c r="D2011" s="107"/>
    </row>
    <row r="2012" spans="4:4" x14ac:dyDescent="0.2">
      <c r="D2012" s="107"/>
    </row>
    <row r="2013" spans="4:4" x14ac:dyDescent="0.2">
      <c r="D2013" s="107"/>
    </row>
    <row r="2014" spans="4:4" x14ac:dyDescent="0.2">
      <c r="D2014" s="107"/>
    </row>
    <row r="2015" spans="4:4" x14ac:dyDescent="0.2">
      <c r="D2015" s="107"/>
    </row>
    <row r="2016" spans="4:4" x14ac:dyDescent="0.2">
      <c r="D2016" s="107"/>
    </row>
    <row r="2017" spans="4:4" x14ac:dyDescent="0.2">
      <c r="D2017" s="107"/>
    </row>
    <row r="2018" spans="4:4" x14ac:dyDescent="0.2">
      <c r="D2018" s="107"/>
    </row>
    <row r="2019" spans="4:4" x14ac:dyDescent="0.2">
      <c r="D2019" s="107"/>
    </row>
    <row r="2020" spans="4:4" x14ac:dyDescent="0.2">
      <c r="D2020" s="107"/>
    </row>
    <row r="2021" spans="4:4" x14ac:dyDescent="0.2">
      <c r="D2021" s="107"/>
    </row>
    <row r="2022" spans="4:4" x14ac:dyDescent="0.2">
      <c r="D2022" s="107"/>
    </row>
    <row r="2023" spans="4:4" x14ac:dyDescent="0.2">
      <c r="D2023" s="107"/>
    </row>
    <row r="2024" spans="4:4" x14ac:dyDescent="0.2">
      <c r="D2024" s="107"/>
    </row>
    <row r="2025" spans="4:4" x14ac:dyDescent="0.2">
      <c r="D2025" s="107"/>
    </row>
    <row r="2026" spans="4:4" x14ac:dyDescent="0.2">
      <c r="D2026" s="107"/>
    </row>
    <row r="2027" spans="4:4" x14ac:dyDescent="0.2">
      <c r="D2027" s="107"/>
    </row>
    <row r="2028" spans="4:4" x14ac:dyDescent="0.2">
      <c r="D2028" s="107"/>
    </row>
    <row r="2029" spans="4:4" x14ac:dyDescent="0.2">
      <c r="D2029" s="107"/>
    </row>
    <row r="2030" spans="4:4" x14ac:dyDescent="0.2">
      <c r="D2030" s="107"/>
    </row>
    <row r="2031" spans="4:4" x14ac:dyDescent="0.2">
      <c r="D2031" s="107"/>
    </row>
    <row r="2032" spans="4:4" x14ac:dyDescent="0.2">
      <c r="D2032" s="107"/>
    </row>
    <row r="2033" spans="4:4" x14ac:dyDescent="0.2">
      <c r="D2033" s="107"/>
    </row>
    <row r="2034" spans="4:4" x14ac:dyDescent="0.2">
      <c r="D2034" s="107"/>
    </row>
    <row r="2035" spans="4:4" x14ac:dyDescent="0.2">
      <c r="D2035" s="107"/>
    </row>
    <row r="2036" spans="4:4" x14ac:dyDescent="0.2">
      <c r="D2036" s="107"/>
    </row>
    <row r="2037" spans="4:4" x14ac:dyDescent="0.2">
      <c r="D2037" s="107"/>
    </row>
    <row r="2038" spans="4:4" x14ac:dyDescent="0.2">
      <c r="D2038" s="107"/>
    </row>
    <row r="2039" spans="4:4" x14ac:dyDescent="0.2">
      <c r="D2039" s="107"/>
    </row>
    <row r="2040" spans="4:4" x14ac:dyDescent="0.2">
      <c r="D2040" s="107"/>
    </row>
    <row r="2041" spans="4:4" x14ac:dyDescent="0.2">
      <c r="D2041" s="107"/>
    </row>
    <row r="2042" spans="4:4" x14ac:dyDescent="0.2">
      <c r="D2042" s="107"/>
    </row>
    <row r="2043" spans="4:4" x14ac:dyDescent="0.2">
      <c r="D2043" s="107"/>
    </row>
    <row r="2044" spans="4:4" x14ac:dyDescent="0.2">
      <c r="D2044" s="107"/>
    </row>
    <row r="2045" spans="4:4" x14ac:dyDescent="0.2">
      <c r="D2045" s="107"/>
    </row>
    <row r="2046" spans="4:4" x14ac:dyDescent="0.2">
      <c r="D2046" s="107"/>
    </row>
    <row r="2047" spans="4:4" x14ac:dyDescent="0.2">
      <c r="D2047" s="107"/>
    </row>
    <row r="2048" spans="4:4" x14ac:dyDescent="0.2">
      <c r="D2048" s="107"/>
    </row>
    <row r="2049" spans="4:4" x14ac:dyDescent="0.2">
      <c r="D2049" s="107"/>
    </row>
    <row r="2050" spans="4:4" x14ac:dyDescent="0.2">
      <c r="D2050" s="107"/>
    </row>
    <row r="2051" spans="4:4" x14ac:dyDescent="0.2">
      <c r="D2051" s="107"/>
    </row>
    <row r="2052" spans="4:4" x14ac:dyDescent="0.2">
      <c r="D2052" s="107"/>
    </row>
    <row r="2053" spans="4:4" x14ac:dyDescent="0.2">
      <c r="D2053" s="107"/>
    </row>
    <row r="2054" spans="4:4" x14ac:dyDescent="0.2">
      <c r="D2054" s="107"/>
    </row>
    <row r="2055" spans="4:4" x14ac:dyDescent="0.2">
      <c r="D2055" s="107"/>
    </row>
    <row r="2056" spans="4:4" x14ac:dyDescent="0.2">
      <c r="D2056" s="107"/>
    </row>
    <row r="2057" spans="4:4" x14ac:dyDescent="0.2">
      <c r="D2057" s="107"/>
    </row>
    <row r="2058" spans="4:4" x14ac:dyDescent="0.2">
      <c r="D2058" s="107"/>
    </row>
    <row r="2059" spans="4:4" x14ac:dyDescent="0.2">
      <c r="D2059" s="107"/>
    </row>
    <row r="2060" spans="4:4" x14ac:dyDescent="0.2">
      <c r="D2060" s="107"/>
    </row>
    <row r="2061" spans="4:4" x14ac:dyDescent="0.2">
      <c r="D2061" s="107"/>
    </row>
    <row r="2062" spans="4:4" x14ac:dyDescent="0.2">
      <c r="D2062" s="107"/>
    </row>
    <row r="2063" spans="4:4" x14ac:dyDescent="0.2">
      <c r="D2063" s="107"/>
    </row>
    <row r="2064" spans="4:4" x14ac:dyDescent="0.2">
      <c r="D2064" s="107"/>
    </row>
    <row r="2065" spans="4:4" x14ac:dyDescent="0.2">
      <c r="D2065" s="107"/>
    </row>
    <row r="2066" spans="4:4" x14ac:dyDescent="0.2">
      <c r="D2066" s="107"/>
    </row>
    <row r="2067" spans="4:4" x14ac:dyDescent="0.2">
      <c r="D2067" s="107"/>
    </row>
    <row r="2068" spans="4:4" x14ac:dyDescent="0.2">
      <c r="D2068" s="107"/>
    </row>
    <row r="2069" spans="4:4" x14ac:dyDescent="0.2">
      <c r="D2069" s="107"/>
    </row>
    <row r="2070" spans="4:4" x14ac:dyDescent="0.2">
      <c r="D2070" s="107"/>
    </row>
    <row r="2071" spans="4:4" x14ac:dyDescent="0.2">
      <c r="D2071" s="107"/>
    </row>
    <row r="2072" spans="4:4" x14ac:dyDescent="0.2">
      <c r="D2072" s="107"/>
    </row>
    <row r="2073" spans="4:4" x14ac:dyDescent="0.2">
      <c r="D2073" s="107"/>
    </row>
    <row r="2074" spans="4:4" x14ac:dyDescent="0.2">
      <c r="D2074" s="107"/>
    </row>
    <row r="2075" spans="4:4" x14ac:dyDescent="0.2">
      <c r="D2075" s="107"/>
    </row>
    <row r="2076" spans="4:4" x14ac:dyDescent="0.2">
      <c r="D2076" s="107"/>
    </row>
    <row r="2077" spans="4:4" x14ac:dyDescent="0.2">
      <c r="D2077" s="107"/>
    </row>
    <row r="2078" spans="4:4" x14ac:dyDescent="0.2">
      <c r="D2078" s="107"/>
    </row>
    <row r="2079" spans="4:4" x14ac:dyDescent="0.2">
      <c r="D2079" s="107"/>
    </row>
    <row r="2080" spans="4:4" x14ac:dyDescent="0.2">
      <c r="D2080" s="107"/>
    </row>
    <row r="2081" spans="4:4" x14ac:dyDescent="0.2">
      <c r="D2081" s="107"/>
    </row>
    <row r="2082" spans="4:4" x14ac:dyDescent="0.2">
      <c r="D2082" s="107"/>
    </row>
    <row r="2083" spans="4:4" x14ac:dyDescent="0.2">
      <c r="D2083" s="107"/>
    </row>
    <row r="2084" spans="4:4" x14ac:dyDescent="0.2">
      <c r="D2084" s="107"/>
    </row>
    <row r="2085" spans="4:4" x14ac:dyDescent="0.2">
      <c r="D2085" s="107"/>
    </row>
    <row r="2086" spans="4:4" x14ac:dyDescent="0.2">
      <c r="D2086" s="107"/>
    </row>
    <row r="2087" spans="4:4" x14ac:dyDescent="0.2">
      <c r="D2087" s="107"/>
    </row>
    <row r="2088" spans="4:4" x14ac:dyDescent="0.2">
      <c r="D2088" s="107"/>
    </row>
    <row r="2089" spans="4:4" x14ac:dyDescent="0.2">
      <c r="D2089" s="107"/>
    </row>
    <row r="2090" spans="4:4" x14ac:dyDescent="0.2">
      <c r="D2090" s="107"/>
    </row>
    <row r="2091" spans="4:4" x14ac:dyDescent="0.2">
      <c r="D2091" s="107"/>
    </row>
    <row r="2092" spans="4:4" x14ac:dyDescent="0.2">
      <c r="D2092" s="107"/>
    </row>
    <row r="2093" spans="4:4" x14ac:dyDescent="0.2">
      <c r="D2093" s="107"/>
    </row>
    <row r="2094" spans="4:4" x14ac:dyDescent="0.2">
      <c r="D2094" s="107"/>
    </row>
    <row r="2095" spans="4:4" x14ac:dyDescent="0.2">
      <c r="D2095" s="107"/>
    </row>
    <row r="2096" spans="4:4" x14ac:dyDescent="0.2">
      <c r="D2096" s="107"/>
    </row>
    <row r="2097" spans="4:4" x14ac:dyDescent="0.2">
      <c r="D2097" s="107"/>
    </row>
    <row r="2098" spans="4:4" x14ac:dyDescent="0.2">
      <c r="D2098" s="107"/>
    </row>
    <row r="2099" spans="4:4" x14ac:dyDescent="0.2">
      <c r="D2099" s="107"/>
    </row>
    <row r="2100" spans="4:4" x14ac:dyDescent="0.2">
      <c r="D2100" s="107"/>
    </row>
    <row r="2101" spans="4:4" x14ac:dyDescent="0.2">
      <c r="D2101" s="107"/>
    </row>
    <row r="2102" spans="4:4" x14ac:dyDescent="0.2">
      <c r="D2102" s="107"/>
    </row>
    <row r="2103" spans="4:4" x14ac:dyDescent="0.2">
      <c r="D2103" s="107"/>
    </row>
    <row r="2104" spans="4:4" x14ac:dyDescent="0.2">
      <c r="D2104" s="107"/>
    </row>
    <row r="2105" spans="4:4" x14ac:dyDescent="0.2">
      <c r="D2105" s="107"/>
    </row>
    <row r="2106" spans="4:4" x14ac:dyDescent="0.2">
      <c r="D2106" s="107"/>
    </row>
    <row r="2107" spans="4:4" x14ac:dyDescent="0.2">
      <c r="D2107" s="107"/>
    </row>
    <row r="2108" spans="4:4" x14ac:dyDescent="0.2">
      <c r="D2108" s="107"/>
    </row>
    <row r="2109" spans="4:4" x14ac:dyDescent="0.2">
      <c r="D2109" s="107"/>
    </row>
    <row r="2110" spans="4:4" x14ac:dyDescent="0.2">
      <c r="D2110" s="107"/>
    </row>
    <row r="2111" spans="4:4" x14ac:dyDescent="0.2">
      <c r="D2111" s="107"/>
    </row>
    <row r="2112" spans="4:4" x14ac:dyDescent="0.2">
      <c r="D2112" s="107"/>
    </row>
    <row r="2113" spans="4:4" x14ac:dyDescent="0.2">
      <c r="D2113" s="107"/>
    </row>
    <row r="2114" spans="4:4" x14ac:dyDescent="0.2">
      <c r="D2114" s="107"/>
    </row>
    <row r="2115" spans="4:4" x14ac:dyDescent="0.2">
      <c r="D2115" s="107"/>
    </row>
    <row r="2116" spans="4:4" x14ac:dyDescent="0.2">
      <c r="D2116" s="107"/>
    </row>
    <row r="2117" spans="4:4" x14ac:dyDescent="0.2">
      <c r="D2117" s="107"/>
    </row>
    <row r="2118" spans="4:4" x14ac:dyDescent="0.2">
      <c r="D2118" s="107"/>
    </row>
    <row r="2119" spans="4:4" x14ac:dyDescent="0.2">
      <c r="D2119" s="107"/>
    </row>
    <row r="2120" spans="4:4" x14ac:dyDescent="0.2">
      <c r="D2120" s="107"/>
    </row>
    <row r="2121" spans="4:4" x14ac:dyDescent="0.2">
      <c r="D2121" s="107"/>
    </row>
    <row r="2122" spans="4:4" x14ac:dyDescent="0.2">
      <c r="D2122" s="107"/>
    </row>
    <row r="2123" spans="4:4" x14ac:dyDescent="0.2">
      <c r="D2123" s="107"/>
    </row>
    <row r="2124" spans="4:4" x14ac:dyDescent="0.2">
      <c r="D2124" s="107"/>
    </row>
    <row r="2125" spans="4:4" x14ac:dyDescent="0.2">
      <c r="D2125" s="107"/>
    </row>
    <row r="2126" spans="4:4" x14ac:dyDescent="0.2">
      <c r="D2126" s="107"/>
    </row>
    <row r="2127" spans="4:4" x14ac:dyDescent="0.2">
      <c r="D2127" s="107"/>
    </row>
    <row r="2128" spans="4:4" x14ac:dyDescent="0.2">
      <c r="D2128" s="107"/>
    </row>
    <row r="2129" spans="4:4" x14ac:dyDescent="0.2">
      <c r="D2129" s="107"/>
    </row>
    <row r="2130" spans="4:4" x14ac:dyDescent="0.2">
      <c r="D2130" s="107"/>
    </row>
    <row r="2131" spans="4:4" x14ac:dyDescent="0.2">
      <c r="D2131" s="107"/>
    </row>
    <row r="2132" spans="4:4" x14ac:dyDescent="0.2">
      <c r="D2132" s="107"/>
    </row>
    <row r="2133" spans="4:4" x14ac:dyDescent="0.2">
      <c r="D2133" s="107"/>
    </row>
    <row r="2134" spans="4:4" x14ac:dyDescent="0.2">
      <c r="D2134" s="107"/>
    </row>
    <row r="2135" spans="4:4" x14ac:dyDescent="0.2">
      <c r="D2135" s="107"/>
    </row>
    <row r="2136" spans="4:4" x14ac:dyDescent="0.2">
      <c r="D2136" s="107"/>
    </row>
    <row r="2137" spans="4:4" x14ac:dyDescent="0.2">
      <c r="D2137" s="107"/>
    </row>
    <row r="2138" spans="4:4" x14ac:dyDescent="0.2">
      <c r="D2138" s="107"/>
    </row>
    <row r="2139" spans="4:4" x14ac:dyDescent="0.2">
      <c r="D2139" s="107"/>
    </row>
    <row r="2140" spans="4:4" x14ac:dyDescent="0.2">
      <c r="D2140" s="107"/>
    </row>
    <row r="2141" spans="4:4" x14ac:dyDescent="0.2">
      <c r="D2141" s="107"/>
    </row>
    <row r="2142" spans="4:4" x14ac:dyDescent="0.2">
      <c r="D2142" s="107"/>
    </row>
    <row r="2143" spans="4:4" x14ac:dyDescent="0.2">
      <c r="D2143" s="107"/>
    </row>
    <row r="2144" spans="4:4" x14ac:dyDescent="0.2">
      <c r="D2144" s="107"/>
    </row>
    <row r="2145" spans="4:4" x14ac:dyDescent="0.2">
      <c r="D2145" s="107"/>
    </row>
    <row r="2146" spans="4:4" x14ac:dyDescent="0.2">
      <c r="D2146" s="107"/>
    </row>
    <row r="2147" spans="4:4" x14ac:dyDescent="0.2">
      <c r="D2147" s="107"/>
    </row>
    <row r="2148" spans="4:4" x14ac:dyDescent="0.2">
      <c r="D2148" s="107"/>
    </row>
    <row r="2149" spans="4:4" x14ac:dyDescent="0.2">
      <c r="D2149" s="107"/>
    </row>
    <row r="2150" spans="4:4" x14ac:dyDescent="0.2">
      <c r="D2150" s="107"/>
    </row>
    <row r="2151" spans="4:4" x14ac:dyDescent="0.2">
      <c r="D2151" s="107"/>
    </row>
    <row r="2152" spans="4:4" x14ac:dyDescent="0.2">
      <c r="D2152" s="107"/>
    </row>
    <row r="2153" spans="4:4" x14ac:dyDescent="0.2">
      <c r="D2153" s="107"/>
    </row>
    <row r="2154" spans="4:4" x14ac:dyDescent="0.2">
      <c r="D2154" s="107"/>
    </row>
    <row r="2155" spans="4:4" x14ac:dyDescent="0.2">
      <c r="D2155" s="107"/>
    </row>
    <row r="2156" spans="4:4" x14ac:dyDescent="0.2">
      <c r="D2156" s="107"/>
    </row>
    <row r="2157" spans="4:4" x14ac:dyDescent="0.2">
      <c r="D2157" s="107"/>
    </row>
    <row r="2158" spans="4:4" x14ac:dyDescent="0.2">
      <c r="D2158" s="107"/>
    </row>
    <row r="2159" spans="4:4" x14ac:dyDescent="0.2">
      <c r="D2159" s="107"/>
    </row>
    <row r="2160" spans="4:4" x14ac:dyDescent="0.2">
      <c r="D2160" s="107"/>
    </row>
    <row r="2161" spans="4:4" x14ac:dyDescent="0.2">
      <c r="D2161" s="107"/>
    </row>
    <row r="2162" spans="4:4" x14ac:dyDescent="0.2">
      <c r="D2162" s="107"/>
    </row>
    <row r="2163" spans="4:4" x14ac:dyDescent="0.2">
      <c r="D2163" s="107"/>
    </row>
    <row r="2164" spans="4:4" x14ac:dyDescent="0.2">
      <c r="D2164" s="107"/>
    </row>
    <row r="2165" spans="4:4" x14ac:dyDescent="0.2">
      <c r="D2165" s="107"/>
    </row>
    <row r="2166" spans="4:4" x14ac:dyDescent="0.2">
      <c r="D2166" s="107"/>
    </row>
    <row r="2167" spans="4:4" x14ac:dyDescent="0.2">
      <c r="D2167" s="107"/>
    </row>
    <row r="2168" spans="4:4" x14ac:dyDescent="0.2">
      <c r="D2168" s="107"/>
    </row>
    <row r="2169" spans="4:4" x14ac:dyDescent="0.2">
      <c r="D2169" s="107"/>
    </row>
    <row r="2170" spans="4:4" x14ac:dyDescent="0.2">
      <c r="D2170" s="107"/>
    </row>
    <row r="2171" spans="4:4" x14ac:dyDescent="0.2">
      <c r="D2171" s="107"/>
    </row>
    <row r="2172" spans="4:4" x14ac:dyDescent="0.2">
      <c r="D2172" s="107"/>
    </row>
    <row r="2173" spans="4:4" x14ac:dyDescent="0.2">
      <c r="D2173" s="107"/>
    </row>
    <row r="2174" spans="4:4" x14ac:dyDescent="0.2">
      <c r="D2174" s="107"/>
    </row>
    <row r="2175" spans="4:4" x14ac:dyDescent="0.2">
      <c r="D2175" s="107"/>
    </row>
    <row r="2176" spans="4:4" x14ac:dyDescent="0.2">
      <c r="D2176" s="107"/>
    </row>
    <row r="2177" spans="4:4" x14ac:dyDescent="0.2">
      <c r="D2177" s="107"/>
    </row>
    <row r="2178" spans="4:4" x14ac:dyDescent="0.2">
      <c r="D2178" s="107"/>
    </row>
    <row r="2179" spans="4:4" x14ac:dyDescent="0.2">
      <c r="D2179" s="107"/>
    </row>
    <row r="2180" spans="4:4" x14ac:dyDescent="0.2">
      <c r="D2180" s="107"/>
    </row>
    <row r="2181" spans="4:4" x14ac:dyDescent="0.2">
      <c r="D2181" s="107"/>
    </row>
    <row r="2182" spans="4:4" x14ac:dyDescent="0.2">
      <c r="D2182" s="107"/>
    </row>
    <row r="2183" spans="4:4" x14ac:dyDescent="0.2">
      <c r="D2183" s="107"/>
    </row>
    <row r="2184" spans="4:4" x14ac:dyDescent="0.2">
      <c r="D2184" s="107"/>
    </row>
    <row r="2185" spans="4:4" x14ac:dyDescent="0.2">
      <c r="D2185" s="107"/>
    </row>
    <row r="2186" spans="4:4" x14ac:dyDescent="0.2">
      <c r="D2186" s="107"/>
    </row>
    <row r="2187" spans="4:4" x14ac:dyDescent="0.2">
      <c r="D2187" s="107"/>
    </row>
    <row r="2188" spans="4:4" x14ac:dyDescent="0.2">
      <c r="D2188" s="107"/>
    </row>
    <row r="2189" spans="4:4" x14ac:dyDescent="0.2">
      <c r="D2189" s="107"/>
    </row>
    <row r="2190" spans="4:4" x14ac:dyDescent="0.2">
      <c r="D2190" s="107"/>
    </row>
    <row r="2191" spans="4:4" x14ac:dyDescent="0.2">
      <c r="D2191" s="107"/>
    </row>
    <row r="2192" spans="4:4" x14ac:dyDescent="0.2">
      <c r="D2192" s="107"/>
    </row>
    <row r="2193" spans="4:4" x14ac:dyDescent="0.2">
      <c r="D2193" s="107"/>
    </row>
    <row r="2194" spans="4:4" x14ac:dyDescent="0.2">
      <c r="D2194" s="107"/>
    </row>
    <row r="2195" spans="4:4" x14ac:dyDescent="0.2">
      <c r="D2195" s="107"/>
    </row>
    <row r="2196" spans="4:4" x14ac:dyDescent="0.2">
      <c r="D2196" s="107"/>
    </row>
    <row r="2197" spans="4:4" x14ac:dyDescent="0.2">
      <c r="D2197" s="107"/>
    </row>
    <row r="2198" spans="4:4" x14ac:dyDescent="0.2">
      <c r="D2198" s="107"/>
    </row>
    <row r="2199" spans="4:4" x14ac:dyDescent="0.2">
      <c r="D2199" s="107"/>
    </row>
    <row r="2200" spans="4:4" x14ac:dyDescent="0.2">
      <c r="D2200" s="107"/>
    </row>
    <row r="2201" spans="4:4" x14ac:dyDescent="0.2">
      <c r="D2201" s="107"/>
    </row>
    <row r="2202" spans="4:4" x14ac:dyDescent="0.2">
      <c r="D2202" s="107"/>
    </row>
    <row r="2203" spans="4:4" x14ac:dyDescent="0.2">
      <c r="D2203" s="107"/>
    </row>
    <row r="2204" spans="4:4" x14ac:dyDescent="0.2">
      <c r="D2204" s="107"/>
    </row>
    <row r="2205" spans="4:4" x14ac:dyDescent="0.2">
      <c r="D2205" s="107"/>
    </row>
    <row r="2206" spans="4:4" x14ac:dyDescent="0.2">
      <c r="D2206" s="107"/>
    </row>
    <row r="2207" spans="4:4" x14ac:dyDescent="0.2">
      <c r="D2207" s="107"/>
    </row>
    <row r="2208" spans="4:4" x14ac:dyDescent="0.2">
      <c r="D2208" s="107"/>
    </row>
    <row r="2209" spans="4:4" x14ac:dyDescent="0.2">
      <c r="D2209" s="107"/>
    </row>
    <row r="2210" spans="4:4" x14ac:dyDescent="0.2">
      <c r="D2210" s="107"/>
    </row>
    <row r="2211" spans="4:4" x14ac:dyDescent="0.2">
      <c r="D2211" s="107"/>
    </row>
    <row r="2212" spans="4:4" x14ac:dyDescent="0.2">
      <c r="D2212" s="107"/>
    </row>
    <row r="2213" spans="4:4" x14ac:dyDescent="0.2">
      <c r="D2213" s="107"/>
    </row>
    <row r="2214" spans="4:4" x14ac:dyDescent="0.2">
      <c r="D2214" s="107"/>
    </row>
    <row r="2215" spans="4:4" x14ac:dyDescent="0.2">
      <c r="D2215" s="107"/>
    </row>
    <row r="2216" spans="4:4" x14ac:dyDescent="0.2">
      <c r="D2216" s="107"/>
    </row>
    <row r="2217" spans="4:4" x14ac:dyDescent="0.2">
      <c r="D2217" s="107"/>
    </row>
    <row r="2218" spans="4:4" x14ac:dyDescent="0.2">
      <c r="D2218" s="107"/>
    </row>
    <row r="2219" spans="4:4" x14ac:dyDescent="0.2">
      <c r="D2219" s="107"/>
    </row>
    <row r="2220" spans="4:4" x14ac:dyDescent="0.2">
      <c r="D2220" s="107"/>
    </row>
    <row r="2221" spans="4:4" x14ac:dyDescent="0.2">
      <c r="D2221" s="107"/>
    </row>
    <row r="2222" spans="4:4" x14ac:dyDescent="0.2">
      <c r="D2222" s="107"/>
    </row>
    <row r="2223" spans="4:4" x14ac:dyDescent="0.2">
      <c r="D2223" s="107"/>
    </row>
    <row r="2224" spans="4:4" x14ac:dyDescent="0.2">
      <c r="D2224" s="107"/>
    </row>
    <row r="2225" spans="4:4" x14ac:dyDescent="0.2">
      <c r="D2225" s="107"/>
    </row>
    <row r="2226" spans="4:4" x14ac:dyDescent="0.2">
      <c r="D2226" s="107"/>
    </row>
    <row r="2227" spans="4:4" x14ac:dyDescent="0.2">
      <c r="D2227" s="107"/>
    </row>
    <row r="2228" spans="4:4" x14ac:dyDescent="0.2">
      <c r="D2228" s="107"/>
    </row>
    <row r="2229" spans="4:4" x14ac:dyDescent="0.2">
      <c r="D2229" s="107"/>
    </row>
    <row r="2230" spans="4:4" x14ac:dyDescent="0.2">
      <c r="D2230" s="107"/>
    </row>
    <row r="2231" spans="4:4" x14ac:dyDescent="0.2">
      <c r="D2231" s="107"/>
    </row>
    <row r="2232" spans="4:4" x14ac:dyDescent="0.2">
      <c r="D2232" s="107"/>
    </row>
    <row r="2233" spans="4:4" x14ac:dyDescent="0.2">
      <c r="D2233" s="107"/>
    </row>
    <row r="2234" spans="4:4" x14ac:dyDescent="0.2">
      <c r="D2234" s="107"/>
    </row>
    <row r="2235" spans="4:4" x14ac:dyDescent="0.2">
      <c r="D2235" s="107"/>
    </row>
    <row r="2236" spans="4:4" x14ac:dyDescent="0.2">
      <c r="D2236" s="107"/>
    </row>
    <row r="2237" spans="4:4" x14ac:dyDescent="0.2">
      <c r="D2237" s="107"/>
    </row>
    <row r="2238" spans="4:4" x14ac:dyDescent="0.2">
      <c r="D2238" s="107"/>
    </row>
    <row r="2239" spans="4:4" x14ac:dyDescent="0.2">
      <c r="D2239" s="107"/>
    </row>
    <row r="2240" spans="4:4" x14ac:dyDescent="0.2">
      <c r="D2240" s="107"/>
    </row>
    <row r="2241" spans="4:4" x14ac:dyDescent="0.2">
      <c r="D2241" s="107"/>
    </row>
    <row r="2242" spans="4:4" x14ac:dyDescent="0.2">
      <c r="D2242" s="107"/>
    </row>
    <row r="2243" spans="4:4" x14ac:dyDescent="0.2">
      <c r="D2243" s="107"/>
    </row>
    <row r="2244" spans="4:4" x14ac:dyDescent="0.2">
      <c r="D2244" s="107"/>
    </row>
    <row r="2245" spans="4:4" x14ac:dyDescent="0.2">
      <c r="D2245" s="107"/>
    </row>
    <row r="2246" spans="4:4" x14ac:dyDescent="0.2">
      <c r="D2246" s="107"/>
    </row>
    <row r="2247" spans="4:4" x14ac:dyDescent="0.2">
      <c r="D2247" s="107"/>
    </row>
    <row r="2248" spans="4:4" x14ac:dyDescent="0.2">
      <c r="D2248" s="107"/>
    </row>
    <row r="2249" spans="4:4" x14ac:dyDescent="0.2">
      <c r="D2249" s="107"/>
    </row>
    <row r="2250" spans="4:4" x14ac:dyDescent="0.2">
      <c r="D2250" s="107"/>
    </row>
    <row r="2251" spans="4:4" x14ac:dyDescent="0.2">
      <c r="D2251" s="107"/>
    </row>
    <row r="2252" spans="4:4" x14ac:dyDescent="0.2">
      <c r="D2252" s="107"/>
    </row>
    <row r="2253" spans="4:4" x14ac:dyDescent="0.2">
      <c r="D2253" s="107"/>
    </row>
    <row r="2254" spans="4:4" x14ac:dyDescent="0.2">
      <c r="D2254" s="107"/>
    </row>
    <row r="2255" spans="4:4" x14ac:dyDescent="0.2">
      <c r="D2255" s="107"/>
    </row>
    <row r="2256" spans="4:4" x14ac:dyDescent="0.2">
      <c r="D2256" s="107"/>
    </row>
    <row r="2257" spans="4:4" x14ac:dyDescent="0.2">
      <c r="D2257" s="107"/>
    </row>
    <row r="2258" spans="4:4" x14ac:dyDescent="0.2">
      <c r="D2258" s="107"/>
    </row>
    <row r="2259" spans="4:4" x14ac:dyDescent="0.2">
      <c r="D2259" s="107"/>
    </row>
    <row r="2260" spans="4:4" x14ac:dyDescent="0.2">
      <c r="D2260" s="107"/>
    </row>
    <row r="2261" spans="4:4" x14ac:dyDescent="0.2">
      <c r="D2261" s="107"/>
    </row>
    <row r="2262" spans="4:4" x14ac:dyDescent="0.2">
      <c r="D2262" s="107"/>
    </row>
    <row r="2263" spans="4:4" x14ac:dyDescent="0.2">
      <c r="D2263" s="107"/>
    </row>
    <row r="2264" spans="4:4" x14ac:dyDescent="0.2">
      <c r="D2264" s="107"/>
    </row>
    <row r="2265" spans="4:4" x14ac:dyDescent="0.2">
      <c r="D2265" s="107"/>
    </row>
    <row r="2266" spans="4:4" x14ac:dyDescent="0.2">
      <c r="D2266" s="107"/>
    </row>
    <row r="2267" spans="4:4" x14ac:dyDescent="0.2">
      <c r="D2267" s="107"/>
    </row>
    <row r="2268" spans="4:4" x14ac:dyDescent="0.2">
      <c r="D2268" s="107"/>
    </row>
    <row r="2269" spans="4:4" x14ac:dyDescent="0.2">
      <c r="D2269" s="107"/>
    </row>
    <row r="2270" spans="4:4" x14ac:dyDescent="0.2">
      <c r="D2270" s="107"/>
    </row>
    <row r="2271" spans="4:4" x14ac:dyDescent="0.2">
      <c r="D2271" s="107"/>
    </row>
    <row r="2272" spans="4:4" x14ac:dyDescent="0.2">
      <c r="D2272" s="107"/>
    </row>
    <row r="2273" spans="4:4" x14ac:dyDescent="0.2">
      <c r="D2273" s="107"/>
    </row>
    <row r="2274" spans="4:4" x14ac:dyDescent="0.2">
      <c r="D2274" s="107"/>
    </row>
    <row r="2275" spans="4:4" x14ac:dyDescent="0.2">
      <c r="D2275" s="107"/>
    </row>
    <row r="2276" spans="4:4" x14ac:dyDescent="0.2">
      <c r="D2276" s="107"/>
    </row>
    <row r="2277" spans="4:4" x14ac:dyDescent="0.2">
      <c r="D2277" s="107"/>
    </row>
    <row r="2278" spans="4:4" x14ac:dyDescent="0.2">
      <c r="D2278" s="107"/>
    </row>
    <row r="2279" spans="4:4" x14ac:dyDescent="0.2">
      <c r="D2279" s="107"/>
    </row>
    <row r="2280" spans="4:4" x14ac:dyDescent="0.2">
      <c r="D2280" s="107"/>
    </row>
    <row r="2281" spans="4:4" x14ac:dyDescent="0.2">
      <c r="D2281" s="107"/>
    </row>
    <row r="2282" spans="4:4" x14ac:dyDescent="0.2">
      <c r="D2282" s="107"/>
    </row>
    <row r="2283" spans="4:4" x14ac:dyDescent="0.2">
      <c r="D2283" s="107"/>
    </row>
    <row r="2284" spans="4:4" x14ac:dyDescent="0.2">
      <c r="D2284" s="107"/>
    </row>
    <row r="2285" spans="4:4" x14ac:dyDescent="0.2">
      <c r="D2285" s="107"/>
    </row>
    <row r="2286" spans="4:4" x14ac:dyDescent="0.2">
      <c r="D2286" s="107"/>
    </row>
    <row r="2287" spans="4:4" x14ac:dyDescent="0.2">
      <c r="D2287" s="107"/>
    </row>
    <row r="2288" spans="4:4" x14ac:dyDescent="0.2">
      <c r="D2288" s="107"/>
    </row>
    <row r="2289" spans="4:4" x14ac:dyDescent="0.2">
      <c r="D2289" s="107"/>
    </row>
    <row r="2290" spans="4:4" x14ac:dyDescent="0.2">
      <c r="D2290" s="107"/>
    </row>
    <row r="2291" spans="4:4" x14ac:dyDescent="0.2">
      <c r="D2291" s="107"/>
    </row>
    <row r="2292" spans="4:4" x14ac:dyDescent="0.2">
      <c r="D2292" s="107"/>
    </row>
    <row r="2293" spans="4:4" x14ac:dyDescent="0.2">
      <c r="D2293" s="107"/>
    </row>
    <row r="2294" spans="4:4" x14ac:dyDescent="0.2">
      <c r="D2294" s="107"/>
    </row>
    <row r="2295" spans="4:4" x14ac:dyDescent="0.2">
      <c r="D2295" s="107"/>
    </row>
    <row r="2296" spans="4:4" x14ac:dyDescent="0.2">
      <c r="D2296" s="107"/>
    </row>
    <row r="2297" spans="4:4" x14ac:dyDescent="0.2">
      <c r="D2297" s="107"/>
    </row>
    <row r="2298" spans="4:4" x14ac:dyDescent="0.2">
      <c r="D2298" s="107"/>
    </row>
    <row r="2299" spans="4:4" x14ac:dyDescent="0.2">
      <c r="D2299" s="107"/>
    </row>
    <row r="2300" spans="4:4" x14ac:dyDescent="0.2">
      <c r="D2300" s="107"/>
    </row>
    <row r="2301" spans="4:4" x14ac:dyDescent="0.2">
      <c r="D2301" s="107"/>
    </row>
    <row r="2302" spans="4:4" x14ac:dyDescent="0.2">
      <c r="D2302" s="107"/>
    </row>
    <row r="2303" spans="4:4" x14ac:dyDescent="0.2">
      <c r="D2303" s="107"/>
    </row>
    <row r="2304" spans="4:4" x14ac:dyDescent="0.2">
      <c r="D2304" s="107"/>
    </row>
    <row r="2305" spans="4:4" x14ac:dyDescent="0.2">
      <c r="D2305" s="107"/>
    </row>
    <row r="2306" spans="4:4" x14ac:dyDescent="0.2">
      <c r="D2306" s="107"/>
    </row>
    <row r="2307" spans="4:4" x14ac:dyDescent="0.2">
      <c r="D2307" s="107"/>
    </row>
    <row r="2308" spans="4:4" x14ac:dyDescent="0.2">
      <c r="D2308" s="107"/>
    </row>
    <row r="2309" spans="4:4" x14ac:dyDescent="0.2">
      <c r="D2309" s="107"/>
    </row>
    <row r="2310" spans="4:4" x14ac:dyDescent="0.2">
      <c r="D2310" s="107"/>
    </row>
    <row r="2311" spans="4:4" x14ac:dyDescent="0.2">
      <c r="D2311" s="107"/>
    </row>
    <row r="2312" spans="4:4" x14ac:dyDescent="0.2">
      <c r="D2312" s="107"/>
    </row>
    <row r="2313" spans="4:4" x14ac:dyDescent="0.2">
      <c r="D2313" s="107"/>
    </row>
    <row r="2314" spans="4:4" x14ac:dyDescent="0.2">
      <c r="D2314" s="107"/>
    </row>
    <row r="2315" spans="4:4" x14ac:dyDescent="0.2">
      <c r="D2315" s="107"/>
    </row>
    <row r="2316" spans="4:4" x14ac:dyDescent="0.2">
      <c r="D2316" s="107"/>
    </row>
    <row r="2317" spans="4:4" x14ac:dyDescent="0.2">
      <c r="D2317" s="107"/>
    </row>
    <row r="2318" spans="4:4" x14ac:dyDescent="0.2">
      <c r="D2318" s="107"/>
    </row>
    <row r="2319" spans="4:4" x14ac:dyDescent="0.2">
      <c r="D2319" s="107"/>
    </row>
    <row r="2320" spans="4:4" x14ac:dyDescent="0.2">
      <c r="D2320" s="107"/>
    </row>
    <row r="2321" spans="4:4" x14ac:dyDescent="0.2">
      <c r="D2321" s="107"/>
    </row>
    <row r="2322" spans="4:4" x14ac:dyDescent="0.2">
      <c r="D2322" s="107"/>
    </row>
    <row r="2323" spans="4:4" x14ac:dyDescent="0.2">
      <c r="D2323" s="107"/>
    </row>
    <row r="2324" spans="4:4" x14ac:dyDescent="0.2">
      <c r="D2324" s="107"/>
    </row>
    <row r="2325" spans="4:4" x14ac:dyDescent="0.2">
      <c r="D2325" s="107"/>
    </row>
    <row r="2326" spans="4:4" x14ac:dyDescent="0.2">
      <c r="D2326" s="107"/>
    </row>
    <row r="2327" spans="4:4" x14ac:dyDescent="0.2">
      <c r="D2327" s="107"/>
    </row>
    <row r="2328" spans="4:4" x14ac:dyDescent="0.2">
      <c r="D2328" s="107"/>
    </row>
    <row r="2329" spans="4:4" x14ac:dyDescent="0.2">
      <c r="D2329" s="107"/>
    </row>
    <row r="2330" spans="4:4" x14ac:dyDescent="0.2">
      <c r="D2330" s="107"/>
    </row>
    <row r="2331" spans="4:4" x14ac:dyDescent="0.2">
      <c r="D2331" s="107"/>
    </row>
    <row r="2332" spans="4:4" x14ac:dyDescent="0.2">
      <c r="D2332" s="107"/>
    </row>
    <row r="2333" spans="4:4" x14ac:dyDescent="0.2">
      <c r="D2333" s="107"/>
    </row>
    <row r="2334" spans="4:4" x14ac:dyDescent="0.2">
      <c r="D2334" s="107"/>
    </row>
    <row r="2335" spans="4:4" x14ac:dyDescent="0.2">
      <c r="D2335" s="107"/>
    </row>
    <row r="2336" spans="4:4" x14ac:dyDescent="0.2">
      <c r="D2336" s="107"/>
    </row>
    <row r="2337" spans="4:4" x14ac:dyDescent="0.2">
      <c r="D2337" s="107"/>
    </row>
    <row r="2338" spans="4:4" x14ac:dyDescent="0.2">
      <c r="D2338" s="107"/>
    </row>
    <row r="2339" spans="4:4" x14ac:dyDescent="0.2">
      <c r="D2339" s="107"/>
    </row>
    <row r="2340" spans="4:4" x14ac:dyDescent="0.2">
      <c r="D2340" s="107"/>
    </row>
    <row r="2341" spans="4:4" x14ac:dyDescent="0.2">
      <c r="D2341" s="107"/>
    </row>
    <row r="2342" spans="4:4" x14ac:dyDescent="0.2">
      <c r="D2342" s="107"/>
    </row>
    <row r="2343" spans="4:4" x14ac:dyDescent="0.2">
      <c r="D2343" s="107"/>
    </row>
    <row r="2344" spans="4:4" x14ac:dyDescent="0.2">
      <c r="D2344" s="107"/>
    </row>
    <row r="2345" spans="4:4" x14ac:dyDescent="0.2">
      <c r="D2345" s="107"/>
    </row>
    <row r="2346" spans="4:4" x14ac:dyDescent="0.2">
      <c r="D2346" s="107"/>
    </row>
    <row r="2347" spans="4:4" x14ac:dyDescent="0.2">
      <c r="D2347" s="107"/>
    </row>
    <row r="2348" spans="4:4" x14ac:dyDescent="0.2">
      <c r="D2348" s="107"/>
    </row>
    <row r="2349" spans="4:4" x14ac:dyDescent="0.2">
      <c r="D2349" s="107"/>
    </row>
    <row r="2350" spans="4:4" x14ac:dyDescent="0.2">
      <c r="D2350" s="107"/>
    </row>
    <row r="2351" spans="4:4" x14ac:dyDescent="0.2">
      <c r="D2351" s="107"/>
    </row>
    <row r="2352" spans="4:4" x14ac:dyDescent="0.2">
      <c r="D2352" s="107"/>
    </row>
    <row r="2353" spans="4:4" x14ac:dyDescent="0.2">
      <c r="D2353" s="107"/>
    </row>
    <row r="2354" spans="4:4" x14ac:dyDescent="0.2">
      <c r="D2354" s="107"/>
    </row>
    <row r="2355" spans="4:4" x14ac:dyDescent="0.2">
      <c r="D2355" s="107"/>
    </row>
    <row r="2356" spans="4:4" x14ac:dyDescent="0.2">
      <c r="D2356" s="107"/>
    </row>
    <row r="2357" spans="4:4" x14ac:dyDescent="0.2">
      <c r="D2357" s="107"/>
    </row>
    <row r="2358" spans="4:4" x14ac:dyDescent="0.2">
      <c r="D2358" s="107"/>
    </row>
    <row r="2359" spans="4:4" x14ac:dyDescent="0.2">
      <c r="D2359" s="107"/>
    </row>
    <row r="2360" spans="4:4" x14ac:dyDescent="0.2">
      <c r="D2360" s="107"/>
    </row>
    <row r="2361" spans="4:4" x14ac:dyDescent="0.2">
      <c r="D2361" s="107"/>
    </row>
    <row r="2362" spans="4:4" x14ac:dyDescent="0.2">
      <c r="D2362" s="107"/>
    </row>
    <row r="2363" spans="4:4" x14ac:dyDescent="0.2">
      <c r="D2363" s="107"/>
    </row>
    <row r="2364" spans="4:4" x14ac:dyDescent="0.2">
      <c r="D2364" s="107"/>
    </row>
    <row r="2365" spans="4:4" x14ac:dyDescent="0.2">
      <c r="D2365" s="107"/>
    </row>
    <row r="2366" spans="4:4" x14ac:dyDescent="0.2">
      <c r="D2366" s="107"/>
    </row>
    <row r="2367" spans="4:4" x14ac:dyDescent="0.2">
      <c r="D2367" s="107"/>
    </row>
    <row r="2368" spans="4:4" x14ac:dyDescent="0.2">
      <c r="D2368" s="107"/>
    </row>
    <row r="2369" spans="4:4" x14ac:dyDescent="0.2">
      <c r="D2369" s="107"/>
    </row>
    <row r="2370" spans="4:4" x14ac:dyDescent="0.2">
      <c r="D2370" s="107"/>
    </row>
    <row r="2371" spans="4:4" x14ac:dyDescent="0.2">
      <c r="D2371" s="107"/>
    </row>
    <row r="2372" spans="4:4" x14ac:dyDescent="0.2">
      <c r="D2372" s="107"/>
    </row>
    <row r="2373" spans="4:4" x14ac:dyDescent="0.2">
      <c r="D2373" s="107"/>
    </row>
    <row r="2374" spans="4:4" x14ac:dyDescent="0.2">
      <c r="D2374" s="107"/>
    </row>
    <row r="2375" spans="4:4" x14ac:dyDescent="0.2">
      <c r="D2375" s="107"/>
    </row>
    <row r="2376" spans="4:4" x14ac:dyDescent="0.2">
      <c r="D2376" s="107"/>
    </row>
    <row r="2377" spans="4:4" x14ac:dyDescent="0.2">
      <c r="D2377" s="107"/>
    </row>
    <row r="2378" spans="4:4" x14ac:dyDescent="0.2">
      <c r="D2378" s="107"/>
    </row>
    <row r="2379" spans="4:4" x14ac:dyDescent="0.2">
      <c r="D2379" s="107"/>
    </row>
    <row r="2380" spans="4:4" x14ac:dyDescent="0.2">
      <c r="D2380" s="107"/>
    </row>
    <row r="2381" spans="4:4" x14ac:dyDescent="0.2">
      <c r="D2381" s="107"/>
    </row>
    <row r="2382" spans="4:4" x14ac:dyDescent="0.2">
      <c r="D2382" s="107"/>
    </row>
    <row r="2383" spans="4:4" x14ac:dyDescent="0.2">
      <c r="D2383" s="107"/>
    </row>
    <row r="2384" spans="4:4" x14ac:dyDescent="0.2">
      <c r="D2384" s="107"/>
    </row>
    <row r="2385" spans="4:4" x14ac:dyDescent="0.2">
      <c r="D2385" s="107"/>
    </row>
    <row r="2386" spans="4:4" x14ac:dyDescent="0.2">
      <c r="D2386" s="107"/>
    </row>
    <row r="2387" spans="4:4" x14ac:dyDescent="0.2">
      <c r="D2387" s="107"/>
    </row>
    <row r="2388" spans="4:4" x14ac:dyDescent="0.2">
      <c r="D2388" s="107"/>
    </row>
    <row r="2389" spans="4:4" x14ac:dyDescent="0.2">
      <c r="D2389" s="107"/>
    </row>
    <row r="2390" spans="4:4" x14ac:dyDescent="0.2">
      <c r="D2390" s="107"/>
    </row>
    <row r="2391" spans="4:4" x14ac:dyDescent="0.2">
      <c r="D2391" s="107"/>
    </row>
    <row r="2392" spans="4:4" x14ac:dyDescent="0.2">
      <c r="D2392" s="107"/>
    </row>
    <row r="2393" spans="4:4" x14ac:dyDescent="0.2">
      <c r="D2393" s="107"/>
    </row>
    <row r="2394" spans="4:4" x14ac:dyDescent="0.2">
      <c r="D2394" s="107"/>
    </row>
    <row r="2395" spans="4:4" x14ac:dyDescent="0.2">
      <c r="D2395" s="107"/>
    </row>
    <row r="2396" spans="4:4" x14ac:dyDescent="0.2">
      <c r="D2396" s="107"/>
    </row>
    <row r="2397" spans="4:4" x14ac:dyDescent="0.2">
      <c r="D2397" s="107"/>
    </row>
    <row r="2398" spans="4:4" x14ac:dyDescent="0.2">
      <c r="D2398" s="107"/>
    </row>
    <row r="2399" spans="4:4" x14ac:dyDescent="0.2">
      <c r="D2399" s="107"/>
    </row>
    <row r="2400" spans="4:4" x14ac:dyDescent="0.2">
      <c r="D2400" s="107"/>
    </row>
    <row r="2401" spans="4:4" x14ac:dyDescent="0.2">
      <c r="D2401" s="107"/>
    </row>
    <row r="2402" spans="4:4" x14ac:dyDescent="0.2">
      <c r="D2402" s="107"/>
    </row>
    <row r="2403" spans="4:4" x14ac:dyDescent="0.2">
      <c r="D2403" s="107"/>
    </row>
    <row r="2404" spans="4:4" x14ac:dyDescent="0.2">
      <c r="D2404" s="107"/>
    </row>
    <row r="2405" spans="4:4" x14ac:dyDescent="0.2">
      <c r="D2405" s="107"/>
    </row>
    <row r="2406" spans="4:4" x14ac:dyDescent="0.2">
      <c r="D2406" s="107"/>
    </row>
    <row r="2407" spans="4:4" x14ac:dyDescent="0.2">
      <c r="D2407" s="107"/>
    </row>
    <row r="2408" spans="4:4" x14ac:dyDescent="0.2">
      <c r="D2408" s="107"/>
    </row>
    <row r="2409" spans="4:4" x14ac:dyDescent="0.2">
      <c r="D2409" s="107"/>
    </row>
    <row r="2410" spans="4:4" x14ac:dyDescent="0.2">
      <c r="D2410" s="107"/>
    </row>
    <row r="2411" spans="4:4" x14ac:dyDescent="0.2">
      <c r="D2411" s="107"/>
    </row>
    <row r="2412" spans="4:4" x14ac:dyDescent="0.2">
      <c r="D2412" s="107"/>
    </row>
    <row r="2413" spans="4:4" x14ac:dyDescent="0.2">
      <c r="D2413" s="107"/>
    </row>
    <row r="2414" spans="4:4" x14ac:dyDescent="0.2">
      <c r="D2414" s="107"/>
    </row>
    <row r="2415" spans="4:4" x14ac:dyDescent="0.2">
      <c r="D2415" s="107"/>
    </row>
    <row r="2416" spans="4:4" x14ac:dyDescent="0.2">
      <c r="D2416" s="107"/>
    </row>
    <row r="2417" spans="4:4" x14ac:dyDescent="0.2">
      <c r="D2417" s="107"/>
    </row>
    <row r="2418" spans="4:4" x14ac:dyDescent="0.2">
      <c r="D2418" s="107"/>
    </row>
    <row r="2419" spans="4:4" x14ac:dyDescent="0.2">
      <c r="D2419" s="107"/>
    </row>
    <row r="2420" spans="4:4" x14ac:dyDescent="0.2">
      <c r="D2420" s="107"/>
    </row>
    <row r="2421" spans="4:4" x14ac:dyDescent="0.2">
      <c r="D2421" s="107"/>
    </row>
    <row r="2422" spans="4:4" x14ac:dyDescent="0.2">
      <c r="D2422" s="107"/>
    </row>
    <row r="2423" spans="4:4" x14ac:dyDescent="0.2">
      <c r="D2423" s="107"/>
    </row>
    <row r="2424" spans="4:4" x14ac:dyDescent="0.2">
      <c r="D2424" s="107"/>
    </row>
    <row r="2425" spans="4:4" x14ac:dyDescent="0.2">
      <c r="D2425" s="107"/>
    </row>
    <row r="2426" spans="4:4" x14ac:dyDescent="0.2">
      <c r="D2426" s="107"/>
    </row>
    <row r="2427" spans="4:4" x14ac:dyDescent="0.2">
      <c r="D2427" s="107"/>
    </row>
    <row r="2428" spans="4:4" x14ac:dyDescent="0.2">
      <c r="D2428" s="107"/>
    </row>
    <row r="2429" spans="4:4" x14ac:dyDescent="0.2">
      <c r="D2429" s="107"/>
    </row>
    <row r="2430" spans="4:4" x14ac:dyDescent="0.2">
      <c r="D2430" s="107"/>
    </row>
    <row r="2431" spans="4:4" x14ac:dyDescent="0.2">
      <c r="D2431" s="107"/>
    </row>
    <row r="2432" spans="4:4" x14ac:dyDescent="0.2">
      <c r="D2432" s="107"/>
    </row>
    <row r="2433" spans="4:4" x14ac:dyDescent="0.2">
      <c r="D2433" s="107"/>
    </row>
    <row r="2434" spans="4:4" x14ac:dyDescent="0.2">
      <c r="D2434" s="107"/>
    </row>
    <row r="2435" spans="4:4" x14ac:dyDescent="0.2">
      <c r="D2435" s="107"/>
    </row>
    <row r="2436" spans="4:4" x14ac:dyDescent="0.2">
      <c r="D2436" s="107"/>
    </row>
    <row r="2437" spans="4:4" x14ac:dyDescent="0.2">
      <c r="D2437" s="107"/>
    </row>
    <row r="2438" spans="4:4" x14ac:dyDescent="0.2">
      <c r="D2438" s="107"/>
    </row>
    <row r="2439" spans="4:4" x14ac:dyDescent="0.2">
      <c r="D2439" s="107"/>
    </row>
    <row r="2440" spans="4:4" x14ac:dyDescent="0.2">
      <c r="D2440" s="107"/>
    </row>
    <row r="2441" spans="4:4" x14ac:dyDescent="0.2">
      <c r="D2441" s="107"/>
    </row>
    <row r="2442" spans="4:4" x14ac:dyDescent="0.2">
      <c r="D2442" s="107"/>
    </row>
    <row r="2443" spans="4:4" x14ac:dyDescent="0.2">
      <c r="D2443" s="107"/>
    </row>
    <row r="2444" spans="4:4" x14ac:dyDescent="0.2">
      <c r="D2444" s="107"/>
    </row>
    <row r="2445" spans="4:4" x14ac:dyDescent="0.2">
      <c r="D2445" s="107"/>
    </row>
    <row r="2446" spans="4:4" x14ac:dyDescent="0.2">
      <c r="D2446" s="107"/>
    </row>
    <row r="2447" spans="4:4" x14ac:dyDescent="0.2">
      <c r="D2447" s="107"/>
    </row>
    <row r="2448" spans="4:4" x14ac:dyDescent="0.2">
      <c r="D2448" s="107"/>
    </row>
    <row r="2449" spans="4:4" x14ac:dyDescent="0.2">
      <c r="D2449" s="107"/>
    </row>
    <row r="2450" spans="4:4" x14ac:dyDescent="0.2">
      <c r="D2450" s="107"/>
    </row>
    <row r="2451" spans="4:4" x14ac:dyDescent="0.2">
      <c r="D2451" s="107"/>
    </row>
    <row r="2452" spans="4:4" x14ac:dyDescent="0.2">
      <c r="D2452" s="107"/>
    </row>
    <row r="2453" spans="4:4" x14ac:dyDescent="0.2">
      <c r="D2453" s="107"/>
    </row>
    <row r="2454" spans="4:4" x14ac:dyDescent="0.2">
      <c r="D2454" s="107"/>
    </row>
    <row r="2455" spans="4:4" x14ac:dyDescent="0.2">
      <c r="D2455" s="107"/>
    </row>
    <row r="2456" spans="4:4" x14ac:dyDescent="0.2">
      <c r="D2456" s="107"/>
    </row>
    <row r="2457" spans="4:4" x14ac:dyDescent="0.2">
      <c r="D2457" s="107"/>
    </row>
    <row r="2458" spans="4:4" x14ac:dyDescent="0.2">
      <c r="D2458" s="107"/>
    </row>
    <row r="2459" spans="4:4" x14ac:dyDescent="0.2">
      <c r="D2459" s="107"/>
    </row>
    <row r="2460" spans="4:4" x14ac:dyDescent="0.2">
      <c r="D2460" s="107"/>
    </row>
    <row r="2461" spans="4:4" x14ac:dyDescent="0.2">
      <c r="D2461" s="107"/>
    </row>
    <row r="2462" spans="4:4" x14ac:dyDescent="0.2">
      <c r="D2462" s="107"/>
    </row>
    <row r="2463" spans="4:4" x14ac:dyDescent="0.2">
      <c r="D2463" s="107"/>
    </row>
    <row r="2464" spans="4:4" x14ac:dyDescent="0.2">
      <c r="D2464" s="107"/>
    </row>
    <row r="2465" spans="4:4" x14ac:dyDescent="0.2">
      <c r="D2465" s="107"/>
    </row>
    <row r="2466" spans="4:4" x14ac:dyDescent="0.2">
      <c r="D2466" s="107"/>
    </row>
    <row r="2467" spans="4:4" x14ac:dyDescent="0.2">
      <c r="D2467" s="107"/>
    </row>
    <row r="2468" spans="4:4" x14ac:dyDescent="0.2">
      <c r="D2468" s="107"/>
    </row>
    <row r="2469" spans="4:4" x14ac:dyDescent="0.2">
      <c r="D2469" s="107"/>
    </row>
    <row r="2470" spans="4:4" x14ac:dyDescent="0.2">
      <c r="D2470" s="107"/>
    </row>
    <row r="2471" spans="4:4" x14ac:dyDescent="0.2">
      <c r="D2471" s="107"/>
    </row>
    <row r="2472" spans="4:4" x14ac:dyDescent="0.2">
      <c r="D2472" s="107"/>
    </row>
    <row r="2473" spans="4:4" x14ac:dyDescent="0.2">
      <c r="D2473" s="107"/>
    </row>
    <row r="2474" spans="4:4" x14ac:dyDescent="0.2">
      <c r="D2474" s="107"/>
    </row>
    <row r="2475" spans="4:4" x14ac:dyDescent="0.2">
      <c r="D2475" s="107"/>
    </row>
    <row r="2476" spans="4:4" x14ac:dyDescent="0.2">
      <c r="D2476" s="107"/>
    </row>
    <row r="2477" spans="4:4" x14ac:dyDescent="0.2">
      <c r="D2477" s="107"/>
    </row>
    <row r="2478" spans="4:4" x14ac:dyDescent="0.2">
      <c r="D2478" s="107"/>
    </row>
    <row r="2479" spans="4:4" x14ac:dyDescent="0.2">
      <c r="D2479" s="107"/>
    </row>
    <row r="2480" spans="4:4" x14ac:dyDescent="0.2">
      <c r="D2480" s="107"/>
    </row>
    <row r="2481" spans="4:4" x14ac:dyDescent="0.2">
      <c r="D2481" s="107"/>
    </row>
    <row r="2482" spans="4:4" x14ac:dyDescent="0.2">
      <c r="D2482" s="107"/>
    </row>
    <row r="2483" spans="4:4" x14ac:dyDescent="0.2">
      <c r="D2483" s="107"/>
    </row>
    <row r="2484" spans="4:4" x14ac:dyDescent="0.2">
      <c r="D2484" s="107"/>
    </row>
    <row r="2485" spans="4:4" x14ac:dyDescent="0.2">
      <c r="D2485" s="107"/>
    </row>
    <row r="2486" spans="4:4" x14ac:dyDescent="0.2">
      <c r="D2486" s="107"/>
    </row>
    <row r="2487" spans="4:4" x14ac:dyDescent="0.2">
      <c r="D2487" s="107"/>
    </row>
    <row r="2488" spans="4:4" x14ac:dyDescent="0.2">
      <c r="D2488" s="107"/>
    </row>
    <row r="2489" spans="4:4" x14ac:dyDescent="0.2">
      <c r="D2489" s="107"/>
    </row>
    <row r="2490" spans="4:4" x14ac:dyDescent="0.2">
      <c r="D2490" s="107"/>
    </row>
    <row r="2491" spans="4:4" x14ac:dyDescent="0.2">
      <c r="D2491" s="107"/>
    </row>
    <row r="2492" spans="4:4" x14ac:dyDescent="0.2">
      <c r="D2492" s="107"/>
    </row>
    <row r="2493" spans="4:4" x14ac:dyDescent="0.2">
      <c r="D2493" s="107"/>
    </row>
    <row r="2494" spans="4:4" x14ac:dyDescent="0.2">
      <c r="D2494" s="107"/>
    </row>
    <row r="2495" spans="4:4" x14ac:dyDescent="0.2">
      <c r="D2495" s="107"/>
    </row>
    <row r="2496" spans="4:4" x14ac:dyDescent="0.2">
      <c r="D2496" s="107"/>
    </row>
    <row r="2497" spans="4:4" x14ac:dyDescent="0.2">
      <c r="D2497" s="107"/>
    </row>
    <row r="2498" spans="4:4" x14ac:dyDescent="0.2">
      <c r="D2498" s="107"/>
    </row>
    <row r="2499" spans="4:4" x14ac:dyDescent="0.2">
      <c r="D2499" s="107"/>
    </row>
    <row r="2500" spans="4:4" x14ac:dyDescent="0.2">
      <c r="D2500" s="107"/>
    </row>
    <row r="2501" spans="4:4" x14ac:dyDescent="0.2">
      <c r="D2501" s="107"/>
    </row>
    <row r="2502" spans="4:4" x14ac:dyDescent="0.2">
      <c r="D2502" s="107"/>
    </row>
    <row r="2503" spans="4:4" x14ac:dyDescent="0.2">
      <c r="D2503" s="107"/>
    </row>
    <row r="2504" spans="4:4" x14ac:dyDescent="0.2">
      <c r="D2504" s="107"/>
    </row>
    <row r="2505" spans="4:4" x14ac:dyDescent="0.2">
      <c r="D2505" s="107"/>
    </row>
    <row r="2506" spans="4:4" x14ac:dyDescent="0.2">
      <c r="D2506" s="107"/>
    </row>
    <row r="2507" spans="4:4" x14ac:dyDescent="0.2">
      <c r="D2507" s="107"/>
    </row>
    <row r="2508" spans="4:4" x14ac:dyDescent="0.2">
      <c r="D2508" s="107"/>
    </row>
    <row r="2509" spans="4:4" x14ac:dyDescent="0.2">
      <c r="D2509" s="107"/>
    </row>
    <row r="2510" spans="4:4" x14ac:dyDescent="0.2">
      <c r="D2510" s="107"/>
    </row>
    <row r="2511" spans="4:4" x14ac:dyDescent="0.2">
      <c r="D2511" s="107"/>
    </row>
    <row r="2512" spans="4:4" x14ac:dyDescent="0.2">
      <c r="D2512" s="107"/>
    </row>
    <row r="2513" spans="4:4" x14ac:dyDescent="0.2">
      <c r="D2513" s="107"/>
    </row>
    <row r="2514" spans="4:4" x14ac:dyDescent="0.2">
      <c r="D2514" s="107"/>
    </row>
    <row r="2515" spans="4:4" x14ac:dyDescent="0.2">
      <c r="D2515" s="107"/>
    </row>
    <row r="2516" spans="4:4" x14ac:dyDescent="0.2">
      <c r="D2516" s="107"/>
    </row>
    <row r="2517" spans="4:4" x14ac:dyDescent="0.2">
      <c r="D2517" s="107"/>
    </row>
    <row r="2518" spans="4:4" x14ac:dyDescent="0.2">
      <c r="D2518" s="107"/>
    </row>
    <row r="2519" spans="4:4" x14ac:dyDescent="0.2">
      <c r="D2519" s="107"/>
    </row>
    <row r="2520" spans="4:4" x14ac:dyDescent="0.2">
      <c r="D2520" s="107"/>
    </row>
    <row r="2521" spans="4:4" x14ac:dyDescent="0.2">
      <c r="D2521" s="107"/>
    </row>
    <row r="2522" spans="4:4" x14ac:dyDescent="0.2">
      <c r="D2522" s="107"/>
    </row>
    <row r="2523" spans="4:4" x14ac:dyDescent="0.2">
      <c r="D2523" s="107"/>
    </row>
    <row r="2524" spans="4:4" x14ac:dyDescent="0.2">
      <c r="D2524" s="107"/>
    </row>
    <row r="2525" spans="4:4" x14ac:dyDescent="0.2">
      <c r="D2525" s="107"/>
    </row>
    <row r="2526" spans="4:4" x14ac:dyDescent="0.2">
      <c r="D2526" s="107"/>
    </row>
    <row r="2527" spans="4:4" x14ac:dyDescent="0.2">
      <c r="D2527" s="107"/>
    </row>
    <row r="2528" spans="4:4" x14ac:dyDescent="0.2">
      <c r="D2528" s="107"/>
    </row>
    <row r="2529" spans="4:4" x14ac:dyDescent="0.2">
      <c r="D2529" s="107"/>
    </row>
    <row r="2530" spans="4:4" x14ac:dyDescent="0.2">
      <c r="D2530" s="107"/>
    </row>
    <row r="2531" spans="4:4" x14ac:dyDescent="0.2">
      <c r="D2531" s="107"/>
    </row>
    <row r="2532" spans="4:4" x14ac:dyDescent="0.2">
      <c r="D2532" s="107"/>
    </row>
    <row r="2533" spans="4:4" x14ac:dyDescent="0.2">
      <c r="D2533" s="107"/>
    </row>
    <row r="2534" spans="4:4" x14ac:dyDescent="0.2">
      <c r="D2534" s="107"/>
    </row>
    <row r="2535" spans="4:4" x14ac:dyDescent="0.2">
      <c r="D2535" s="107"/>
    </row>
    <row r="2536" spans="4:4" x14ac:dyDescent="0.2">
      <c r="D2536" s="107"/>
    </row>
    <row r="2537" spans="4:4" x14ac:dyDescent="0.2">
      <c r="D2537" s="107"/>
    </row>
    <row r="2538" spans="4:4" x14ac:dyDescent="0.2">
      <c r="D2538" s="107"/>
    </row>
    <row r="2539" spans="4:4" x14ac:dyDescent="0.2">
      <c r="D2539" s="107"/>
    </row>
    <row r="2540" spans="4:4" x14ac:dyDescent="0.2">
      <c r="D2540" s="107"/>
    </row>
    <row r="2541" spans="4:4" x14ac:dyDescent="0.2">
      <c r="D2541" s="107"/>
    </row>
    <row r="2542" spans="4:4" x14ac:dyDescent="0.2">
      <c r="D2542" s="107"/>
    </row>
    <row r="2543" spans="4:4" x14ac:dyDescent="0.2">
      <c r="D2543" s="107"/>
    </row>
    <row r="2544" spans="4:4" x14ac:dyDescent="0.2">
      <c r="D2544" s="107"/>
    </row>
    <row r="2545" spans="4:4" x14ac:dyDescent="0.2">
      <c r="D2545" s="107"/>
    </row>
    <row r="2546" spans="4:4" x14ac:dyDescent="0.2">
      <c r="D2546" s="107"/>
    </row>
    <row r="2547" spans="4:4" x14ac:dyDescent="0.2">
      <c r="D2547" s="107"/>
    </row>
    <row r="2548" spans="4:4" x14ac:dyDescent="0.2">
      <c r="D2548" s="107"/>
    </row>
    <row r="2549" spans="4:4" x14ac:dyDescent="0.2">
      <c r="D2549" s="107"/>
    </row>
    <row r="2550" spans="4:4" x14ac:dyDescent="0.2">
      <c r="D2550" s="107"/>
    </row>
    <row r="2551" spans="4:4" x14ac:dyDescent="0.2">
      <c r="D2551" s="107"/>
    </row>
    <row r="2552" spans="4:4" x14ac:dyDescent="0.2">
      <c r="D2552" s="107"/>
    </row>
    <row r="2553" spans="4:4" x14ac:dyDescent="0.2">
      <c r="D2553" s="107"/>
    </row>
    <row r="2554" spans="4:4" x14ac:dyDescent="0.2">
      <c r="D2554" s="107"/>
    </row>
    <row r="2555" spans="4:4" x14ac:dyDescent="0.2">
      <c r="D2555" s="107"/>
    </row>
    <row r="2556" spans="4:4" x14ac:dyDescent="0.2">
      <c r="D2556" s="107"/>
    </row>
    <row r="2557" spans="4:4" x14ac:dyDescent="0.2">
      <c r="D2557" s="107"/>
    </row>
    <row r="2558" spans="4:4" x14ac:dyDescent="0.2">
      <c r="D2558" s="107"/>
    </row>
    <row r="2559" spans="4:4" x14ac:dyDescent="0.2">
      <c r="D2559" s="107"/>
    </row>
    <row r="2560" spans="4:4" x14ac:dyDescent="0.2">
      <c r="D2560" s="107"/>
    </row>
    <row r="2561" spans="4:4" x14ac:dyDescent="0.2">
      <c r="D2561" s="107"/>
    </row>
    <row r="2562" spans="4:4" x14ac:dyDescent="0.2">
      <c r="D2562" s="107"/>
    </row>
    <row r="2563" spans="4:4" x14ac:dyDescent="0.2">
      <c r="D2563" s="107"/>
    </row>
    <row r="2564" spans="4:4" x14ac:dyDescent="0.2">
      <c r="D2564" s="107"/>
    </row>
    <row r="2565" spans="4:4" x14ac:dyDescent="0.2">
      <c r="D2565" s="107"/>
    </row>
    <row r="2566" spans="4:4" x14ac:dyDescent="0.2">
      <c r="D2566" s="107"/>
    </row>
    <row r="2567" spans="4:4" x14ac:dyDescent="0.2">
      <c r="D2567" s="107"/>
    </row>
    <row r="2568" spans="4:4" x14ac:dyDescent="0.2">
      <c r="D2568" s="107"/>
    </row>
    <row r="2569" spans="4:4" x14ac:dyDescent="0.2">
      <c r="D2569" s="107"/>
    </row>
    <row r="2570" spans="4:4" x14ac:dyDescent="0.2">
      <c r="D2570" s="107"/>
    </row>
    <row r="2571" spans="4:4" x14ac:dyDescent="0.2">
      <c r="D2571" s="107"/>
    </row>
    <row r="2572" spans="4:4" x14ac:dyDescent="0.2">
      <c r="D2572" s="107"/>
    </row>
    <row r="2573" spans="4:4" x14ac:dyDescent="0.2">
      <c r="D2573" s="107"/>
    </row>
    <row r="2574" spans="4:4" x14ac:dyDescent="0.2">
      <c r="D2574" s="107"/>
    </row>
    <row r="2575" spans="4:4" x14ac:dyDescent="0.2">
      <c r="D2575" s="107"/>
    </row>
    <row r="2576" spans="4:4" x14ac:dyDescent="0.2">
      <c r="D2576" s="107"/>
    </row>
    <row r="2577" spans="4:4" x14ac:dyDescent="0.2">
      <c r="D2577" s="107"/>
    </row>
    <row r="2578" spans="4:4" x14ac:dyDescent="0.2">
      <c r="D2578" s="107"/>
    </row>
    <row r="2579" spans="4:4" x14ac:dyDescent="0.2">
      <c r="D2579" s="107"/>
    </row>
    <row r="2580" spans="4:4" x14ac:dyDescent="0.2">
      <c r="D2580" s="107"/>
    </row>
    <row r="2581" spans="4:4" x14ac:dyDescent="0.2">
      <c r="D2581" s="107"/>
    </row>
    <row r="2582" spans="4:4" x14ac:dyDescent="0.2">
      <c r="D2582" s="107"/>
    </row>
    <row r="2583" spans="4:4" x14ac:dyDescent="0.2">
      <c r="D2583" s="107"/>
    </row>
    <row r="2584" spans="4:4" x14ac:dyDescent="0.2">
      <c r="D2584" s="107"/>
    </row>
    <row r="2585" spans="4:4" x14ac:dyDescent="0.2">
      <c r="D2585" s="107"/>
    </row>
    <row r="2586" spans="4:4" x14ac:dyDescent="0.2">
      <c r="D2586" s="107"/>
    </row>
    <row r="2587" spans="4:4" x14ac:dyDescent="0.2">
      <c r="D2587" s="107"/>
    </row>
    <row r="2588" spans="4:4" x14ac:dyDescent="0.2">
      <c r="D2588" s="107"/>
    </row>
    <row r="2589" spans="4:4" x14ac:dyDescent="0.2">
      <c r="D2589" s="107"/>
    </row>
    <row r="2590" spans="4:4" x14ac:dyDescent="0.2">
      <c r="D2590" s="107"/>
    </row>
    <row r="2591" spans="4:4" x14ac:dyDescent="0.2">
      <c r="D2591" s="107"/>
    </row>
    <row r="2592" spans="4:4" x14ac:dyDescent="0.2">
      <c r="D2592" s="107"/>
    </row>
    <row r="2593" spans="4:4" x14ac:dyDescent="0.2">
      <c r="D2593" s="107"/>
    </row>
    <row r="2594" spans="4:4" x14ac:dyDescent="0.2">
      <c r="D2594" s="107"/>
    </row>
    <row r="2595" spans="4:4" x14ac:dyDescent="0.2">
      <c r="D2595" s="107"/>
    </row>
    <row r="2596" spans="4:4" x14ac:dyDescent="0.2">
      <c r="D2596" s="107"/>
    </row>
    <row r="2597" spans="4:4" x14ac:dyDescent="0.2">
      <c r="D2597" s="107"/>
    </row>
    <row r="2598" spans="4:4" x14ac:dyDescent="0.2">
      <c r="D2598" s="107"/>
    </row>
    <row r="2599" spans="4:4" x14ac:dyDescent="0.2">
      <c r="D2599" s="107"/>
    </row>
    <row r="2600" spans="4:4" x14ac:dyDescent="0.2">
      <c r="D2600" s="107"/>
    </row>
    <row r="2601" spans="4:4" x14ac:dyDescent="0.2">
      <c r="D2601" s="107"/>
    </row>
    <row r="2602" spans="4:4" x14ac:dyDescent="0.2">
      <c r="D2602" s="107"/>
    </row>
    <row r="2603" spans="4:4" x14ac:dyDescent="0.2">
      <c r="D2603" s="107"/>
    </row>
    <row r="2604" spans="4:4" x14ac:dyDescent="0.2">
      <c r="D2604" s="107"/>
    </row>
    <row r="2605" spans="4:4" x14ac:dyDescent="0.2">
      <c r="D2605" s="107"/>
    </row>
    <row r="2606" spans="4:4" x14ac:dyDescent="0.2">
      <c r="D2606" s="107"/>
    </row>
    <row r="2607" spans="4:4" x14ac:dyDescent="0.2">
      <c r="D2607" s="107"/>
    </row>
    <row r="2608" spans="4:4" x14ac:dyDescent="0.2">
      <c r="D2608" s="107"/>
    </row>
    <row r="2609" spans="4:4" x14ac:dyDescent="0.2">
      <c r="D2609" s="107"/>
    </row>
    <row r="2610" spans="4:4" x14ac:dyDescent="0.2">
      <c r="D2610" s="107"/>
    </row>
    <row r="2611" spans="4:4" x14ac:dyDescent="0.2">
      <c r="D2611" s="107"/>
    </row>
    <row r="2612" spans="4:4" x14ac:dyDescent="0.2">
      <c r="D2612" s="107"/>
    </row>
    <row r="2613" spans="4:4" x14ac:dyDescent="0.2">
      <c r="D2613" s="107"/>
    </row>
    <row r="2614" spans="4:4" x14ac:dyDescent="0.2">
      <c r="D2614" s="107"/>
    </row>
    <row r="2615" spans="4:4" x14ac:dyDescent="0.2">
      <c r="D2615" s="107"/>
    </row>
    <row r="2616" spans="4:4" x14ac:dyDescent="0.2">
      <c r="D2616" s="107"/>
    </row>
    <row r="2617" spans="4:4" x14ac:dyDescent="0.2">
      <c r="D2617" s="107"/>
    </row>
    <row r="2618" spans="4:4" x14ac:dyDescent="0.2">
      <c r="D2618" s="107"/>
    </row>
    <row r="2619" spans="4:4" x14ac:dyDescent="0.2">
      <c r="D2619" s="107"/>
    </row>
    <row r="2620" spans="4:4" x14ac:dyDescent="0.2">
      <c r="D2620" s="107"/>
    </row>
    <row r="2621" spans="4:4" x14ac:dyDescent="0.2">
      <c r="D2621" s="107"/>
    </row>
    <row r="2622" spans="4:4" x14ac:dyDescent="0.2">
      <c r="D2622" s="107"/>
    </row>
    <row r="2623" spans="4:4" x14ac:dyDescent="0.2">
      <c r="D2623" s="107"/>
    </row>
    <row r="2624" spans="4:4" x14ac:dyDescent="0.2">
      <c r="D2624" s="107"/>
    </row>
    <row r="2625" spans="4:4" x14ac:dyDescent="0.2">
      <c r="D2625" s="107"/>
    </row>
    <row r="2626" spans="4:4" x14ac:dyDescent="0.2">
      <c r="D2626" s="107"/>
    </row>
    <row r="2627" spans="4:4" x14ac:dyDescent="0.2">
      <c r="D2627" s="107"/>
    </row>
    <row r="2628" spans="4:4" x14ac:dyDescent="0.2">
      <c r="D2628" s="107"/>
    </row>
    <row r="2629" spans="4:4" x14ac:dyDescent="0.2">
      <c r="D2629" s="107"/>
    </row>
    <row r="2630" spans="4:4" x14ac:dyDescent="0.2">
      <c r="D2630" s="107"/>
    </row>
    <row r="2631" spans="4:4" x14ac:dyDescent="0.2">
      <c r="D2631" s="107"/>
    </row>
    <row r="2632" spans="4:4" x14ac:dyDescent="0.2">
      <c r="D2632" s="107"/>
    </row>
    <row r="2633" spans="4:4" x14ac:dyDescent="0.2">
      <c r="D2633" s="107"/>
    </row>
    <row r="2634" spans="4:4" x14ac:dyDescent="0.2">
      <c r="D2634" s="107"/>
    </row>
    <row r="2635" spans="4:4" x14ac:dyDescent="0.2">
      <c r="D2635" s="107"/>
    </row>
    <row r="2636" spans="4:4" x14ac:dyDescent="0.2">
      <c r="D2636" s="107"/>
    </row>
    <row r="2637" spans="4:4" x14ac:dyDescent="0.2">
      <c r="D2637" s="107"/>
    </row>
    <row r="2638" spans="4:4" x14ac:dyDescent="0.2">
      <c r="D2638" s="107"/>
    </row>
    <row r="2639" spans="4:4" x14ac:dyDescent="0.2">
      <c r="D2639" s="107"/>
    </row>
    <row r="2640" spans="4:4" x14ac:dyDescent="0.2">
      <c r="D2640" s="107"/>
    </row>
    <row r="2641" spans="4:4" x14ac:dyDescent="0.2">
      <c r="D2641" s="107"/>
    </row>
    <row r="2642" spans="4:4" x14ac:dyDescent="0.2">
      <c r="D2642" s="107"/>
    </row>
    <row r="2643" spans="4:4" x14ac:dyDescent="0.2">
      <c r="D2643" s="107"/>
    </row>
    <row r="2644" spans="4:4" x14ac:dyDescent="0.2">
      <c r="D2644" s="107"/>
    </row>
    <row r="2645" spans="4:4" x14ac:dyDescent="0.2">
      <c r="D2645" s="107"/>
    </row>
    <row r="2646" spans="4:4" x14ac:dyDescent="0.2">
      <c r="D2646" s="107"/>
    </row>
    <row r="2647" spans="4:4" x14ac:dyDescent="0.2">
      <c r="D2647" s="107"/>
    </row>
    <row r="2648" spans="4:4" x14ac:dyDescent="0.2">
      <c r="D2648" s="107"/>
    </row>
    <row r="2649" spans="4:4" x14ac:dyDescent="0.2">
      <c r="D2649" s="107"/>
    </row>
    <row r="2650" spans="4:4" x14ac:dyDescent="0.2">
      <c r="D2650" s="107"/>
    </row>
    <row r="2651" spans="4:4" x14ac:dyDescent="0.2">
      <c r="D2651" s="107"/>
    </row>
    <row r="2652" spans="4:4" x14ac:dyDescent="0.2">
      <c r="D2652" s="107"/>
    </row>
    <row r="2653" spans="4:4" x14ac:dyDescent="0.2">
      <c r="D2653" s="107"/>
    </row>
    <row r="2654" spans="4:4" x14ac:dyDescent="0.2">
      <c r="D2654" s="107"/>
    </row>
    <row r="2655" spans="4:4" x14ac:dyDescent="0.2">
      <c r="D2655" s="107"/>
    </row>
    <row r="2656" spans="4:4" x14ac:dyDescent="0.2">
      <c r="D2656" s="107"/>
    </row>
    <row r="2657" spans="4:4" x14ac:dyDescent="0.2">
      <c r="D2657" s="107"/>
    </row>
    <row r="2658" spans="4:4" x14ac:dyDescent="0.2">
      <c r="D2658" s="107"/>
    </row>
    <row r="2659" spans="4:4" x14ac:dyDescent="0.2">
      <c r="D2659" s="107"/>
    </row>
    <row r="2660" spans="4:4" x14ac:dyDescent="0.2">
      <c r="D2660" s="107"/>
    </row>
    <row r="2661" spans="4:4" x14ac:dyDescent="0.2">
      <c r="D2661" s="107"/>
    </row>
    <row r="2662" spans="4:4" x14ac:dyDescent="0.2">
      <c r="D2662" s="107"/>
    </row>
    <row r="2663" spans="4:4" x14ac:dyDescent="0.2">
      <c r="D2663" s="107"/>
    </row>
    <row r="2664" spans="4:4" x14ac:dyDescent="0.2">
      <c r="D2664" s="107"/>
    </row>
    <row r="2665" spans="4:4" x14ac:dyDescent="0.2">
      <c r="D2665" s="107"/>
    </row>
    <row r="2666" spans="4:4" x14ac:dyDescent="0.2">
      <c r="D2666" s="107"/>
    </row>
    <row r="2667" spans="4:4" x14ac:dyDescent="0.2">
      <c r="D2667" s="107"/>
    </row>
    <row r="2668" spans="4:4" x14ac:dyDescent="0.2">
      <c r="D2668" s="107"/>
    </row>
    <row r="2669" spans="4:4" x14ac:dyDescent="0.2">
      <c r="D2669" s="107"/>
    </row>
    <row r="2670" spans="4:4" x14ac:dyDescent="0.2">
      <c r="D2670" s="107"/>
    </row>
    <row r="2671" spans="4:4" x14ac:dyDescent="0.2">
      <c r="D2671" s="107"/>
    </row>
    <row r="2672" spans="4:4" x14ac:dyDescent="0.2">
      <c r="D2672" s="107"/>
    </row>
    <row r="2673" spans="4:4" x14ac:dyDescent="0.2">
      <c r="D2673" s="107"/>
    </row>
    <row r="2674" spans="4:4" x14ac:dyDescent="0.2">
      <c r="D2674" s="107"/>
    </row>
    <row r="2675" spans="4:4" x14ac:dyDescent="0.2">
      <c r="D2675" s="107"/>
    </row>
    <row r="2676" spans="4:4" x14ac:dyDescent="0.2">
      <c r="D2676" s="107"/>
    </row>
    <row r="2677" spans="4:4" x14ac:dyDescent="0.2">
      <c r="D2677" s="107"/>
    </row>
    <row r="2678" spans="4:4" x14ac:dyDescent="0.2">
      <c r="D2678" s="107"/>
    </row>
    <row r="2679" spans="4:4" x14ac:dyDescent="0.2">
      <c r="D2679" s="107"/>
    </row>
    <row r="2680" spans="4:4" x14ac:dyDescent="0.2">
      <c r="D2680" s="107"/>
    </row>
    <row r="2681" spans="4:4" x14ac:dyDescent="0.2">
      <c r="D2681" s="107"/>
    </row>
    <row r="2682" spans="4:4" x14ac:dyDescent="0.2">
      <c r="D2682" s="107"/>
    </row>
    <row r="2683" spans="4:4" x14ac:dyDescent="0.2">
      <c r="D2683" s="107"/>
    </row>
    <row r="2684" spans="4:4" x14ac:dyDescent="0.2">
      <c r="D2684" s="107"/>
    </row>
    <row r="2685" spans="4:4" x14ac:dyDescent="0.2">
      <c r="D2685" s="107"/>
    </row>
    <row r="2686" spans="4:4" x14ac:dyDescent="0.2">
      <c r="D2686" s="107"/>
    </row>
    <row r="2687" spans="4:4" x14ac:dyDescent="0.2">
      <c r="D2687" s="107"/>
    </row>
    <row r="2688" spans="4:4" x14ac:dyDescent="0.2">
      <c r="D2688" s="107"/>
    </row>
    <row r="2689" spans="4:4" x14ac:dyDescent="0.2">
      <c r="D2689" s="107"/>
    </row>
    <row r="2690" spans="4:4" x14ac:dyDescent="0.2">
      <c r="D2690" s="107"/>
    </row>
    <row r="2691" spans="4:4" x14ac:dyDescent="0.2">
      <c r="D2691" s="107"/>
    </row>
    <row r="2692" spans="4:4" x14ac:dyDescent="0.2">
      <c r="D2692" s="107"/>
    </row>
    <row r="2693" spans="4:4" x14ac:dyDescent="0.2">
      <c r="D2693" s="107"/>
    </row>
    <row r="2694" spans="4:4" x14ac:dyDescent="0.2">
      <c r="D2694" s="107"/>
    </row>
    <row r="2695" spans="4:4" x14ac:dyDescent="0.2">
      <c r="D2695" s="107"/>
    </row>
    <row r="2696" spans="4:4" x14ac:dyDescent="0.2">
      <c r="D2696" s="107"/>
    </row>
    <row r="2697" spans="4:4" x14ac:dyDescent="0.2">
      <c r="D2697" s="107"/>
    </row>
    <row r="2698" spans="4:4" x14ac:dyDescent="0.2">
      <c r="D2698" s="107"/>
    </row>
    <row r="2699" spans="4:4" x14ac:dyDescent="0.2">
      <c r="D2699" s="107"/>
    </row>
    <row r="2700" spans="4:4" x14ac:dyDescent="0.2">
      <c r="D2700" s="107"/>
    </row>
    <row r="2701" spans="4:4" x14ac:dyDescent="0.2">
      <c r="D2701" s="107"/>
    </row>
    <row r="2702" spans="4:4" x14ac:dyDescent="0.2">
      <c r="D2702" s="107"/>
    </row>
    <row r="2703" spans="4:4" x14ac:dyDescent="0.2">
      <c r="D2703" s="107"/>
    </row>
    <row r="2704" spans="4:4" x14ac:dyDescent="0.2">
      <c r="D2704" s="107"/>
    </row>
    <row r="2705" spans="4:4" x14ac:dyDescent="0.2">
      <c r="D2705" s="107"/>
    </row>
    <row r="2706" spans="4:4" x14ac:dyDescent="0.2">
      <c r="D2706" s="107"/>
    </row>
    <row r="2707" spans="4:4" x14ac:dyDescent="0.2">
      <c r="D2707" s="107"/>
    </row>
    <row r="2708" spans="4:4" x14ac:dyDescent="0.2">
      <c r="D2708" s="107"/>
    </row>
    <row r="2709" spans="4:4" x14ac:dyDescent="0.2">
      <c r="D2709" s="107"/>
    </row>
    <row r="2710" spans="4:4" x14ac:dyDescent="0.2">
      <c r="D2710" s="107"/>
    </row>
    <row r="2711" spans="4:4" x14ac:dyDescent="0.2">
      <c r="D2711" s="107"/>
    </row>
    <row r="2712" spans="4:4" x14ac:dyDescent="0.2">
      <c r="D2712" s="107"/>
    </row>
    <row r="2713" spans="4:4" x14ac:dyDescent="0.2">
      <c r="D2713" s="107"/>
    </row>
    <row r="2714" spans="4:4" x14ac:dyDescent="0.2">
      <c r="D2714" s="107"/>
    </row>
    <row r="2715" spans="4:4" x14ac:dyDescent="0.2">
      <c r="D2715" s="107"/>
    </row>
    <row r="2716" spans="4:4" x14ac:dyDescent="0.2">
      <c r="D2716" s="107"/>
    </row>
    <row r="2717" spans="4:4" x14ac:dyDescent="0.2">
      <c r="D2717" s="107"/>
    </row>
    <row r="2718" spans="4:4" x14ac:dyDescent="0.2">
      <c r="D2718" s="107"/>
    </row>
    <row r="2719" spans="4:4" x14ac:dyDescent="0.2">
      <c r="D2719" s="107"/>
    </row>
    <row r="2720" spans="4:4" x14ac:dyDescent="0.2">
      <c r="D2720" s="107"/>
    </row>
    <row r="2721" spans="4:4" x14ac:dyDescent="0.2">
      <c r="D2721" s="107"/>
    </row>
    <row r="2722" spans="4:4" x14ac:dyDescent="0.2">
      <c r="D2722" s="107"/>
    </row>
    <row r="2723" spans="4:4" x14ac:dyDescent="0.2">
      <c r="D2723" s="107"/>
    </row>
    <row r="2724" spans="4:4" x14ac:dyDescent="0.2">
      <c r="D2724" s="107"/>
    </row>
    <row r="2725" spans="4:4" x14ac:dyDescent="0.2">
      <c r="D2725" s="107"/>
    </row>
    <row r="2726" spans="4:4" x14ac:dyDescent="0.2">
      <c r="D2726" s="107"/>
    </row>
    <row r="2727" spans="4:4" x14ac:dyDescent="0.2">
      <c r="D2727" s="107"/>
    </row>
    <row r="2728" spans="4:4" x14ac:dyDescent="0.2">
      <c r="D2728" s="107"/>
    </row>
    <row r="2729" spans="4:4" x14ac:dyDescent="0.2">
      <c r="D2729" s="107"/>
    </row>
    <row r="2730" spans="4:4" x14ac:dyDescent="0.2">
      <c r="D2730" s="107"/>
    </row>
    <row r="2731" spans="4:4" x14ac:dyDescent="0.2">
      <c r="D2731" s="107"/>
    </row>
    <row r="2732" spans="4:4" x14ac:dyDescent="0.2">
      <c r="D2732" s="107"/>
    </row>
    <row r="2733" spans="4:4" x14ac:dyDescent="0.2">
      <c r="D2733" s="107"/>
    </row>
    <row r="2734" spans="4:4" x14ac:dyDescent="0.2">
      <c r="D2734" s="107"/>
    </row>
    <row r="2735" spans="4:4" x14ac:dyDescent="0.2">
      <c r="D2735" s="107"/>
    </row>
    <row r="2736" spans="4:4" x14ac:dyDescent="0.2">
      <c r="D2736" s="107"/>
    </row>
    <row r="2737" spans="4:4" x14ac:dyDescent="0.2">
      <c r="D2737" s="107"/>
    </row>
    <row r="2738" spans="4:4" x14ac:dyDescent="0.2">
      <c r="D2738" s="107"/>
    </row>
    <row r="2739" spans="4:4" x14ac:dyDescent="0.2">
      <c r="D2739" s="107"/>
    </row>
    <row r="2740" spans="4:4" x14ac:dyDescent="0.2">
      <c r="D2740" s="107"/>
    </row>
    <row r="2741" spans="4:4" x14ac:dyDescent="0.2">
      <c r="D2741" s="107"/>
    </row>
    <row r="2742" spans="4:4" x14ac:dyDescent="0.2">
      <c r="D2742" s="107"/>
    </row>
    <row r="2743" spans="4:4" x14ac:dyDescent="0.2">
      <c r="D2743" s="107"/>
    </row>
    <row r="2744" spans="4:4" x14ac:dyDescent="0.2">
      <c r="D2744" s="107"/>
    </row>
    <row r="2745" spans="4:4" x14ac:dyDescent="0.2">
      <c r="D2745" s="107"/>
    </row>
    <row r="2746" spans="4:4" x14ac:dyDescent="0.2">
      <c r="D2746" s="107"/>
    </row>
    <row r="2747" spans="4:4" x14ac:dyDescent="0.2">
      <c r="D2747" s="107"/>
    </row>
    <row r="2748" spans="4:4" x14ac:dyDescent="0.2">
      <c r="D2748" s="107"/>
    </row>
    <row r="2749" spans="4:4" x14ac:dyDescent="0.2">
      <c r="D2749" s="107"/>
    </row>
    <row r="2750" spans="4:4" x14ac:dyDescent="0.2">
      <c r="D2750" s="107"/>
    </row>
    <row r="2751" spans="4:4" x14ac:dyDescent="0.2">
      <c r="D2751" s="107"/>
    </row>
    <row r="2752" spans="4:4" x14ac:dyDescent="0.2">
      <c r="D2752" s="107"/>
    </row>
    <row r="2753" spans="4:4" x14ac:dyDescent="0.2">
      <c r="D2753" s="107"/>
    </row>
    <row r="2754" spans="4:4" x14ac:dyDescent="0.2">
      <c r="D2754" s="107"/>
    </row>
    <row r="2755" spans="4:4" x14ac:dyDescent="0.2">
      <c r="D2755" s="107"/>
    </row>
    <row r="2756" spans="4:4" x14ac:dyDescent="0.2">
      <c r="D2756" s="107"/>
    </row>
    <row r="2757" spans="4:4" x14ac:dyDescent="0.2">
      <c r="D2757" s="107"/>
    </row>
    <row r="2758" spans="4:4" x14ac:dyDescent="0.2">
      <c r="D2758" s="107"/>
    </row>
    <row r="2759" spans="4:4" x14ac:dyDescent="0.2">
      <c r="D2759" s="107"/>
    </row>
    <row r="2760" spans="4:4" x14ac:dyDescent="0.2">
      <c r="D2760" s="107"/>
    </row>
    <row r="2761" spans="4:4" x14ac:dyDescent="0.2">
      <c r="D2761" s="107"/>
    </row>
    <row r="2762" spans="4:4" x14ac:dyDescent="0.2">
      <c r="D2762" s="107"/>
    </row>
    <row r="2763" spans="4:4" x14ac:dyDescent="0.2">
      <c r="D2763" s="107"/>
    </row>
    <row r="2764" spans="4:4" x14ac:dyDescent="0.2">
      <c r="D2764" s="107"/>
    </row>
    <row r="2765" spans="4:4" x14ac:dyDescent="0.2">
      <c r="D2765" s="107"/>
    </row>
    <row r="2766" spans="4:4" x14ac:dyDescent="0.2">
      <c r="D2766" s="107"/>
    </row>
    <row r="2767" spans="4:4" x14ac:dyDescent="0.2">
      <c r="D2767" s="107"/>
    </row>
    <row r="2768" spans="4:4" x14ac:dyDescent="0.2">
      <c r="D2768" s="107"/>
    </row>
    <row r="2769" spans="4:4" x14ac:dyDescent="0.2">
      <c r="D2769" s="107"/>
    </row>
    <row r="2770" spans="4:4" x14ac:dyDescent="0.2">
      <c r="D2770" s="107"/>
    </row>
    <row r="2771" spans="4:4" x14ac:dyDescent="0.2">
      <c r="D2771" s="107"/>
    </row>
    <row r="2772" spans="4:4" x14ac:dyDescent="0.2">
      <c r="D2772" s="107"/>
    </row>
    <row r="2773" spans="4:4" x14ac:dyDescent="0.2">
      <c r="D2773" s="107"/>
    </row>
    <row r="2774" spans="4:4" x14ac:dyDescent="0.2">
      <c r="D2774" s="107"/>
    </row>
    <row r="2775" spans="4:4" x14ac:dyDescent="0.2">
      <c r="D2775" s="107"/>
    </row>
    <row r="2776" spans="4:4" x14ac:dyDescent="0.2">
      <c r="D2776" s="107"/>
    </row>
    <row r="2777" spans="4:4" x14ac:dyDescent="0.2">
      <c r="D2777" s="107"/>
    </row>
    <row r="2778" spans="4:4" x14ac:dyDescent="0.2">
      <c r="D2778" s="107"/>
    </row>
    <row r="2779" spans="4:4" x14ac:dyDescent="0.2">
      <c r="D2779" s="107"/>
    </row>
    <row r="2780" spans="4:4" x14ac:dyDescent="0.2">
      <c r="D2780" s="107"/>
    </row>
    <row r="2781" spans="4:4" x14ac:dyDescent="0.2">
      <c r="D2781" s="107"/>
    </row>
    <row r="2782" spans="4:4" x14ac:dyDescent="0.2">
      <c r="D2782" s="107"/>
    </row>
    <row r="2783" spans="4:4" x14ac:dyDescent="0.2">
      <c r="D2783" s="107"/>
    </row>
    <row r="2784" spans="4:4" x14ac:dyDescent="0.2">
      <c r="D2784" s="107"/>
    </row>
    <row r="2785" spans="4:4" x14ac:dyDescent="0.2">
      <c r="D2785" s="107"/>
    </row>
    <row r="2786" spans="4:4" x14ac:dyDescent="0.2">
      <c r="D2786" s="107"/>
    </row>
    <row r="2787" spans="4:4" x14ac:dyDescent="0.2">
      <c r="D2787" s="107"/>
    </row>
    <row r="2788" spans="4:4" x14ac:dyDescent="0.2">
      <c r="D2788" s="107"/>
    </row>
    <row r="2789" spans="4:4" x14ac:dyDescent="0.2">
      <c r="D2789" s="107"/>
    </row>
    <row r="2790" spans="4:4" x14ac:dyDescent="0.2">
      <c r="D2790" s="107"/>
    </row>
    <row r="2791" spans="4:4" x14ac:dyDescent="0.2">
      <c r="D2791" s="107"/>
    </row>
    <row r="2792" spans="4:4" x14ac:dyDescent="0.2">
      <c r="D2792" s="107"/>
    </row>
    <row r="2793" spans="4:4" x14ac:dyDescent="0.2">
      <c r="D2793" s="107"/>
    </row>
    <row r="2794" spans="4:4" x14ac:dyDescent="0.2">
      <c r="D2794" s="107"/>
    </row>
    <row r="2795" spans="4:4" x14ac:dyDescent="0.2">
      <c r="D2795" s="107"/>
    </row>
    <row r="2796" spans="4:4" x14ac:dyDescent="0.2">
      <c r="D2796" s="107"/>
    </row>
    <row r="2797" spans="4:4" x14ac:dyDescent="0.2">
      <c r="D2797" s="107"/>
    </row>
    <row r="2798" spans="4:4" x14ac:dyDescent="0.2">
      <c r="D2798" s="107"/>
    </row>
    <row r="2799" spans="4:4" x14ac:dyDescent="0.2">
      <c r="D2799" s="107"/>
    </row>
    <row r="2800" spans="4:4" x14ac:dyDescent="0.2">
      <c r="D2800" s="107"/>
    </row>
    <row r="2801" spans="4:4" x14ac:dyDescent="0.2">
      <c r="D2801" s="107"/>
    </row>
    <row r="2802" spans="4:4" x14ac:dyDescent="0.2">
      <c r="D2802" s="107"/>
    </row>
    <row r="2803" spans="4:4" x14ac:dyDescent="0.2">
      <c r="D2803" s="107"/>
    </row>
    <row r="2804" spans="4:4" x14ac:dyDescent="0.2">
      <c r="D2804" s="107"/>
    </row>
    <row r="2805" spans="4:4" x14ac:dyDescent="0.2">
      <c r="D2805" s="107"/>
    </row>
    <row r="2806" spans="4:4" x14ac:dyDescent="0.2">
      <c r="D2806" s="107"/>
    </row>
    <row r="2807" spans="4:4" x14ac:dyDescent="0.2">
      <c r="D2807" s="107"/>
    </row>
    <row r="2808" spans="4:4" x14ac:dyDescent="0.2">
      <c r="D2808" s="107"/>
    </row>
    <row r="2809" spans="4:4" x14ac:dyDescent="0.2">
      <c r="D2809" s="107"/>
    </row>
    <row r="2810" spans="4:4" x14ac:dyDescent="0.2">
      <c r="D2810" s="107"/>
    </row>
    <row r="2811" spans="4:4" x14ac:dyDescent="0.2">
      <c r="D2811" s="107"/>
    </row>
    <row r="2812" spans="4:4" x14ac:dyDescent="0.2">
      <c r="D2812" s="107"/>
    </row>
    <row r="2813" spans="4:4" x14ac:dyDescent="0.2">
      <c r="D2813" s="107"/>
    </row>
    <row r="2814" spans="4:4" x14ac:dyDescent="0.2">
      <c r="D2814" s="107"/>
    </row>
    <row r="2815" spans="4:4" x14ac:dyDescent="0.2">
      <c r="D2815" s="107"/>
    </row>
    <row r="2816" spans="4:4" x14ac:dyDescent="0.2">
      <c r="D2816" s="107"/>
    </row>
    <row r="2817" spans="4:4" x14ac:dyDescent="0.2">
      <c r="D2817" s="107"/>
    </row>
    <row r="2818" spans="4:4" x14ac:dyDescent="0.2">
      <c r="D2818" s="107"/>
    </row>
    <row r="2819" spans="4:4" x14ac:dyDescent="0.2">
      <c r="D2819" s="107"/>
    </row>
    <row r="2820" spans="4:4" x14ac:dyDescent="0.2">
      <c r="D2820" s="107"/>
    </row>
    <row r="2821" spans="4:4" x14ac:dyDescent="0.2">
      <c r="D2821" s="107"/>
    </row>
    <row r="2822" spans="4:4" x14ac:dyDescent="0.2">
      <c r="D2822" s="107"/>
    </row>
    <row r="2823" spans="4:4" x14ac:dyDescent="0.2">
      <c r="D2823" s="107"/>
    </row>
    <row r="2824" spans="4:4" x14ac:dyDescent="0.2">
      <c r="D2824" s="107"/>
    </row>
    <row r="2825" spans="4:4" x14ac:dyDescent="0.2">
      <c r="D2825" s="107"/>
    </row>
    <row r="2826" spans="4:4" x14ac:dyDescent="0.2">
      <c r="D2826" s="107"/>
    </row>
    <row r="2827" spans="4:4" x14ac:dyDescent="0.2">
      <c r="D2827" s="107"/>
    </row>
    <row r="2828" spans="4:4" x14ac:dyDescent="0.2">
      <c r="D2828" s="107"/>
    </row>
    <row r="2829" spans="4:4" x14ac:dyDescent="0.2">
      <c r="D2829" s="107"/>
    </row>
    <row r="2830" spans="4:4" x14ac:dyDescent="0.2">
      <c r="D2830" s="107"/>
    </row>
    <row r="2831" spans="4:4" x14ac:dyDescent="0.2">
      <c r="D2831" s="107"/>
    </row>
    <row r="2832" spans="4:4" x14ac:dyDescent="0.2">
      <c r="D2832" s="107"/>
    </row>
    <row r="2833" spans="4:4" x14ac:dyDescent="0.2">
      <c r="D2833" s="107"/>
    </row>
    <row r="2834" spans="4:4" x14ac:dyDescent="0.2">
      <c r="D2834" s="107"/>
    </row>
    <row r="2835" spans="4:4" x14ac:dyDescent="0.2">
      <c r="D2835" s="107"/>
    </row>
    <row r="2836" spans="4:4" x14ac:dyDescent="0.2">
      <c r="D2836" s="107"/>
    </row>
    <row r="2837" spans="4:4" x14ac:dyDescent="0.2">
      <c r="D2837" s="107"/>
    </row>
    <row r="2838" spans="4:4" x14ac:dyDescent="0.2">
      <c r="D2838" s="107"/>
    </row>
    <row r="2839" spans="4:4" x14ac:dyDescent="0.2">
      <c r="D2839" s="107"/>
    </row>
    <row r="2840" spans="4:4" x14ac:dyDescent="0.2">
      <c r="D2840" s="107"/>
    </row>
    <row r="2841" spans="4:4" x14ac:dyDescent="0.2">
      <c r="D2841" s="107"/>
    </row>
    <row r="2842" spans="4:4" x14ac:dyDescent="0.2">
      <c r="D2842" s="107"/>
    </row>
    <row r="2843" spans="4:4" x14ac:dyDescent="0.2">
      <c r="D2843" s="107"/>
    </row>
    <row r="2844" spans="4:4" x14ac:dyDescent="0.2">
      <c r="D2844" s="107"/>
    </row>
    <row r="2845" spans="4:4" x14ac:dyDescent="0.2">
      <c r="D2845" s="107"/>
    </row>
    <row r="2846" spans="4:4" x14ac:dyDescent="0.2">
      <c r="D2846" s="107"/>
    </row>
    <row r="2847" spans="4:4" x14ac:dyDescent="0.2">
      <c r="D2847" s="107"/>
    </row>
    <row r="2848" spans="4:4" x14ac:dyDescent="0.2">
      <c r="D2848" s="107"/>
    </row>
    <row r="2849" spans="4:4" x14ac:dyDescent="0.2">
      <c r="D2849" s="107"/>
    </row>
    <row r="2850" spans="4:4" x14ac:dyDescent="0.2">
      <c r="D2850" s="107"/>
    </row>
    <row r="2851" spans="4:4" x14ac:dyDescent="0.2">
      <c r="D2851" s="107"/>
    </row>
    <row r="2852" spans="4:4" x14ac:dyDescent="0.2">
      <c r="D2852" s="107"/>
    </row>
    <row r="2853" spans="4:4" x14ac:dyDescent="0.2">
      <c r="D2853" s="107"/>
    </row>
    <row r="2854" spans="4:4" x14ac:dyDescent="0.2">
      <c r="D2854" s="107"/>
    </row>
    <row r="2855" spans="4:4" x14ac:dyDescent="0.2">
      <c r="D2855" s="107"/>
    </row>
    <row r="2856" spans="4:4" x14ac:dyDescent="0.2">
      <c r="D2856" s="107"/>
    </row>
    <row r="2857" spans="4:4" x14ac:dyDescent="0.2">
      <c r="D2857" s="107"/>
    </row>
    <row r="2858" spans="4:4" x14ac:dyDescent="0.2">
      <c r="D2858" s="107"/>
    </row>
    <row r="2859" spans="4:4" x14ac:dyDescent="0.2">
      <c r="D2859" s="107"/>
    </row>
    <row r="2860" spans="4:4" x14ac:dyDescent="0.2">
      <c r="D2860" s="107"/>
    </row>
    <row r="2861" spans="4:4" x14ac:dyDescent="0.2">
      <c r="D2861" s="107"/>
    </row>
    <row r="2862" spans="4:4" x14ac:dyDescent="0.2">
      <c r="D2862" s="107"/>
    </row>
    <row r="2863" spans="4:4" x14ac:dyDescent="0.2">
      <c r="D2863" s="107"/>
    </row>
    <row r="2864" spans="4:4" x14ac:dyDescent="0.2">
      <c r="D2864" s="107"/>
    </row>
    <row r="2865" spans="4:4" x14ac:dyDescent="0.2">
      <c r="D2865" s="107"/>
    </row>
    <row r="2866" spans="4:4" x14ac:dyDescent="0.2">
      <c r="D2866" s="107"/>
    </row>
    <row r="2867" spans="4:4" x14ac:dyDescent="0.2">
      <c r="D2867" s="107"/>
    </row>
    <row r="2868" spans="4:4" x14ac:dyDescent="0.2">
      <c r="D2868" s="107"/>
    </row>
    <row r="2869" spans="4:4" x14ac:dyDescent="0.2">
      <c r="D2869" s="107"/>
    </row>
    <row r="2870" spans="4:4" x14ac:dyDescent="0.2">
      <c r="D2870" s="107"/>
    </row>
    <row r="2871" spans="4:4" x14ac:dyDescent="0.2">
      <c r="D2871" s="107"/>
    </row>
    <row r="2872" spans="4:4" x14ac:dyDescent="0.2">
      <c r="D2872" s="107"/>
    </row>
    <row r="2873" spans="4:4" x14ac:dyDescent="0.2">
      <c r="D2873" s="107"/>
    </row>
    <row r="2874" spans="4:4" x14ac:dyDescent="0.2">
      <c r="D2874" s="107"/>
    </row>
    <row r="2875" spans="4:4" x14ac:dyDescent="0.2">
      <c r="D2875" s="107"/>
    </row>
    <row r="2876" spans="4:4" x14ac:dyDescent="0.2">
      <c r="D2876" s="107"/>
    </row>
    <row r="2877" spans="4:4" x14ac:dyDescent="0.2">
      <c r="D2877" s="107"/>
    </row>
    <row r="2878" spans="4:4" x14ac:dyDescent="0.2">
      <c r="D2878" s="107"/>
    </row>
    <row r="2879" spans="4:4" x14ac:dyDescent="0.2">
      <c r="D2879" s="107"/>
    </row>
    <row r="2880" spans="4:4" x14ac:dyDescent="0.2">
      <c r="D2880" s="107"/>
    </row>
    <row r="2881" spans="4:4" x14ac:dyDescent="0.2">
      <c r="D2881" s="107"/>
    </row>
    <row r="2882" spans="4:4" x14ac:dyDescent="0.2">
      <c r="D2882" s="107"/>
    </row>
    <row r="2883" spans="4:4" x14ac:dyDescent="0.2">
      <c r="D2883" s="107"/>
    </row>
    <row r="2884" spans="4:4" x14ac:dyDescent="0.2">
      <c r="D2884" s="107"/>
    </row>
    <row r="2885" spans="4:4" x14ac:dyDescent="0.2">
      <c r="D2885" s="107"/>
    </row>
    <row r="2886" spans="4:4" x14ac:dyDescent="0.2">
      <c r="D2886" s="107"/>
    </row>
    <row r="2887" spans="4:4" x14ac:dyDescent="0.2">
      <c r="D2887" s="107"/>
    </row>
    <row r="2888" spans="4:4" x14ac:dyDescent="0.2">
      <c r="D2888" s="107"/>
    </row>
    <row r="2889" spans="4:4" x14ac:dyDescent="0.2">
      <c r="D2889" s="107"/>
    </row>
    <row r="2890" spans="4:4" x14ac:dyDescent="0.2">
      <c r="D2890" s="107"/>
    </row>
    <row r="2891" spans="4:4" x14ac:dyDescent="0.2">
      <c r="D2891" s="107"/>
    </row>
    <row r="2892" spans="4:4" x14ac:dyDescent="0.2">
      <c r="D2892" s="107"/>
    </row>
    <row r="2893" spans="4:4" x14ac:dyDescent="0.2">
      <c r="D2893" s="107"/>
    </row>
    <row r="2894" spans="4:4" x14ac:dyDescent="0.2">
      <c r="D2894" s="107"/>
    </row>
    <row r="2895" spans="4:4" x14ac:dyDescent="0.2">
      <c r="D2895" s="107"/>
    </row>
    <row r="2896" spans="4:4" x14ac:dyDescent="0.2">
      <c r="D2896" s="107"/>
    </row>
    <row r="2897" spans="4:4" x14ac:dyDescent="0.2">
      <c r="D2897" s="107"/>
    </row>
    <row r="2898" spans="4:4" x14ac:dyDescent="0.2">
      <c r="D2898" s="107"/>
    </row>
    <row r="2899" spans="4:4" x14ac:dyDescent="0.2">
      <c r="D2899" s="107"/>
    </row>
    <row r="2900" spans="4:4" x14ac:dyDescent="0.2">
      <c r="D2900" s="107"/>
    </row>
    <row r="2901" spans="4:4" x14ac:dyDescent="0.2">
      <c r="D2901" s="107"/>
    </row>
    <row r="2902" spans="4:4" x14ac:dyDescent="0.2">
      <c r="D2902" s="107"/>
    </row>
    <row r="2903" spans="4:4" x14ac:dyDescent="0.2">
      <c r="D2903" s="107"/>
    </row>
    <row r="2904" spans="4:4" x14ac:dyDescent="0.2">
      <c r="D2904" s="107"/>
    </row>
    <row r="2905" spans="4:4" x14ac:dyDescent="0.2">
      <c r="D2905" s="107"/>
    </row>
    <row r="2906" spans="4:4" x14ac:dyDescent="0.2">
      <c r="D2906" s="107"/>
    </row>
    <row r="2907" spans="4:4" x14ac:dyDescent="0.2">
      <c r="D2907" s="107"/>
    </row>
    <row r="2908" spans="4:4" x14ac:dyDescent="0.2">
      <c r="D2908" s="107"/>
    </row>
    <row r="2909" spans="4:4" x14ac:dyDescent="0.2">
      <c r="D2909" s="107"/>
    </row>
    <row r="2910" spans="4:4" x14ac:dyDescent="0.2">
      <c r="D2910" s="107"/>
    </row>
    <row r="2911" spans="4:4" x14ac:dyDescent="0.2">
      <c r="D2911" s="107"/>
    </row>
    <row r="2912" spans="4:4" x14ac:dyDescent="0.2">
      <c r="D2912" s="107"/>
    </row>
    <row r="2913" spans="4:4" x14ac:dyDescent="0.2">
      <c r="D2913" s="107"/>
    </row>
    <row r="2914" spans="4:4" x14ac:dyDescent="0.2">
      <c r="D2914" s="107"/>
    </row>
    <row r="2915" spans="4:4" x14ac:dyDescent="0.2">
      <c r="D2915" s="107"/>
    </row>
    <row r="2916" spans="4:4" x14ac:dyDescent="0.2">
      <c r="D2916" s="107"/>
    </row>
    <row r="2917" spans="4:4" x14ac:dyDescent="0.2">
      <c r="D2917" s="107"/>
    </row>
    <row r="2918" spans="4:4" x14ac:dyDescent="0.2">
      <c r="D2918" s="107"/>
    </row>
    <row r="2919" spans="4:4" x14ac:dyDescent="0.2">
      <c r="D2919" s="107"/>
    </row>
    <row r="2920" spans="4:4" x14ac:dyDescent="0.2">
      <c r="D2920" s="107"/>
    </row>
    <row r="2921" spans="4:4" x14ac:dyDescent="0.2">
      <c r="D2921" s="107"/>
    </row>
    <row r="2922" spans="4:4" x14ac:dyDescent="0.2">
      <c r="D2922" s="107"/>
    </row>
    <row r="2923" spans="4:4" x14ac:dyDescent="0.2">
      <c r="D2923" s="107"/>
    </row>
    <row r="2924" spans="4:4" x14ac:dyDescent="0.2">
      <c r="D2924" s="107"/>
    </row>
    <row r="2925" spans="4:4" x14ac:dyDescent="0.2">
      <c r="D2925" s="107"/>
    </row>
    <row r="2926" spans="4:4" x14ac:dyDescent="0.2">
      <c r="D2926" s="107"/>
    </row>
    <row r="2927" spans="4:4" x14ac:dyDescent="0.2">
      <c r="D2927" s="107"/>
    </row>
    <row r="2928" spans="4:4" x14ac:dyDescent="0.2">
      <c r="D2928" s="107"/>
    </row>
    <row r="2929" spans="4:4" x14ac:dyDescent="0.2">
      <c r="D2929" s="107"/>
    </row>
    <row r="2930" spans="4:4" x14ac:dyDescent="0.2">
      <c r="D2930" s="107"/>
    </row>
    <row r="2931" spans="4:4" x14ac:dyDescent="0.2">
      <c r="D2931" s="107"/>
    </row>
    <row r="2932" spans="4:4" x14ac:dyDescent="0.2">
      <c r="D2932" s="107"/>
    </row>
    <row r="2933" spans="4:4" x14ac:dyDescent="0.2">
      <c r="D2933" s="107"/>
    </row>
    <row r="2934" spans="4:4" x14ac:dyDescent="0.2">
      <c r="D2934" s="107"/>
    </row>
    <row r="2935" spans="4:4" x14ac:dyDescent="0.2">
      <c r="D2935" s="107"/>
    </row>
    <row r="2936" spans="4:4" x14ac:dyDescent="0.2">
      <c r="D2936" s="107"/>
    </row>
    <row r="2937" spans="4:4" x14ac:dyDescent="0.2">
      <c r="D2937" s="107"/>
    </row>
    <row r="2938" spans="4:4" x14ac:dyDescent="0.2">
      <c r="D2938" s="107"/>
    </row>
    <row r="2939" spans="4:4" x14ac:dyDescent="0.2">
      <c r="D2939" s="107"/>
    </row>
    <row r="2940" spans="4:4" x14ac:dyDescent="0.2">
      <c r="D2940" s="107"/>
    </row>
    <row r="2941" spans="4:4" x14ac:dyDescent="0.2">
      <c r="D2941" s="107"/>
    </row>
    <row r="2942" spans="4:4" x14ac:dyDescent="0.2">
      <c r="D2942" s="107"/>
    </row>
    <row r="2943" spans="4:4" x14ac:dyDescent="0.2">
      <c r="D2943" s="107"/>
    </row>
    <row r="2944" spans="4:4" x14ac:dyDescent="0.2">
      <c r="D2944" s="107"/>
    </row>
    <row r="2945" spans="4:4" x14ac:dyDescent="0.2">
      <c r="D2945" s="107"/>
    </row>
    <row r="2946" spans="4:4" x14ac:dyDescent="0.2">
      <c r="D2946" s="107"/>
    </row>
    <row r="2947" spans="4:4" x14ac:dyDescent="0.2">
      <c r="D2947" s="107"/>
    </row>
    <row r="2948" spans="4:4" x14ac:dyDescent="0.2">
      <c r="D2948" s="107"/>
    </row>
    <row r="2949" spans="4:4" x14ac:dyDescent="0.2">
      <c r="D2949" s="107"/>
    </row>
    <row r="2950" spans="4:4" x14ac:dyDescent="0.2">
      <c r="D2950" s="107"/>
    </row>
    <row r="2951" spans="4:4" x14ac:dyDescent="0.2">
      <c r="D2951" s="107"/>
    </row>
    <row r="2952" spans="4:4" x14ac:dyDescent="0.2">
      <c r="D2952" s="107"/>
    </row>
    <row r="2953" spans="4:4" x14ac:dyDescent="0.2">
      <c r="D2953" s="107"/>
    </row>
    <row r="2954" spans="4:4" x14ac:dyDescent="0.2">
      <c r="D2954" s="107"/>
    </row>
    <row r="2955" spans="4:4" x14ac:dyDescent="0.2">
      <c r="D2955" s="107"/>
    </row>
    <row r="2956" spans="4:4" x14ac:dyDescent="0.2">
      <c r="D2956" s="107"/>
    </row>
    <row r="2957" spans="4:4" x14ac:dyDescent="0.2">
      <c r="D2957" s="107"/>
    </row>
    <row r="2958" spans="4:4" x14ac:dyDescent="0.2">
      <c r="D2958" s="107"/>
    </row>
    <row r="2959" spans="4:4" x14ac:dyDescent="0.2">
      <c r="D2959" s="107"/>
    </row>
    <row r="2960" spans="4:4" x14ac:dyDescent="0.2">
      <c r="D2960" s="107"/>
    </row>
    <row r="2961" spans="4:4" x14ac:dyDescent="0.2">
      <c r="D2961" s="107"/>
    </row>
    <row r="2962" spans="4:4" x14ac:dyDescent="0.2">
      <c r="D2962" s="107"/>
    </row>
    <row r="2963" spans="4:4" x14ac:dyDescent="0.2">
      <c r="D2963" s="107"/>
    </row>
    <row r="2964" spans="4:4" x14ac:dyDescent="0.2">
      <c r="D2964" s="107"/>
    </row>
    <row r="2965" spans="4:4" x14ac:dyDescent="0.2">
      <c r="D2965" s="107"/>
    </row>
    <row r="2966" spans="4:4" x14ac:dyDescent="0.2">
      <c r="D2966" s="107"/>
    </row>
    <row r="2967" spans="4:4" x14ac:dyDescent="0.2">
      <c r="D2967" s="107"/>
    </row>
    <row r="2968" spans="4:4" x14ac:dyDescent="0.2">
      <c r="D2968" s="107"/>
    </row>
    <row r="2969" spans="4:4" x14ac:dyDescent="0.2">
      <c r="D2969" s="107"/>
    </row>
    <row r="2970" spans="4:4" x14ac:dyDescent="0.2">
      <c r="D2970" s="107"/>
    </row>
    <row r="2971" spans="4:4" x14ac:dyDescent="0.2">
      <c r="D2971" s="107"/>
    </row>
    <row r="2972" spans="4:4" x14ac:dyDescent="0.2">
      <c r="D2972" s="107"/>
    </row>
    <row r="2973" spans="4:4" x14ac:dyDescent="0.2">
      <c r="D2973" s="107"/>
    </row>
    <row r="2974" spans="4:4" x14ac:dyDescent="0.2">
      <c r="D2974" s="107"/>
    </row>
    <row r="2975" spans="4:4" x14ac:dyDescent="0.2">
      <c r="D2975" s="107"/>
    </row>
    <row r="2976" spans="4:4" x14ac:dyDescent="0.2">
      <c r="D2976" s="107"/>
    </row>
    <row r="2977" spans="4:4" x14ac:dyDescent="0.2">
      <c r="D2977" s="107"/>
    </row>
    <row r="2978" spans="4:4" x14ac:dyDescent="0.2">
      <c r="D2978" s="107"/>
    </row>
    <row r="2979" spans="4:4" x14ac:dyDescent="0.2">
      <c r="D2979" s="107"/>
    </row>
    <row r="2980" spans="4:4" x14ac:dyDescent="0.2">
      <c r="D2980" s="107"/>
    </row>
    <row r="2981" spans="4:4" x14ac:dyDescent="0.2">
      <c r="D2981" s="107"/>
    </row>
    <row r="2982" spans="4:4" x14ac:dyDescent="0.2">
      <c r="D2982" s="107"/>
    </row>
    <row r="2983" spans="4:4" x14ac:dyDescent="0.2">
      <c r="D2983" s="107"/>
    </row>
    <row r="2984" spans="4:4" x14ac:dyDescent="0.2">
      <c r="D2984" s="107"/>
    </row>
    <row r="2985" spans="4:4" x14ac:dyDescent="0.2">
      <c r="D2985" s="107"/>
    </row>
    <row r="2986" spans="4:4" x14ac:dyDescent="0.2">
      <c r="D2986" s="107"/>
    </row>
    <row r="2987" spans="4:4" x14ac:dyDescent="0.2">
      <c r="D2987" s="107"/>
    </row>
    <row r="2988" spans="4:4" x14ac:dyDescent="0.2">
      <c r="D2988" s="107"/>
    </row>
    <row r="2989" spans="4:4" x14ac:dyDescent="0.2">
      <c r="D2989" s="107"/>
    </row>
    <row r="2990" spans="4:4" x14ac:dyDescent="0.2">
      <c r="D2990" s="107"/>
    </row>
    <row r="2991" spans="4:4" x14ac:dyDescent="0.2">
      <c r="D2991" s="107"/>
    </row>
    <row r="2992" spans="4:4" x14ac:dyDescent="0.2">
      <c r="D2992" s="107"/>
    </row>
    <row r="2993" spans="4:4" x14ac:dyDescent="0.2">
      <c r="D2993" s="107"/>
    </row>
    <row r="2994" spans="4:4" x14ac:dyDescent="0.2">
      <c r="D2994" s="107"/>
    </row>
    <row r="2995" spans="4:4" x14ac:dyDescent="0.2">
      <c r="D2995" s="107"/>
    </row>
    <row r="2996" spans="4:4" x14ac:dyDescent="0.2">
      <c r="D2996" s="107"/>
    </row>
    <row r="2997" spans="4:4" x14ac:dyDescent="0.2">
      <c r="D2997" s="107"/>
    </row>
    <row r="2998" spans="4:4" x14ac:dyDescent="0.2">
      <c r="D2998" s="107"/>
    </row>
    <row r="2999" spans="4:4" x14ac:dyDescent="0.2">
      <c r="D2999" s="107"/>
    </row>
    <row r="3000" spans="4:4" x14ac:dyDescent="0.2">
      <c r="D3000" s="107"/>
    </row>
    <row r="3001" spans="4:4" x14ac:dyDescent="0.2">
      <c r="D3001" s="107"/>
    </row>
    <row r="3002" spans="4:4" x14ac:dyDescent="0.2">
      <c r="D3002" s="107"/>
    </row>
    <row r="3003" spans="4:4" x14ac:dyDescent="0.2">
      <c r="D3003" s="107"/>
    </row>
    <row r="3004" spans="4:4" x14ac:dyDescent="0.2">
      <c r="D3004" s="107"/>
    </row>
    <row r="3005" spans="4:4" x14ac:dyDescent="0.2">
      <c r="D3005" s="107"/>
    </row>
    <row r="3006" spans="4:4" x14ac:dyDescent="0.2">
      <c r="D3006" s="107"/>
    </row>
    <row r="3007" spans="4:4" x14ac:dyDescent="0.2">
      <c r="D3007" s="107"/>
    </row>
    <row r="3008" spans="4:4" x14ac:dyDescent="0.2">
      <c r="D3008" s="107"/>
    </row>
    <row r="3009" spans="4:4" x14ac:dyDescent="0.2">
      <c r="D3009" s="107"/>
    </row>
    <row r="3010" spans="4:4" x14ac:dyDescent="0.2">
      <c r="D3010" s="107"/>
    </row>
    <row r="3011" spans="4:4" x14ac:dyDescent="0.2">
      <c r="D3011" s="107"/>
    </row>
    <row r="3012" spans="4:4" x14ac:dyDescent="0.2">
      <c r="D3012" s="107"/>
    </row>
    <row r="3013" spans="4:4" x14ac:dyDescent="0.2">
      <c r="D3013" s="107"/>
    </row>
    <row r="3014" spans="4:4" x14ac:dyDescent="0.2">
      <c r="D3014" s="107"/>
    </row>
    <row r="3015" spans="4:4" x14ac:dyDescent="0.2">
      <c r="D3015" s="107"/>
    </row>
    <row r="3016" spans="4:4" x14ac:dyDescent="0.2">
      <c r="D3016" s="107"/>
    </row>
    <row r="3017" spans="4:4" x14ac:dyDescent="0.2">
      <c r="D3017" s="107"/>
    </row>
    <row r="3018" spans="4:4" x14ac:dyDescent="0.2">
      <c r="D3018" s="107"/>
    </row>
    <row r="3019" spans="4:4" x14ac:dyDescent="0.2">
      <c r="D3019" s="107"/>
    </row>
    <row r="3020" spans="4:4" x14ac:dyDescent="0.2">
      <c r="D3020" s="107"/>
    </row>
    <row r="3021" spans="4:4" x14ac:dyDescent="0.2">
      <c r="D3021" s="107"/>
    </row>
    <row r="3022" spans="4:4" x14ac:dyDescent="0.2">
      <c r="D3022" s="107"/>
    </row>
    <row r="3023" spans="4:4" x14ac:dyDescent="0.2">
      <c r="D3023" s="107"/>
    </row>
    <row r="3024" spans="4:4" x14ac:dyDescent="0.2">
      <c r="D3024" s="107"/>
    </row>
    <row r="3025" spans="4:4" x14ac:dyDescent="0.2">
      <c r="D3025" s="107"/>
    </row>
    <row r="3026" spans="4:4" x14ac:dyDescent="0.2">
      <c r="D3026" s="107"/>
    </row>
    <row r="3027" spans="4:4" x14ac:dyDescent="0.2">
      <c r="D3027" s="107"/>
    </row>
    <row r="3028" spans="4:4" x14ac:dyDescent="0.2">
      <c r="D3028" s="107"/>
    </row>
    <row r="3029" spans="4:4" x14ac:dyDescent="0.2">
      <c r="D3029" s="107"/>
    </row>
    <row r="3030" spans="4:4" x14ac:dyDescent="0.2">
      <c r="D3030" s="107"/>
    </row>
    <row r="3031" spans="4:4" x14ac:dyDescent="0.2">
      <c r="D3031" s="107"/>
    </row>
    <row r="3032" spans="4:4" x14ac:dyDescent="0.2">
      <c r="D3032" s="107"/>
    </row>
    <row r="3033" spans="4:4" x14ac:dyDescent="0.2">
      <c r="D3033" s="107"/>
    </row>
    <row r="3034" spans="4:4" x14ac:dyDescent="0.2">
      <c r="D3034" s="107"/>
    </row>
    <row r="3035" spans="4:4" x14ac:dyDescent="0.2">
      <c r="D3035" s="107"/>
    </row>
    <row r="3036" spans="4:4" x14ac:dyDescent="0.2">
      <c r="D3036" s="107"/>
    </row>
    <row r="3037" spans="4:4" x14ac:dyDescent="0.2">
      <c r="D3037" s="107"/>
    </row>
    <row r="3038" spans="4:4" x14ac:dyDescent="0.2">
      <c r="D3038" s="107"/>
    </row>
    <row r="3039" spans="4:4" x14ac:dyDescent="0.2">
      <c r="D3039" s="107"/>
    </row>
    <row r="3040" spans="4:4" x14ac:dyDescent="0.2">
      <c r="D3040" s="107"/>
    </row>
    <row r="3041" spans="4:4" x14ac:dyDescent="0.2">
      <c r="D3041" s="107"/>
    </row>
    <row r="3042" spans="4:4" x14ac:dyDescent="0.2">
      <c r="D3042" s="107"/>
    </row>
    <row r="3043" spans="4:4" x14ac:dyDescent="0.2">
      <c r="D3043" s="107"/>
    </row>
    <row r="3044" spans="4:4" x14ac:dyDescent="0.2">
      <c r="D3044" s="107"/>
    </row>
    <row r="3045" spans="4:4" x14ac:dyDescent="0.2">
      <c r="D3045" s="107"/>
    </row>
    <row r="3046" spans="4:4" x14ac:dyDescent="0.2">
      <c r="D3046" s="107"/>
    </row>
    <row r="3047" spans="4:4" x14ac:dyDescent="0.2">
      <c r="D3047" s="107"/>
    </row>
    <row r="3048" spans="4:4" x14ac:dyDescent="0.2">
      <c r="D3048" s="107"/>
    </row>
    <row r="3049" spans="4:4" x14ac:dyDescent="0.2">
      <c r="D3049" s="107"/>
    </row>
    <row r="3050" spans="4:4" x14ac:dyDescent="0.2">
      <c r="D3050" s="107"/>
    </row>
    <row r="3051" spans="4:4" x14ac:dyDescent="0.2">
      <c r="D3051" s="107"/>
    </row>
    <row r="3052" spans="4:4" x14ac:dyDescent="0.2">
      <c r="D3052" s="107"/>
    </row>
    <row r="3053" spans="4:4" x14ac:dyDescent="0.2">
      <c r="D3053" s="107"/>
    </row>
    <row r="3054" spans="4:4" x14ac:dyDescent="0.2">
      <c r="D3054" s="107"/>
    </row>
    <row r="3055" spans="4:4" x14ac:dyDescent="0.2">
      <c r="D3055" s="107"/>
    </row>
    <row r="3056" spans="4:4" x14ac:dyDescent="0.2">
      <c r="D3056" s="107"/>
    </row>
    <row r="3057" spans="4:4" x14ac:dyDescent="0.2">
      <c r="D3057" s="107"/>
    </row>
    <row r="3058" spans="4:4" x14ac:dyDescent="0.2">
      <c r="D3058" s="107"/>
    </row>
    <row r="3059" spans="4:4" x14ac:dyDescent="0.2">
      <c r="D3059" s="107"/>
    </row>
    <row r="3060" spans="4:4" x14ac:dyDescent="0.2">
      <c r="D3060" s="107"/>
    </row>
    <row r="3061" spans="4:4" x14ac:dyDescent="0.2">
      <c r="D3061" s="107"/>
    </row>
    <row r="3062" spans="4:4" x14ac:dyDescent="0.2">
      <c r="D3062" s="107"/>
    </row>
    <row r="3063" spans="4:4" x14ac:dyDescent="0.2">
      <c r="D3063" s="107"/>
    </row>
    <row r="3064" spans="4:4" x14ac:dyDescent="0.2">
      <c r="D3064" s="107"/>
    </row>
    <row r="3065" spans="4:4" x14ac:dyDescent="0.2">
      <c r="D3065" s="107"/>
    </row>
    <row r="3066" spans="4:4" x14ac:dyDescent="0.2">
      <c r="D3066" s="107"/>
    </row>
    <row r="3067" spans="4:4" x14ac:dyDescent="0.2">
      <c r="D3067" s="107"/>
    </row>
    <row r="3068" spans="4:4" x14ac:dyDescent="0.2">
      <c r="D3068" s="107"/>
    </row>
    <row r="3069" spans="4:4" x14ac:dyDescent="0.2">
      <c r="D3069" s="107"/>
    </row>
    <row r="3070" spans="4:4" x14ac:dyDescent="0.2">
      <c r="D3070" s="107"/>
    </row>
    <row r="3071" spans="4:4" x14ac:dyDescent="0.2">
      <c r="D3071" s="107"/>
    </row>
    <row r="3072" spans="4:4" x14ac:dyDescent="0.2">
      <c r="D3072" s="107"/>
    </row>
    <row r="3073" spans="4:4" x14ac:dyDescent="0.2">
      <c r="D3073" s="107"/>
    </row>
    <row r="3074" spans="4:4" x14ac:dyDescent="0.2">
      <c r="D3074" s="107"/>
    </row>
    <row r="3075" spans="4:4" x14ac:dyDescent="0.2">
      <c r="D3075" s="107"/>
    </row>
    <row r="3076" spans="4:4" x14ac:dyDescent="0.2">
      <c r="D3076" s="107"/>
    </row>
    <row r="3077" spans="4:4" x14ac:dyDescent="0.2">
      <c r="D3077" s="107"/>
    </row>
    <row r="3078" spans="4:4" x14ac:dyDescent="0.2">
      <c r="D3078" s="107"/>
    </row>
    <row r="3079" spans="4:4" x14ac:dyDescent="0.2">
      <c r="D3079" s="107"/>
    </row>
    <row r="3080" spans="4:4" x14ac:dyDescent="0.2">
      <c r="D3080" s="107"/>
    </row>
    <row r="3081" spans="4:4" x14ac:dyDescent="0.2">
      <c r="D3081" s="107"/>
    </row>
    <row r="3082" spans="4:4" x14ac:dyDescent="0.2">
      <c r="D3082" s="107"/>
    </row>
    <row r="3083" spans="4:4" x14ac:dyDescent="0.2">
      <c r="D3083" s="107"/>
    </row>
    <row r="3084" spans="4:4" x14ac:dyDescent="0.2">
      <c r="D3084" s="107"/>
    </row>
    <row r="3085" spans="4:4" x14ac:dyDescent="0.2">
      <c r="D3085" s="107"/>
    </row>
    <row r="3086" spans="4:4" x14ac:dyDescent="0.2">
      <c r="D3086" s="107"/>
    </row>
    <row r="3087" spans="4:4" x14ac:dyDescent="0.2">
      <c r="D3087" s="107"/>
    </row>
    <row r="3088" spans="4:4" x14ac:dyDescent="0.2">
      <c r="D3088" s="107"/>
    </row>
    <row r="3089" spans="4:4" x14ac:dyDescent="0.2">
      <c r="D3089" s="107"/>
    </row>
    <row r="3090" spans="4:4" x14ac:dyDescent="0.2">
      <c r="D3090" s="107"/>
    </row>
    <row r="3091" spans="4:4" x14ac:dyDescent="0.2">
      <c r="D3091" s="107"/>
    </row>
    <row r="3092" spans="4:4" x14ac:dyDescent="0.2">
      <c r="D3092" s="107"/>
    </row>
    <row r="3093" spans="4:4" x14ac:dyDescent="0.2">
      <c r="D3093" s="107"/>
    </row>
    <row r="3094" spans="4:4" x14ac:dyDescent="0.2">
      <c r="D3094" s="107"/>
    </row>
    <row r="3095" spans="4:4" x14ac:dyDescent="0.2">
      <c r="D3095" s="107"/>
    </row>
    <row r="3096" spans="4:4" x14ac:dyDescent="0.2">
      <c r="D3096" s="107"/>
    </row>
    <row r="3097" spans="4:4" x14ac:dyDescent="0.2">
      <c r="D3097" s="107"/>
    </row>
    <row r="3098" spans="4:4" x14ac:dyDescent="0.2">
      <c r="D3098" s="107"/>
    </row>
    <row r="3099" spans="4:4" x14ac:dyDescent="0.2">
      <c r="D3099" s="107"/>
    </row>
    <row r="3100" spans="4:4" x14ac:dyDescent="0.2">
      <c r="D3100" s="107"/>
    </row>
    <row r="3101" spans="4:4" x14ac:dyDescent="0.2">
      <c r="D3101" s="107"/>
    </row>
    <row r="3102" spans="4:4" x14ac:dyDescent="0.2">
      <c r="D3102" s="107"/>
    </row>
    <row r="3103" spans="4:4" x14ac:dyDescent="0.2">
      <c r="D3103" s="107"/>
    </row>
    <row r="3104" spans="4:4" x14ac:dyDescent="0.2">
      <c r="D3104" s="107"/>
    </row>
    <row r="3105" spans="4:4" x14ac:dyDescent="0.2">
      <c r="D3105" s="107"/>
    </row>
    <row r="3106" spans="4:4" x14ac:dyDescent="0.2">
      <c r="D3106" s="107"/>
    </row>
    <row r="3107" spans="4:4" x14ac:dyDescent="0.2">
      <c r="D3107" s="107"/>
    </row>
    <row r="3108" spans="4:4" x14ac:dyDescent="0.2">
      <c r="D3108" s="107"/>
    </row>
    <row r="3109" spans="4:4" x14ac:dyDescent="0.2">
      <c r="D3109" s="107"/>
    </row>
    <row r="3110" spans="4:4" x14ac:dyDescent="0.2">
      <c r="D3110" s="107"/>
    </row>
    <row r="3111" spans="4:4" x14ac:dyDescent="0.2">
      <c r="D3111" s="107"/>
    </row>
    <row r="3112" spans="4:4" x14ac:dyDescent="0.2">
      <c r="D3112" s="107"/>
    </row>
    <row r="3113" spans="4:4" x14ac:dyDescent="0.2">
      <c r="D3113" s="107"/>
    </row>
    <row r="3114" spans="4:4" x14ac:dyDescent="0.2">
      <c r="D3114" s="107"/>
    </row>
    <row r="3115" spans="4:4" x14ac:dyDescent="0.2">
      <c r="D3115" s="107"/>
    </row>
    <row r="3116" spans="4:4" x14ac:dyDescent="0.2">
      <c r="D3116" s="107"/>
    </row>
    <row r="3117" spans="4:4" x14ac:dyDescent="0.2">
      <c r="D3117" s="107"/>
    </row>
    <row r="3118" spans="4:4" x14ac:dyDescent="0.2">
      <c r="D3118" s="107"/>
    </row>
    <row r="3119" spans="4:4" x14ac:dyDescent="0.2">
      <c r="D3119" s="107"/>
    </row>
    <row r="3120" spans="4:4" x14ac:dyDescent="0.2">
      <c r="D3120" s="107"/>
    </row>
    <row r="3121" spans="4:4" x14ac:dyDescent="0.2">
      <c r="D3121" s="107"/>
    </row>
    <row r="3122" spans="4:4" x14ac:dyDescent="0.2">
      <c r="D3122" s="107"/>
    </row>
    <row r="3123" spans="4:4" x14ac:dyDescent="0.2">
      <c r="D3123" s="107"/>
    </row>
    <row r="3124" spans="4:4" x14ac:dyDescent="0.2">
      <c r="D3124" s="107"/>
    </row>
    <row r="3125" spans="4:4" x14ac:dyDescent="0.2">
      <c r="D3125" s="107"/>
    </row>
    <row r="3126" spans="4:4" x14ac:dyDescent="0.2">
      <c r="D3126" s="107"/>
    </row>
    <row r="3127" spans="4:4" x14ac:dyDescent="0.2">
      <c r="D3127" s="107"/>
    </row>
    <row r="3128" spans="4:4" x14ac:dyDescent="0.2">
      <c r="D3128" s="107"/>
    </row>
    <row r="3129" spans="4:4" x14ac:dyDescent="0.2">
      <c r="D3129" s="107"/>
    </row>
    <row r="3130" spans="4:4" x14ac:dyDescent="0.2">
      <c r="D3130" s="107"/>
    </row>
    <row r="3131" spans="4:4" x14ac:dyDescent="0.2">
      <c r="D3131" s="107"/>
    </row>
    <row r="3132" spans="4:4" x14ac:dyDescent="0.2">
      <c r="D3132" s="107"/>
    </row>
    <row r="3133" spans="4:4" x14ac:dyDescent="0.2">
      <c r="D3133" s="107"/>
    </row>
    <row r="3134" spans="4:4" x14ac:dyDescent="0.2">
      <c r="D3134" s="107"/>
    </row>
    <row r="3135" spans="4:4" x14ac:dyDescent="0.2">
      <c r="D3135" s="107"/>
    </row>
    <row r="3136" spans="4:4" x14ac:dyDescent="0.2">
      <c r="D3136" s="107"/>
    </row>
    <row r="3137" spans="4:4" x14ac:dyDescent="0.2">
      <c r="D3137" s="107"/>
    </row>
    <row r="3138" spans="4:4" x14ac:dyDescent="0.2">
      <c r="D3138" s="107"/>
    </row>
    <row r="3139" spans="4:4" x14ac:dyDescent="0.2">
      <c r="D3139" s="107"/>
    </row>
    <row r="3140" spans="4:4" x14ac:dyDescent="0.2">
      <c r="D3140" s="107"/>
    </row>
    <row r="3141" spans="4:4" x14ac:dyDescent="0.2">
      <c r="D3141" s="107"/>
    </row>
    <row r="3142" spans="4:4" x14ac:dyDescent="0.2">
      <c r="D3142" s="107"/>
    </row>
    <row r="3143" spans="4:4" x14ac:dyDescent="0.2">
      <c r="D3143" s="107"/>
    </row>
    <row r="3144" spans="4:4" x14ac:dyDescent="0.2">
      <c r="D3144" s="107"/>
    </row>
    <row r="3145" spans="4:4" x14ac:dyDescent="0.2">
      <c r="D3145" s="107"/>
    </row>
    <row r="3146" spans="4:4" x14ac:dyDescent="0.2">
      <c r="D3146" s="107"/>
    </row>
    <row r="3147" spans="4:4" x14ac:dyDescent="0.2">
      <c r="D3147" s="107"/>
    </row>
    <row r="3148" spans="4:4" x14ac:dyDescent="0.2">
      <c r="D3148" s="107"/>
    </row>
    <row r="3149" spans="4:4" x14ac:dyDescent="0.2">
      <c r="D3149" s="107"/>
    </row>
    <row r="3150" spans="4:4" x14ac:dyDescent="0.2">
      <c r="D3150" s="107"/>
    </row>
    <row r="3151" spans="4:4" x14ac:dyDescent="0.2">
      <c r="D3151" s="107"/>
    </row>
    <row r="3152" spans="4:4" x14ac:dyDescent="0.2">
      <c r="D3152" s="107"/>
    </row>
    <row r="3153" spans="4:4" x14ac:dyDescent="0.2">
      <c r="D3153" s="107"/>
    </row>
    <row r="3154" spans="4:4" x14ac:dyDescent="0.2">
      <c r="D3154" s="107"/>
    </row>
    <row r="3155" spans="4:4" x14ac:dyDescent="0.2">
      <c r="D3155" s="107"/>
    </row>
    <row r="3156" spans="4:4" x14ac:dyDescent="0.2">
      <c r="D3156" s="107"/>
    </row>
    <row r="3157" spans="4:4" x14ac:dyDescent="0.2">
      <c r="D3157" s="107"/>
    </row>
    <row r="3158" spans="4:4" x14ac:dyDescent="0.2">
      <c r="D3158" s="107"/>
    </row>
    <row r="3159" spans="4:4" x14ac:dyDescent="0.2">
      <c r="D3159" s="107"/>
    </row>
    <row r="3160" spans="4:4" x14ac:dyDescent="0.2">
      <c r="D3160" s="107"/>
    </row>
    <row r="3161" spans="4:4" x14ac:dyDescent="0.2">
      <c r="D3161" s="107"/>
    </row>
    <row r="3162" spans="4:4" x14ac:dyDescent="0.2">
      <c r="D3162" s="107"/>
    </row>
    <row r="3163" spans="4:4" x14ac:dyDescent="0.2">
      <c r="D3163" s="107"/>
    </row>
    <row r="3164" spans="4:4" x14ac:dyDescent="0.2">
      <c r="D3164" s="107"/>
    </row>
    <row r="3165" spans="4:4" x14ac:dyDescent="0.2">
      <c r="D3165" s="107"/>
    </row>
    <row r="3166" spans="4:4" x14ac:dyDescent="0.2">
      <c r="D3166" s="107"/>
    </row>
    <row r="3167" spans="4:4" x14ac:dyDescent="0.2">
      <c r="D3167" s="107"/>
    </row>
    <row r="3168" spans="4:4" x14ac:dyDescent="0.2">
      <c r="D3168" s="107"/>
    </row>
    <row r="3169" spans="4:4" x14ac:dyDescent="0.2">
      <c r="D3169" s="107"/>
    </row>
    <row r="3170" spans="4:4" x14ac:dyDescent="0.2">
      <c r="D3170" s="107"/>
    </row>
    <row r="3171" spans="4:4" x14ac:dyDescent="0.2">
      <c r="D3171" s="107"/>
    </row>
    <row r="3172" spans="4:4" x14ac:dyDescent="0.2">
      <c r="D3172" s="107"/>
    </row>
    <row r="3173" spans="4:4" x14ac:dyDescent="0.2">
      <c r="D3173" s="107"/>
    </row>
    <row r="3174" spans="4:4" x14ac:dyDescent="0.2">
      <c r="D3174" s="107"/>
    </row>
    <row r="3175" spans="4:4" x14ac:dyDescent="0.2">
      <c r="D3175" s="107"/>
    </row>
    <row r="3176" spans="4:4" x14ac:dyDescent="0.2">
      <c r="D3176" s="107"/>
    </row>
    <row r="3177" spans="4:4" x14ac:dyDescent="0.2">
      <c r="D3177" s="107"/>
    </row>
    <row r="3178" spans="4:4" x14ac:dyDescent="0.2">
      <c r="D3178" s="107"/>
    </row>
    <row r="3179" spans="4:4" x14ac:dyDescent="0.2">
      <c r="D3179" s="107"/>
    </row>
    <row r="3180" spans="4:4" x14ac:dyDescent="0.2">
      <c r="D3180" s="107"/>
    </row>
    <row r="3181" spans="4:4" x14ac:dyDescent="0.2">
      <c r="D3181" s="107"/>
    </row>
    <row r="3182" spans="4:4" x14ac:dyDescent="0.2">
      <c r="D3182" s="107"/>
    </row>
    <row r="3183" spans="4:4" x14ac:dyDescent="0.2">
      <c r="D3183" s="107"/>
    </row>
    <row r="3184" spans="4:4" x14ac:dyDescent="0.2">
      <c r="D3184" s="107"/>
    </row>
    <row r="3185" spans="4:4" x14ac:dyDescent="0.2">
      <c r="D3185" s="107"/>
    </row>
    <row r="3186" spans="4:4" x14ac:dyDescent="0.2">
      <c r="D3186" s="107"/>
    </row>
    <row r="3187" spans="4:4" x14ac:dyDescent="0.2">
      <c r="D3187" s="107"/>
    </row>
    <row r="3188" spans="4:4" x14ac:dyDescent="0.2">
      <c r="D3188" s="107"/>
    </row>
    <row r="3189" spans="4:4" x14ac:dyDescent="0.2">
      <c r="D3189" s="107"/>
    </row>
    <row r="3190" spans="4:4" x14ac:dyDescent="0.2">
      <c r="D3190" s="107"/>
    </row>
    <row r="3191" spans="4:4" x14ac:dyDescent="0.2">
      <c r="D3191" s="107"/>
    </row>
    <row r="3192" spans="4:4" x14ac:dyDescent="0.2">
      <c r="D3192" s="107"/>
    </row>
    <row r="3193" spans="4:4" x14ac:dyDescent="0.2">
      <c r="D3193" s="107"/>
    </row>
    <row r="3194" spans="4:4" x14ac:dyDescent="0.2">
      <c r="D3194" s="107"/>
    </row>
    <row r="3195" spans="4:4" x14ac:dyDescent="0.2">
      <c r="D3195" s="107"/>
    </row>
    <row r="3196" spans="4:4" x14ac:dyDescent="0.2">
      <c r="D3196" s="107"/>
    </row>
    <row r="3197" spans="4:4" x14ac:dyDescent="0.2">
      <c r="D3197" s="107"/>
    </row>
    <row r="3198" spans="4:4" x14ac:dyDescent="0.2">
      <c r="D3198" s="107"/>
    </row>
    <row r="3199" spans="4:4" x14ac:dyDescent="0.2">
      <c r="D3199" s="107"/>
    </row>
    <row r="3200" spans="4:4" x14ac:dyDescent="0.2">
      <c r="D3200" s="107"/>
    </row>
    <row r="3201" spans="4:4" x14ac:dyDescent="0.2">
      <c r="D3201" s="107"/>
    </row>
    <row r="3202" spans="4:4" x14ac:dyDescent="0.2">
      <c r="D3202" s="107"/>
    </row>
    <row r="3203" spans="4:4" x14ac:dyDescent="0.2">
      <c r="D3203" s="107"/>
    </row>
    <row r="3204" spans="4:4" x14ac:dyDescent="0.2">
      <c r="D3204" s="107"/>
    </row>
    <row r="3205" spans="4:4" x14ac:dyDescent="0.2">
      <c r="D3205" s="107"/>
    </row>
    <row r="3206" spans="4:4" x14ac:dyDescent="0.2">
      <c r="D3206" s="107"/>
    </row>
    <row r="3207" spans="4:4" x14ac:dyDescent="0.2">
      <c r="D3207" s="107"/>
    </row>
    <row r="3208" spans="4:4" x14ac:dyDescent="0.2">
      <c r="D3208" s="107"/>
    </row>
    <row r="3209" spans="4:4" x14ac:dyDescent="0.2">
      <c r="D3209" s="107"/>
    </row>
    <row r="3210" spans="4:4" x14ac:dyDescent="0.2">
      <c r="D3210" s="107"/>
    </row>
    <row r="3211" spans="4:4" x14ac:dyDescent="0.2">
      <c r="D3211" s="107"/>
    </row>
    <row r="3212" spans="4:4" x14ac:dyDescent="0.2">
      <c r="D3212" s="107"/>
    </row>
    <row r="3213" spans="4:4" x14ac:dyDescent="0.2">
      <c r="D3213" s="107"/>
    </row>
    <row r="3214" spans="4:4" x14ac:dyDescent="0.2">
      <c r="D3214" s="107"/>
    </row>
    <row r="3215" spans="4:4" x14ac:dyDescent="0.2">
      <c r="D3215" s="107"/>
    </row>
    <row r="3216" spans="4:4" x14ac:dyDescent="0.2">
      <c r="D3216" s="107"/>
    </row>
    <row r="3217" spans="4:4" x14ac:dyDescent="0.2">
      <c r="D3217" s="107"/>
    </row>
    <row r="3218" spans="4:4" x14ac:dyDescent="0.2">
      <c r="D3218" s="107"/>
    </row>
    <row r="3219" spans="4:4" x14ac:dyDescent="0.2">
      <c r="D3219" s="107"/>
    </row>
    <row r="3220" spans="4:4" x14ac:dyDescent="0.2">
      <c r="D3220" s="107"/>
    </row>
    <row r="3221" spans="4:4" x14ac:dyDescent="0.2">
      <c r="D3221" s="107"/>
    </row>
    <row r="3222" spans="4:4" x14ac:dyDescent="0.2">
      <c r="D3222" s="107"/>
    </row>
    <row r="3223" spans="4:4" x14ac:dyDescent="0.2">
      <c r="D3223" s="107"/>
    </row>
    <row r="3224" spans="4:4" x14ac:dyDescent="0.2">
      <c r="D3224" s="107"/>
    </row>
    <row r="3225" spans="4:4" x14ac:dyDescent="0.2">
      <c r="D3225" s="107"/>
    </row>
    <row r="3226" spans="4:4" x14ac:dyDescent="0.2">
      <c r="D3226" s="107"/>
    </row>
    <row r="3227" spans="4:4" x14ac:dyDescent="0.2">
      <c r="D3227" s="107"/>
    </row>
    <row r="3228" spans="4:4" x14ac:dyDescent="0.2">
      <c r="D3228" s="107"/>
    </row>
    <row r="3229" spans="4:4" x14ac:dyDescent="0.2">
      <c r="D3229" s="107"/>
    </row>
    <row r="3230" spans="4:4" x14ac:dyDescent="0.2">
      <c r="D3230" s="107"/>
    </row>
    <row r="3231" spans="4:4" x14ac:dyDescent="0.2">
      <c r="D3231" s="107"/>
    </row>
    <row r="3232" spans="4:4" x14ac:dyDescent="0.2">
      <c r="D3232" s="107"/>
    </row>
    <row r="3233" spans="4:4" x14ac:dyDescent="0.2">
      <c r="D3233" s="107"/>
    </row>
    <row r="3234" spans="4:4" x14ac:dyDescent="0.2">
      <c r="D3234" s="107"/>
    </row>
    <row r="3235" spans="4:4" x14ac:dyDescent="0.2">
      <c r="D3235" s="107"/>
    </row>
    <row r="3236" spans="4:4" x14ac:dyDescent="0.2">
      <c r="D3236" s="107"/>
    </row>
    <row r="3237" spans="4:4" x14ac:dyDescent="0.2">
      <c r="D3237" s="107"/>
    </row>
    <row r="3238" spans="4:4" x14ac:dyDescent="0.2">
      <c r="D3238" s="107"/>
    </row>
    <row r="3239" spans="4:4" x14ac:dyDescent="0.2">
      <c r="D3239" s="107"/>
    </row>
    <row r="3240" spans="4:4" x14ac:dyDescent="0.2">
      <c r="D3240" s="107"/>
    </row>
    <row r="3241" spans="4:4" x14ac:dyDescent="0.2">
      <c r="D3241" s="107"/>
    </row>
    <row r="3242" spans="4:4" x14ac:dyDescent="0.2">
      <c r="D3242" s="107"/>
    </row>
    <row r="3243" spans="4:4" x14ac:dyDescent="0.2">
      <c r="D3243" s="107"/>
    </row>
    <row r="3244" spans="4:4" x14ac:dyDescent="0.2">
      <c r="D3244" s="107"/>
    </row>
    <row r="3245" spans="4:4" x14ac:dyDescent="0.2">
      <c r="D3245" s="107"/>
    </row>
    <row r="3246" spans="4:4" x14ac:dyDescent="0.2">
      <c r="D3246" s="107"/>
    </row>
    <row r="3247" spans="4:4" x14ac:dyDescent="0.2">
      <c r="D3247" s="107"/>
    </row>
    <row r="3248" spans="4:4" x14ac:dyDescent="0.2">
      <c r="D3248" s="107"/>
    </row>
    <row r="3249" spans="4:4" x14ac:dyDescent="0.2">
      <c r="D3249" s="107"/>
    </row>
    <row r="3250" spans="4:4" x14ac:dyDescent="0.2">
      <c r="D3250" s="107"/>
    </row>
    <row r="3251" spans="4:4" x14ac:dyDescent="0.2">
      <c r="D3251" s="107"/>
    </row>
    <row r="3252" spans="4:4" x14ac:dyDescent="0.2">
      <c r="D3252" s="107"/>
    </row>
    <row r="3253" spans="4:4" x14ac:dyDescent="0.2">
      <c r="D3253" s="107"/>
    </row>
    <row r="3254" spans="4:4" x14ac:dyDescent="0.2">
      <c r="D3254" s="107"/>
    </row>
    <row r="3255" spans="4:4" x14ac:dyDescent="0.2">
      <c r="D3255" s="107"/>
    </row>
    <row r="3256" spans="4:4" x14ac:dyDescent="0.2">
      <c r="D3256" s="107"/>
    </row>
    <row r="3257" spans="4:4" x14ac:dyDescent="0.2">
      <c r="D3257" s="107"/>
    </row>
    <row r="3258" spans="4:4" x14ac:dyDescent="0.2">
      <c r="D3258" s="107"/>
    </row>
    <row r="3259" spans="4:4" x14ac:dyDescent="0.2">
      <c r="D3259" s="107"/>
    </row>
    <row r="3260" spans="4:4" x14ac:dyDescent="0.2">
      <c r="D3260" s="107"/>
    </row>
    <row r="3261" spans="4:4" x14ac:dyDescent="0.2">
      <c r="D3261" s="107"/>
    </row>
    <row r="3262" spans="4:4" x14ac:dyDescent="0.2">
      <c r="D3262" s="107"/>
    </row>
    <row r="3263" spans="4:4" x14ac:dyDescent="0.2">
      <c r="D3263" s="107"/>
    </row>
    <row r="3264" spans="4:4" x14ac:dyDescent="0.2">
      <c r="D3264" s="107"/>
    </row>
    <row r="3265" spans="4:4" x14ac:dyDescent="0.2">
      <c r="D3265" s="107"/>
    </row>
    <row r="3266" spans="4:4" x14ac:dyDescent="0.2">
      <c r="D3266" s="107"/>
    </row>
    <row r="3267" spans="4:4" x14ac:dyDescent="0.2">
      <c r="D3267" s="107"/>
    </row>
    <row r="3268" spans="4:4" x14ac:dyDescent="0.2">
      <c r="D3268" s="107"/>
    </row>
    <row r="3269" spans="4:4" x14ac:dyDescent="0.2">
      <c r="D3269" s="107"/>
    </row>
    <row r="3270" spans="4:4" x14ac:dyDescent="0.2">
      <c r="D3270" s="107"/>
    </row>
    <row r="3271" spans="4:4" x14ac:dyDescent="0.2">
      <c r="D3271" s="107"/>
    </row>
    <row r="3272" spans="4:4" x14ac:dyDescent="0.2">
      <c r="D3272" s="107"/>
    </row>
    <row r="3273" spans="4:4" x14ac:dyDescent="0.2">
      <c r="D3273" s="107"/>
    </row>
    <row r="3274" spans="4:4" x14ac:dyDescent="0.2">
      <c r="D3274" s="107"/>
    </row>
    <row r="3275" spans="4:4" x14ac:dyDescent="0.2">
      <c r="D3275" s="107"/>
    </row>
    <row r="3276" spans="4:4" x14ac:dyDescent="0.2">
      <c r="D3276" s="107"/>
    </row>
    <row r="3277" spans="4:4" x14ac:dyDescent="0.2">
      <c r="D3277" s="107"/>
    </row>
    <row r="3278" spans="4:4" x14ac:dyDescent="0.2">
      <c r="D3278" s="107"/>
    </row>
    <row r="3279" spans="4:4" x14ac:dyDescent="0.2">
      <c r="D3279" s="107"/>
    </row>
    <row r="3280" spans="4:4" x14ac:dyDescent="0.2">
      <c r="D3280" s="107"/>
    </row>
    <row r="3281" spans="4:4" x14ac:dyDescent="0.2">
      <c r="D3281" s="107"/>
    </row>
    <row r="3282" spans="4:4" x14ac:dyDescent="0.2">
      <c r="D3282" s="107"/>
    </row>
    <row r="3283" spans="4:4" x14ac:dyDescent="0.2">
      <c r="D3283" s="107"/>
    </row>
    <row r="3284" spans="4:4" x14ac:dyDescent="0.2">
      <c r="D3284" s="107"/>
    </row>
    <row r="3285" spans="4:4" x14ac:dyDescent="0.2">
      <c r="D3285" s="107"/>
    </row>
    <row r="3286" spans="4:4" x14ac:dyDescent="0.2">
      <c r="D3286" s="107"/>
    </row>
    <row r="3287" spans="4:4" x14ac:dyDescent="0.2">
      <c r="D3287" s="107"/>
    </row>
    <row r="3288" spans="4:4" x14ac:dyDescent="0.2">
      <c r="D3288" s="107"/>
    </row>
    <row r="3289" spans="4:4" x14ac:dyDescent="0.2">
      <c r="D3289" s="107"/>
    </row>
    <row r="3290" spans="4:4" x14ac:dyDescent="0.2">
      <c r="D3290" s="107"/>
    </row>
    <row r="3291" spans="4:4" x14ac:dyDescent="0.2">
      <c r="D3291" s="107"/>
    </row>
    <row r="3292" spans="4:4" x14ac:dyDescent="0.2">
      <c r="D3292" s="107"/>
    </row>
    <row r="3293" spans="4:4" x14ac:dyDescent="0.2">
      <c r="D3293" s="107"/>
    </row>
    <row r="3294" spans="4:4" x14ac:dyDescent="0.2">
      <c r="D3294" s="107"/>
    </row>
    <row r="3295" spans="4:4" x14ac:dyDescent="0.2">
      <c r="D3295" s="107"/>
    </row>
    <row r="3296" spans="4:4" x14ac:dyDescent="0.2">
      <c r="D3296" s="107"/>
    </row>
    <row r="3297" spans="4:4" x14ac:dyDescent="0.2">
      <c r="D3297" s="107"/>
    </row>
    <row r="3298" spans="4:4" x14ac:dyDescent="0.2">
      <c r="D3298" s="107"/>
    </row>
    <row r="3299" spans="4:4" x14ac:dyDescent="0.2">
      <c r="D3299" s="107"/>
    </row>
    <row r="3300" spans="4:4" x14ac:dyDescent="0.2">
      <c r="D3300" s="107"/>
    </row>
    <row r="3301" spans="4:4" x14ac:dyDescent="0.2">
      <c r="D3301" s="107"/>
    </row>
    <row r="3302" spans="4:4" x14ac:dyDescent="0.2">
      <c r="D3302" s="107"/>
    </row>
    <row r="3303" spans="4:4" x14ac:dyDescent="0.2">
      <c r="D3303" s="107"/>
    </row>
    <row r="3304" spans="4:4" x14ac:dyDescent="0.2">
      <c r="D3304" s="107"/>
    </row>
    <row r="3305" spans="4:4" x14ac:dyDescent="0.2">
      <c r="D3305" s="107"/>
    </row>
    <row r="3306" spans="4:4" x14ac:dyDescent="0.2">
      <c r="D3306" s="107"/>
    </row>
    <row r="3307" spans="4:4" x14ac:dyDescent="0.2">
      <c r="D3307" s="107"/>
    </row>
    <row r="3308" spans="4:4" x14ac:dyDescent="0.2">
      <c r="D3308" s="107"/>
    </row>
    <row r="3309" spans="4:4" x14ac:dyDescent="0.2">
      <c r="D3309" s="107"/>
    </row>
    <row r="3310" spans="4:4" x14ac:dyDescent="0.2">
      <c r="D3310" s="107"/>
    </row>
    <row r="3311" spans="4:4" x14ac:dyDescent="0.2">
      <c r="D3311" s="107"/>
    </row>
    <row r="3312" spans="4:4" x14ac:dyDescent="0.2">
      <c r="D3312" s="107"/>
    </row>
    <row r="3313" spans="4:4" x14ac:dyDescent="0.2">
      <c r="D3313" s="107"/>
    </row>
    <row r="3314" spans="4:4" x14ac:dyDescent="0.2">
      <c r="D3314" s="107"/>
    </row>
    <row r="3315" spans="4:4" x14ac:dyDescent="0.2">
      <c r="D3315" s="107"/>
    </row>
    <row r="3316" spans="4:4" x14ac:dyDescent="0.2">
      <c r="D3316" s="107"/>
    </row>
    <row r="3317" spans="4:4" x14ac:dyDescent="0.2">
      <c r="D3317" s="107"/>
    </row>
    <row r="3318" spans="4:4" x14ac:dyDescent="0.2">
      <c r="D3318" s="107"/>
    </row>
    <row r="3319" spans="4:4" x14ac:dyDescent="0.2">
      <c r="D3319" s="107"/>
    </row>
    <row r="3320" spans="4:4" x14ac:dyDescent="0.2">
      <c r="D3320" s="107"/>
    </row>
    <row r="3321" spans="4:4" x14ac:dyDescent="0.2">
      <c r="D3321" s="107"/>
    </row>
    <row r="3322" spans="4:4" x14ac:dyDescent="0.2">
      <c r="D3322" s="107"/>
    </row>
    <row r="3323" spans="4:4" x14ac:dyDescent="0.2">
      <c r="D3323" s="107"/>
    </row>
    <row r="3324" spans="4:4" x14ac:dyDescent="0.2">
      <c r="D3324" s="107"/>
    </row>
    <row r="3325" spans="4:4" x14ac:dyDescent="0.2">
      <c r="D3325" s="107"/>
    </row>
    <row r="3326" spans="4:4" x14ac:dyDescent="0.2">
      <c r="D3326" s="107"/>
    </row>
    <row r="3327" spans="4:4" x14ac:dyDescent="0.2">
      <c r="D3327" s="107"/>
    </row>
    <row r="3328" spans="4:4" x14ac:dyDescent="0.2">
      <c r="D3328" s="107"/>
    </row>
    <row r="3329" spans="4:4" x14ac:dyDescent="0.2">
      <c r="D3329" s="107"/>
    </row>
    <row r="3330" spans="4:4" x14ac:dyDescent="0.2">
      <c r="D3330" s="107"/>
    </row>
    <row r="3331" spans="4:4" x14ac:dyDescent="0.2">
      <c r="D3331" s="107"/>
    </row>
    <row r="3332" spans="4:4" x14ac:dyDescent="0.2">
      <c r="D3332" s="107"/>
    </row>
    <row r="3333" spans="4:4" x14ac:dyDescent="0.2">
      <c r="D3333" s="107"/>
    </row>
    <row r="3334" spans="4:4" x14ac:dyDescent="0.2">
      <c r="D3334" s="107"/>
    </row>
    <row r="3335" spans="4:4" x14ac:dyDescent="0.2">
      <c r="D3335" s="107"/>
    </row>
    <row r="3336" spans="4:4" x14ac:dyDescent="0.2">
      <c r="D3336" s="107"/>
    </row>
    <row r="3337" spans="4:4" x14ac:dyDescent="0.2">
      <c r="D3337" s="107"/>
    </row>
    <row r="3338" spans="4:4" x14ac:dyDescent="0.2">
      <c r="D3338" s="107"/>
    </row>
    <row r="3339" spans="4:4" x14ac:dyDescent="0.2">
      <c r="D3339" s="107"/>
    </row>
    <row r="3340" spans="4:4" x14ac:dyDescent="0.2">
      <c r="D3340" s="107"/>
    </row>
    <row r="3341" spans="4:4" x14ac:dyDescent="0.2">
      <c r="D3341" s="107"/>
    </row>
    <row r="3342" spans="4:4" x14ac:dyDescent="0.2">
      <c r="D3342" s="107"/>
    </row>
    <row r="3343" spans="4:4" x14ac:dyDescent="0.2">
      <c r="D3343" s="107"/>
    </row>
    <row r="3344" spans="4:4" x14ac:dyDescent="0.2">
      <c r="D3344" s="107"/>
    </row>
    <row r="3345" spans="4:4" x14ac:dyDescent="0.2">
      <c r="D3345" s="107"/>
    </row>
    <row r="3346" spans="4:4" x14ac:dyDescent="0.2">
      <c r="D3346" s="107"/>
    </row>
    <row r="3347" spans="4:4" x14ac:dyDescent="0.2">
      <c r="D3347" s="107"/>
    </row>
    <row r="3348" spans="4:4" x14ac:dyDescent="0.2">
      <c r="D3348" s="107"/>
    </row>
    <row r="3349" spans="4:4" x14ac:dyDescent="0.2">
      <c r="D3349" s="107"/>
    </row>
    <row r="3350" spans="4:4" x14ac:dyDescent="0.2">
      <c r="D3350" s="107"/>
    </row>
    <row r="3351" spans="4:4" x14ac:dyDescent="0.2">
      <c r="D3351" s="107"/>
    </row>
    <row r="3352" spans="4:4" x14ac:dyDescent="0.2">
      <c r="D3352" s="107"/>
    </row>
    <row r="3353" spans="4:4" x14ac:dyDescent="0.2">
      <c r="D3353" s="107"/>
    </row>
    <row r="3354" spans="4:4" x14ac:dyDescent="0.2">
      <c r="D3354" s="107"/>
    </row>
    <row r="3355" spans="4:4" x14ac:dyDescent="0.2">
      <c r="D3355" s="107"/>
    </row>
    <row r="3356" spans="4:4" x14ac:dyDescent="0.2">
      <c r="D3356" s="107"/>
    </row>
    <row r="3357" spans="4:4" x14ac:dyDescent="0.2">
      <c r="D3357" s="107"/>
    </row>
    <row r="3358" spans="4:4" x14ac:dyDescent="0.2">
      <c r="D3358" s="107"/>
    </row>
    <row r="3359" spans="4:4" x14ac:dyDescent="0.2">
      <c r="D3359" s="107"/>
    </row>
    <row r="3360" spans="4:4" x14ac:dyDescent="0.2">
      <c r="D3360" s="107"/>
    </row>
    <row r="3361" spans="4:4" x14ac:dyDescent="0.2">
      <c r="D3361" s="107"/>
    </row>
    <row r="3362" spans="4:4" x14ac:dyDescent="0.2">
      <c r="D3362" s="107"/>
    </row>
    <row r="3363" spans="4:4" x14ac:dyDescent="0.2">
      <c r="D3363" s="107"/>
    </row>
    <row r="3364" spans="4:4" x14ac:dyDescent="0.2">
      <c r="D3364" s="107"/>
    </row>
    <row r="3365" spans="4:4" x14ac:dyDescent="0.2">
      <c r="D3365" s="107"/>
    </row>
    <row r="3366" spans="4:4" x14ac:dyDescent="0.2">
      <c r="D3366" s="107"/>
    </row>
    <row r="3367" spans="4:4" x14ac:dyDescent="0.2">
      <c r="D3367" s="107"/>
    </row>
    <row r="3368" spans="4:4" x14ac:dyDescent="0.2">
      <c r="D3368" s="107"/>
    </row>
    <row r="3369" spans="4:4" x14ac:dyDescent="0.2">
      <c r="D3369" s="107"/>
    </row>
    <row r="3370" spans="4:4" x14ac:dyDescent="0.2">
      <c r="D3370" s="107"/>
    </row>
    <row r="3371" spans="4:4" x14ac:dyDescent="0.2">
      <c r="D3371" s="107"/>
    </row>
    <row r="3372" spans="4:4" x14ac:dyDescent="0.2">
      <c r="D3372" s="107"/>
    </row>
    <row r="3373" spans="4:4" x14ac:dyDescent="0.2">
      <c r="D3373" s="107"/>
    </row>
    <row r="3374" spans="4:4" x14ac:dyDescent="0.2">
      <c r="D3374" s="107"/>
    </row>
    <row r="3375" spans="4:4" x14ac:dyDescent="0.2">
      <c r="D3375" s="107"/>
    </row>
    <row r="3376" spans="4:4" x14ac:dyDescent="0.2">
      <c r="D3376" s="107"/>
    </row>
    <row r="3377" spans="4:4" x14ac:dyDescent="0.2">
      <c r="D3377" s="107"/>
    </row>
    <row r="3378" spans="4:4" x14ac:dyDescent="0.2">
      <c r="D3378" s="107"/>
    </row>
    <row r="3379" spans="4:4" x14ac:dyDescent="0.2">
      <c r="D3379" s="107"/>
    </row>
    <row r="3380" spans="4:4" x14ac:dyDescent="0.2">
      <c r="D3380" s="107"/>
    </row>
    <row r="3381" spans="4:4" x14ac:dyDescent="0.2">
      <c r="D3381" s="107"/>
    </row>
    <row r="3382" spans="4:4" x14ac:dyDescent="0.2">
      <c r="D3382" s="107"/>
    </row>
    <row r="3383" spans="4:4" x14ac:dyDescent="0.2">
      <c r="D3383" s="107"/>
    </row>
    <row r="3384" spans="4:4" x14ac:dyDescent="0.2">
      <c r="D3384" s="107"/>
    </row>
    <row r="3385" spans="4:4" x14ac:dyDescent="0.2">
      <c r="D3385" s="107"/>
    </row>
    <row r="3386" spans="4:4" x14ac:dyDescent="0.2">
      <c r="D3386" s="107"/>
    </row>
    <row r="3387" spans="4:4" x14ac:dyDescent="0.2">
      <c r="D3387" s="107"/>
    </row>
    <row r="3388" spans="4:4" x14ac:dyDescent="0.2">
      <c r="D3388" s="107"/>
    </row>
    <row r="3389" spans="4:4" x14ac:dyDescent="0.2">
      <c r="D3389" s="107"/>
    </row>
    <row r="3390" spans="4:4" x14ac:dyDescent="0.2">
      <c r="D3390" s="107"/>
    </row>
    <row r="3391" spans="4:4" x14ac:dyDescent="0.2">
      <c r="D3391" s="107"/>
    </row>
    <row r="3392" spans="4:4" x14ac:dyDescent="0.2">
      <c r="D3392" s="107"/>
    </row>
    <row r="3393" spans="4:4" x14ac:dyDescent="0.2">
      <c r="D3393" s="107"/>
    </row>
    <row r="3394" spans="4:4" x14ac:dyDescent="0.2">
      <c r="D3394" s="107"/>
    </row>
    <row r="3395" spans="4:4" x14ac:dyDescent="0.2">
      <c r="D3395" s="107"/>
    </row>
    <row r="3396" spans="4:4" x14ac:dyDescent="0.2">
      <c r="D3396" s="107"/>
    </row>
    <row r="3397" spans="4:4" x14ac:dyDescent="0.2">
      <c r="D3397" s="107"/>
    </row>
    <row r="3398" spans="4:4" x14ac:dyDescent="0.2">
      <c r="D3398" s="107"/>
    </row>
    <row r="3399" spans="4:4" x14ac:dyDescent="0.2">
      <c r="D3399" s="107"/>
    </row>
    <row r="3400" spans="4:4" x14ac:dyDescent="0.2">
      <c r="D3400" s="107"/>
    </row>
    <row r="3401" spans="4:4" x14ac:dyDescent="0.2">
      <c r="D3401" s="107"/>
    </row>
    <row r="3402" spans="4:4" x14ac:dyDescent="0.2">
      <c r="D3402" s="107"/>
    </row>
    <row r="3403" spans="4:4" x14ac:dyDescent="0.2">
      <c r="D3403" s="107"/>
    </row>
    <row r="3404" spans="4:4" x14ac:dyDescent="0.2">
      <c r="D3404" s="107"/>
    </row>
    <row r="3405" spans="4:4" x14ac:dyDescent="0.2">
      <c r="D3405" s="107"/>
    </row>
    <row r="3406" spans="4:4" x14ac:dyDescent="0.2">
      <c r="D3406" s="107"/>
    </row>
    <row r="3407" spans="4:4" x14ac:dyDescent="0.2">
      <c r="D3407" s="107"/>
    </row>
    <row r="3408" spans="4:4" x14ac:dyDescent="0.2">
      <c r="D3408" s="107"/>
    </row>
    <row r="3409" spans="4:4" x14ac:dyDescent="0.2">
      <c r="D3409" s="107"/>
    </row>
    <row r="3410" spans="4:4" x14ac:dyDescent="0.2">
      <c r="D3410" s="107"/>
    </row>
    <row r="3411" spans="4:4" x14ac:dyDescent="0.2">
      <c r="D3411" s="107"/>
    </row>
    <row r="3412" spans="4:4" x14ac:dyDescent="0.2">
      <c r="D3412" s="107"/>
    </row>
    <row r="3413" spans="4:4" x14ac:dyDescent="0.2">
      <c r="D3413" s="107"/>
    </row>
    <row r="3414" spans="4:4" x14ac:dyDescent="0.2">
      <c r="D3414" s="107"/>
    </row>
    <row r="3415" spans="4:4" x14ac:dyDescent="0.2">
      <c r="D3415" s="107"/>
    </row>
    <row r="3416" spans="4:4" x14ac:dyDescent="0.2">
      <c r="D3416" s="107"/>
    </row>
    <row r="3417" spans="4:4" x14ac:dyDescent="0.2">
      <c r="D3417" s="107"/>
    </row>
    <row r="3418" spans="4:4" x14ac:dyDescent="0.2">
      <c r="D3418" s="107"/>
    </row>
    <row r="3419" spans="4:4" x14ac:dyDescent="0.2">
      <c r="D3419" s="107"/>
    </row>
    <row r="3420" spans="4:4" x14ac:dyDescent="0.2">
      <c r="D3420" s="107"/>
    </row>
    <row r="3421" spans="4:4" x14ac:dyDescent="0.2">
      <c r="D3421" s="107"/>
    </row>
    <row r="3422" spans="4:4" x14ac:dyDescent="0.2">
      <c r="D3422" s="107"/>
    </row>
    <row r="3423" spans="4:4" x14ac:dyDescent="0.2">
      <c r="D3423" s="107"/>
    </row>
    <row r="3424" spans="4:4" x14ac:dyDescent="0.2">
      <c r="D3424" s="107"/>
    </row>
    <row r="3425" spans="4:4" x14ac:dyDescent="0.2">
      <c r="D3425" s="107"/>
    </row>
    <row r="3426" spans="4:4" x14ac:dyDescent="0.2">
      <c r="D3426" s="107"/>
    </row>
    <row r="3427" spans="4:4" x14ac:dyDescent="0.2">
      <c r="D3427" s="107"/>
    </row>
    <row r="3428" spans="4:4" x14ac:dyDescent="0.2">
      <c r="D3428" s="107"/>
    </row>
    <row r="3429" spans="4:4" x14ac:dyDescent="0.2">
      <c r="D3429" s="107"/>
    </row>
    <row r="3430" spans="4:4" x14ac:dyDescent="0.2">
      <c r="D3430" s="107"/>
    </row>
    <row r="3431" spans="4:4" x14ac:dyDescent="0.2">
      <c r="D3431" s="107"/>
    </row>
    <row r="3432" spans="4:4" x14ac:dyDescent="0.2">
      <c r="D3432" s="107"/>
    </row>
    <row r="3433" spans="4:4" x14ac:dyDescent="0.2">
      <c r="D3433" s="107"/>
    </row>
    <row r="3434" spans="4:4" x14ac:dyDescent="0.2">
      <c r="D3434" s="107"/>
    </row>
    <row r="3435" spans="4:4" x14ac:dyDescent="0.2">
      <c r="D3435" s="107"/>
    </row>
    <row r="3436" spans="4:4" x14ac:dyDescent="0.2">
      <c r="D3436" s="107"/>
    </row>
    <row r="3437" spans="4:4" x14ac:dyDescent="0.2">
      <c r="D3437" s="107"/>
    </row>
    <row r="3438" spans="4:4" x14ac:dyDescent="0.2">
      <c r="D3438" s="107"/>
    </row>
    <row r="3439" spans="4:4" x14ac:dyDescent="0.2">
      <c r="D3439" s="107"/>
    </row>
    <row r="3440" spans="4:4" x14ac:dyDescent="0.2">
      <c r="D3440" s="107"/>
    </row>
    <row r="3441" spans="4:4" x14ac:dyDescent="0.2">
      <c r="D3441" s="107"/>
    </row>
    <row r="3442" spans="4:4" x14ac:dyDescent="0.2">
      <c r="D3442" s="107"/>
    </row>
    <row r="3443" spans="4:4" x14ac:dyDescent="0.2">
      <c r="D3443" s="107"/>
    </row>
    <row r="3444" spans="4:4" x14ac:dyDescent="0.2">
      <c r="D3444" s="107"/>
    </row>
    <row r="3445" spans="4:4" x14ac:dyDescent="0.2">
      <c r="D3445" s="107"/>
    </row>
    <row r="3446" spans="4:4" x14ac:dyDescent="0.2">
      <c r="D3446" s="107"/>
    </row>
    <row r="3447" spans="4:4" x14ac:dyDescent="0.2">
      <c r="D3447" s="107"/>
    </row>
    <row r="3448" spans="4:4" x14ac:dyDescent="0.2">
      <c r="D3448" s="107"/>
    </row>
    <row r="3449" spans="4:4" x14ac:dyDescent="0.2">
      <c r="D3449" s="107"/>
    </row>
    <row r="3450" spans="4:4" x14ac:dyDescent="0.2">
      <c r="D3450" s="107"/>
    </row>
    <row r="3451" spans="4:4" x14ac:dyDescent="0.2">
      <c r="D3451" s="107"/>
    </row>
    <row r="3452" spans="4:4" x14ac:dyDescent="0.2">
      <c r="D3452" s="107"/>
    </row>
    <row r="3453" spans="4:4" x14ac:dyDescent="0.2">
      <c r="D3453" s="107"/>
    </row>
    <row r="3454" spans="4:4" x14ac:dyDescent="0.2">
      <c r="D3454" s="107"/>
    </row>
    <row r="3455" spans="4:4" x14ac:dyDescent="0.2">
      <c r="D3455" s="107"/>
    </row>
    <row r="3456" spans="4:4" x14ac:dyDescent="0.2">
      <c r="D3456" s="107"/>
    </row>
    <row r="3457" spans="4:4" x14ac:dyDescent="0.2">
      <c r="D3457" s="107"/>
    </row>
    <row r="3458" spans="4:4" x14ac:dyDescent="0.2">
      <c r="D3458" s="107"/>
    </row>
    <row r="3459" spans="4:4" x14ac:dyDescent="0.2">
      <c r="D3459" s="107"/>
    </row>
    <row r="3460" spans="4:4" x14ac:dyDescent="0.2">
      <c r="D3460" s="107"/>
    </row>
    <row r="3461" spans="4:4" x14ac:dyDescent="0.2">
      <c r="D3461" s="107"/>
    </row>
    <row r="3462" spans="4:4" x14ac:dyDescent="0.2">
      <c r="D3462" s="107"/>
    </row>
    <row r="3463" spans="4:4" x14ac:dyDescent="0.2">
      <c r="D3463" s="107"/>
    </row>
    <row r="3464" spans="4:4" x14ac:dyDescent="0.2">
      <c r="D3464" s="107"/>
    </row>
    <row r="3465" spans="4:4" x14ac:dyDescent="0.2">
      <c r="D3465" s="107"/>
    </row>
    <row r="3466" spans="4:4" x14ac:dyDescent="0.2">
      <c r="D3466" s="107"/>
    </row>
    <row r="3467" spans="4:4" x14ac:dyDescent="0.2">
      <c r="D3467" s="107"/>
    </row>
    <row r="3468" spans="4:4" x14ac:dyDescent="0.2">
      <c r="D3468" s="107"/>
    </row>
    <row r="3469" spans="4:4" x14ac:dyDescent="0.2">
      <c r="D3469" s="107"/>
    </row>
    <row r="3470" spans="4:4" x14ac:dyDescent="0.2">
      <c r="D3470" s="107"/>
    </row>
    <row r="3471" spans="4:4" x14ac:dyDescent="0.2">
      <c r="D3471" s="107"/>
    </row>
    <row r="3472" spans="4:4" x14ac:dyDescent="0.2">
      <c r="D3472" s="107"/>
    </row>
    <row r="3473" spans="4:4" x14ac:dyDescent="0.2">
      <c r="D3473" s="107"/>
    </row>
    <row r="3474" spans="4:4" x14ac:dyDescent="0.2">
      <c r="D3474" s="107"/>
    </row>
    <row r="3475" spans="4:4" x14ac:dyDescent="0.2">
      <c r="D3475" s="107"/>
    </row>
    <row r="3476" spans="4:4" x14ac:dyDescent="0.2">
      <c r="D3476" s="107"/>
    </row>
    <row r="3477" spans="4:4" x14ac:dyDescent="0.2">
      <c r="D3477" s="107"/>
    </row>
    <row r="3478" spans="4:4" x14ac:dyDescent="0.2">
      <c r="D3478" s="107"/>
    </row>
    <row r="3479" spans="4:4" x14ac:dyDescent="0.2">
      <c r="D3479" s="107"/>
    </row>
    <row r="3480" spans="4:4" x14ac:dyDescent="0.2">
      <c r="D3480" s="107"/>
    </row>
    <row r="3481" spans="4:4" x14ac:dyDescent="0.2">
      <c r="D3481" s="107"/>
    </row>
    <row r="3482" spans="4:4" x14ac:dyDescent="0.2">
      <c r="D3482" s="107"/>
    </row>
    <row r="3483" spans="4:4" x14ac:dyDescent="0.2">
      <c r="D3483" s="107"/>
    </row>
    <row r="3484" spans="4:4" x14ac:dyDescent="0.2">
      <c r="D3484" s="107"/>
    </row>
    <row r="3485" spans="4:4" x14ac:dyDescent="0.2">
      <c r="D3485" s="107"/>
    </row>
    <row r="3486" spans="4:4" x14ac:dyDescent="0.2">
      <c r="D3486" s="107"/>
    </row>
    <row r="3487" spans="4:4" x14ac:dyDescent="0.2">
      <c r="D3487" s="107"/>
    </row>
    <row r="3488" spans="4:4" x14ac:dyDescent="0.2">
      <c r="D3488" s="107"/>
    </row>
    <row r="3489" spans="4:4" x14ac:dyDescent="0.2">
      <c r="D3489" s="107"/>
    </row>
    <row r="3490" spans="4:4" x14ac:dyDescent="0.2">
      <c r="D3490" s="107"/>
    </row>
    <row r="3491" spans="4:4" x14ac:dyDescent="0.2">
      <c r="D3491" s="107"/>
    </row>
    <row r="3492" spans="4:4" x14ac:dyDescent="0.2">
      <c r="D3492" s="107"/>
    </row>
    <row r="3493" spans="4:4" x14ac:dyDescent="0.2">
      <c r="D3493" s="107"/>
    </row>
    <row r="3494" spans="4:4" x14ac:dyDescent="0.2">
      <c r="D3494" s="107"/>
    </row>
    <row r="3495" spans="4:4" x14ac:dyDescent="0.2">
      <c r="D3495" s="107"/>
    </row>
    <row r="3496" spans="4:4" x14ac:dyDescent="0.2">
      <c r="D3496" s="107"/>
    </row>
    <row r="3497" spans="4:4" x14ac:dyDescent="0.2">
      <c r="D3497" s="107"/>
    </row>
    <row r="3498" spans="4:4" x14ac:dyDescent="0.2">
      <c r="D3498" s="107"/>
    </row>
    <row r="3499" spans="4:4" x14ac:dyDescent="0.2">
      <c r="D3499" s="107"/>
    </row>
    <row r="3500" spans="4:4" x14ac:dyDescent="0.2">
      <c r="D3500" s="107"/>
    </row>
    <row r="3501" spans="4:4" x14ac:dyDescent="0.2">
      <c r="D3501" s="107"/>
    </row>
    <row r="3502" spans="4:4" x14ac:dyDescent="0.2">
      <c r="D3502" s="107"/>
    </row>
    <row r="3503" spans="4:4" x14ac:dyDescent="0.2">
      <c r="D3503" s="107"/>
    </row>
    <row r="3504" spans="4:4" x14ac:dyDescent="0.2">
      <c r="D3504" s="107"/>
    </row>
    <row r="3505" spans="4:4" x14ac:dyDescent="0.2">
      <c r="D3505" s="107"/>
    </row>
    <row r="3506" spans="4:4" x14ac:dyDescent="0.2">
      <c r="D3506" s="107"/>
    </row>
    <row r="3507" spans="4:4" x14ac:dyDescent="0.2">
      <c r="D3507" s="107"/>
    </row>
    <row r="3508" spans="4:4" x14ac:dyDescent="0.2">
      <c r="D3508" s="107"/>
    </row>
    <row r="3509" spans="4:4" x14ac:dyDescent="0.2">
      <c r="D3509" s="107"/>
    </row>
    <row r="3510" spans="4:4" x14ac:dyDescent="0.2">
      <c r="D3510" s="107"/>
    </row>
    <row r="3511" spans="4:4" x14ac:dyDescent="0.2">
      <c r="D3511" s="107"/>
    </row>
    <row r="3512" spans="4:4" x14ac:dyDescent="0.2">
      <c r="D3512" s="107"/>
    </row>
    <row r="3513" spans="4:4" x14ac:dyDescent="0.2">
      <c r="D3513" s="107"/>
    </row>
    <row r="3514" spans="4:4" x14ac:dyDescent="0.2">
      <c r="D3514" s="107"/>
    </row>
    <row r="3515" spans="4:4" x14ac:dyDescent="0.2">
      <c r="D3515" s="107"/>
    </row>
    <row r="3516" spans="4:4" x14ac:dyDescent="0.2">
      <c r="D3516" s="107"/>
    </row>
    <row r="3517" spans="4:4" x14ac:dyDescent="0.2">
      <c r="D3517" s="107"/>
    </row>
    <row r="3518" spans="4:4" x14ac:dyDescent="0.2">
      <c r="D3518" s="107"/>
    </row>
    <row r="3519" spans="4:4" x14ac:dyDescent="0.2">
      <c r="D3519" s="107"/>
    </row>
    <row r="3520" spans="4:4" x14ac:dyDescent="0.2">
      <c r="D3520" s="107"/>
    </row>
    <row r="3521" spans="4:4" x14ac:dyDescent="0.2">
      <c r="D3521" s="107"/>
    </row>
    <row r="3522" spans="4:4" x14ac:dyDescent="0.2">
      <c r="D3522" s="107"/>
    </row>
    <row r="3523" spans="4:4" x14ac:dyDescent="0.2">
      <c r="D3523" s="107"/>
    </row>
    <row r="3524" spans="4:4" x14ac:dyDescent="0.2">
      <c r="D3524" s="107"/>
    </row>
    <row r="3525" spans="4:4" x14ac:dyDescent="0.2">
      <c r="D3525" s="107"/>
    </row>
    <row r="3526" spans="4:4" x14ac:dyDescent="0.2">
      <c r="D3526" s="107"/>
    </row>
    <row r="3527" spans="4:4" x14ac:dyDescent="0.2">
      <c r="D3527" s="107"/>
    </row>
    <row r="3528" spans="4:4" x14ac:dyDescent="0.2">
      <c r="D3528" s="107"/>
    </row>
    <row r="3529" spans="4:4" x14ac:dyDescent="0.2">
      <c r="D3529" s="107"/>
    </row>
    <row r="3530" spans="4:4" x14ac:dyDescent="0.2">
      <c r="D3530" s="107"/>
    </row>
    <row r="3531" spans="4:4" x14ac:dyDescent="0.2">
      <c r="D3531" s="107"/>
    </row>
    <row r="3532" spans="4:4" x14ac:dyDescent="0.2">
      <c r="D3532" s="107"/>
    </row>
    <row r="3533" spans="4:4" x14ac:dyDescent="0.2">
      <c r="D3533" s="107"/>
    </row>
    <row r="3534" spans="4:4" x14ac:dyDescent="0.2">
      <c r="D3534" s="107"/>
    </row>
    <row r="3535" spans="4:4" x14ac:dyDescent="0.2">
      <c r="D3535" s="107"/>
    </row>
    <row r="3536" spans="4:4" x14ac:dyDescent="0.2">
      <c r="D3536" s="107"/>
    </row>
    <row r="3537" spans="4:4" x14ac:dyDescent="0.2">
      <c r="D3537" s="107"/>
    </row>
    <row r="3538" spans="4:4" x14ac:dyDescent="0.2">
      <c r="D3538" s="107"/>
    </row>
    <row r="3539" spans="4:4" x14ac:dyDescent="0.2">
      <c r="D3539" s="107"/>
    </row>
    <row r="3540" spans="4:4" x14ac:dyDescent="0.2">
      <c r="D3540" s="107"/>
    </row>
    <row r="3541" spans="4:4" x14ac:dyDescent="0.2">
      <c r="D3541" s="107"/>
    </row>
    <row r="3542" spans="4:4" x14ac:dyDescent="0.2">
      <c r="D3542" s="107"/>
    </row>
    <row r="3543" spans="4:4" x14ac:dyDescent="0.2">
      <c r="D3543" s="107"/>
    </row>
    <row r="3544" spans="4:4" x14ac:dyDescent="0.2">
      <c r="D3544" s="107"/>
    </row>
    <row r="3545" spans="4:4" x14ac:dyDescent="0.2">
      <c r="D3545" s="107"/>
    </row>
    <row r="3546" spans="4:4" x14ac:dyDescent="0.2">
      <c r="D3546" s="107"/>
    </row>
    <row r="3547" spans="4:4" x14ac:dyDescent="0.2">
      <c r="D3547" s="107"/>
    </row>
    <row r="3548" spans="4:4" x14ac:dyDescent="0.2">
      <c r="D3548" s="107"/>
    </row>
    <row r="3549" spans="4:4" x14ac:dyDescent="0.2">
      <c r="D3549" s="107"/>
    </row>
    <row r="3550" spans="4:4" x14ac:dyDescent="0.2">
      <c r="D3550" s="107"/>
    </row>
    <row r="3551" spans="4:4" x14ac:dyDescent="0.2">
      <c r="D3551" s="107"/>
    </row>
    <row r="3552" spans="4:4" x14ac:dyDescent="0.2">
      <c r="D3552" s="107"/>
    </row>
    <row r="3553" spans="4:4" x14ac:dyDescent="0.2">
      <c r="D3553" s="107"/>
    </row>
    <row r="3554" spans="4:4" x14ac:dyDescent="0.2">
      <c r="D3554" s="107"/>
    </row>
    <row r="3555" spans="4:4" x14ac:dyDescent="0.2">
      <c r="D3555" s="107"/>
    </row>
    <row r="3556" spans="4:4" x14ac:dyDescent="0.2">
      <c r="D3556" s="107"/>
    </row>
    <row r="3557" spans="4:4" x14ac:dyDescent="0.2">
      <c r="D3557" s="107"/>
    </row>
    <row r="3558" spans="4:4" x14ac:dyDescent="0.2">
      <c r="D3558" s="107"/>
    </row>
    <row r="3559" spans="4:4" x14ac:dyDescent="0.2">
      <c r="D3559" s="107"/>
    </row>
    <row r="3560" spans="4:4" x14ac:dyDescent="0.2">
      <c r="D3560" s="107"/>
    </row>
    <row r="3561" spans="4:4" x14ac:dyDescent="0.2">
      <c r="D3561" s="107"/>
    </row>
    <row r="3562" spans="4:4" x14ac:dyDescent="0.2">
      <c r="D3562" s="107"/>
    </row>
    <row r="3563" spans="4:4" x14ac:dyDescent="0.2">
      <c r="D3563" s="107"/>
    </row>
    <row r="3564" spans="4:4" x14ac:dyDescent="0.2">
      <c r="D3564" s="107"/>
    </row>
    <row r="3565" spans="4:4" x14ac:dyDescent="0.2">
      <c r="D3565" s="107"/>
    </row>
    <row r="3566" spans="4:4" x14ac:dyDescent="0.2">
      <c r="D3566" s="107"/>
    </row>
    <row r="3567" spans="4:4" x14ac:dyDescent="0.2">
      <c r="D3567" s="107"/>
    </row>
    <row r="3568" spans="4:4" x14ac:dyDescent="0.2">
      <c r="D3568" s="107"/>
    </row>
    <row r="3569" spans="4:4" x14ac:dyDescent="0.2">
      <c r="D3569" s="107"/>
    </row>
    <row r="3570" spans="4:4" x14ac:dyDescent="0.2">
      <c r="D3570" s="107"/>
    </row>
    <row r="3571" spans="4:4" x14ac:dyDescent="0.2">
      <c r="D3571" s="107"/>
    </row>
    <row r="3572" spans="4:4" x14ac:dyDescent="0.2">
      <c r="D3572" s="107"/>
    </row>
    <row r="3573" spans="4:4" x14ac:dyDescent="0.2">
      <c r="D3573" s="107"/>
    </row>
    <row r="3574" spans="4:4" x14ac:dyDescent="0.2">
      <c r="D3574" s="107"/>
    </row>
    <row r="3575" spans="4:4" x14ac:dyDescent="0.2">
      <c r="D3575" s="107"/>
    </row>
    <row r="3576" spans="4:4" x14ac:dyDescent="0.2">
      <c r="D3576" s="107"/>
    </row>
    <row r="3577" spans="4:4" x14ac:dyDescent="0.2">
      <c r="D3577" s="107"/>
    </row>
    <row r="3578" spans="4:4" x14ac:dyDescent="0.2">
      <c r="D3578" s="107"/>
    </row>
    <row r="3579" spans="4:4" x14ac:dyDescent="0.2">
      <c r="D3579" s="107"/>
    </row>
    <row r="3580" spans="4:4" x14ac:dyDescent="0.2">
      <c r="D3580" s="107"/>
    </row>
    <row r="3581" spans="4:4" x14ac:dyDescent="0.2">
      <c r="D3581" s="107"/>
    </row>
    <row r="3582" spans="4:4" x14ac:dyDescent="0.2">
      <c r="D3582" s="107"/>
    </row>
    <row r="3583" spans="4:4" x14ac:dyDescent="0.2">
      <c r="D3583" s="107"/>
    </row>
    <row r="3584" spans="4:4" x14ac:dyDescent="0.2">
      <c r="D3584" s="107"/>
    </row>
    <row r="3585" spans="4:4" x14ac:dyDescent="0.2">
      <c r="D3585" s="107"/>
    </row>
    <row r="3586" spans="4:4" x14ac:dyDescent="0.2">
      <c r="D3586" s="107"/>
    </row>
    <row r="3587" spans="4:4" x14ac:dyDescent="0.2">
      <c r="D3587" s="107"/>
    </row>
    <row r="3588" spans="4:4" x14ac:dyDescent="0.2">
      <c r="D3588" s="107"/>
    </row>
    <row r="3589" spans="4:4" x14ac:dyDescent="0.2">
      <c r="D3589" s="107"/>
    </row>
    <row r="3590" spans="4:4" x14ac:dyDescent="0.2">
      <c r="D3590" s="107"/>
    </row>
    <row r="3591" spans="4:4" x14ac:dyDescent="0.2">
      <c r="D3591" s="107"/>
    </row>
    <row r="3592" spans="4:4" x14ac:dyDescent="0.2">
      <c r="D3592" s="107"/>
    </row>
    <row r="3593" spans="4:4" x14ac:dyDescent="0.2">
      <c r="D3593" s="107"/>
    </row>
    <row r="3594" spans="4:4" x14ac:dyDescent="0.2">
      <c r="D3594" s="107"/>
    </row>
    <row r="3595" spans="4:4" x14ac:dyDescent="0.2">
      <c r="D3595" s="107"/>
    </row>
    <row r="3596" spans="4:4" x14ac:dyDescent="0.2">
      <c r="D3596" s="107"/>
    </row>
    <row r="3597" spans="4:4" x14ac:dyDescent="0.2">
      <c r="D3597" s="107"/>
    </row>
    <row r="3598" spans="4:4" x14ac:dyDescent="0.2">
      <c r="D3598" s="107"/>
    </row>
    <row r="3599" spans="4:4" x14ac:dyDescent="0.2">
      <c r="D3599" s="107"/>
    </row>
    <row r="3600" spans="4:4" x14ac:dyDescent="0.2">
      <c r="D3600" s="107"/>
    </row>
    <row r="3601" spans="4:4" x14ac:dyDescent="0.2">
      <c r="D3601" s="107"/>
    </row>
    <row r="3602" spans="4:4" x14ac:dyDescent="0.2">
      <c r="D3602" s="107"/>
    </row>
    <row r="3603" spans="4:4" x14ac:dyDescent="0.2">
      <c r="D3603" s="107"/>
    </row>
    <row r="3604" spans="4:4" x14ac:dyDescent="0.2">
      <c r="D3604" s="107"/>
    </row>
    <row r="3605" spans="4:4" x14ac:dyDescent="0.2">
      <c r="D3605" s="107"/>
    </row>
    <row r="3606" spans="4:4" x14ac:dyDescent="0.2">
      <c r="D3606" s="107"/>
    </row>
    <row r="3607" spans="4:4" x14ac:dyDescent="0.2">
      <c r="D3607" s="107"/>
    </row>
    <row r="3608" spans="4:4" x14ac:dyDescent="0.2">
      <c r="D3608" s="107"/>
    </row>
    <row r="3609" spans="4:4" x14ac:dyDescent="0.2">
      <c r="D3609" s="107"/>
    </row>
    <row r="3610" spans="4:4" x14ac:dyDescent="0.2">
      <c r="D3610" s="107"/>
    </row>
    <row r="3611" spans="4:4" x14ac:dyDescent="0.2">
      <c r="D3611" s="107"/>
    </row>
    <row r="3612" spans="4:4" x14ac:dyDescent="0.2">
      <c r="D3612" s="107"/>
    </row>
    <row r="3613" spans="4:4" x14ac:dyDescent="0.2">
      <c r="D3613" s="107"/>
    </row>
    <row r="3614" spans="4:4" x14ac:dyDescent="0.2">
      <c r="D3614" s="107"/>
    </row>
    <row r="3615" spans="4:4" x14ac:dyDescent="0.2">
      <c r="D3615" s="107"/>
    </row>
    <row r="3616" spans="4:4" x14ac:dyDescent="0.2">
      <c r="D3616" s="107"/>
    </row>
    <row r="3617" spans="4:4" x14ac:dyDescent="0.2">
      <c r="D3617" s="107"/>
    </row>
    <row r="3618" spans="4:4" x14ac:dyDescent="0.2">
      <c r="D3618" s="107"/>
    </row>
    <row r="3619" spans="4:4" x14ac:dyDescent="0.2">
      <c r="D3619" s="107"/>
    </row>
    <row r="3620" spans="4:4" x14ac:dyDescent="0.2">
      <c r="D3620" s="107"/>
    </row>
    <row r="3621" spans="4:4" x14ac:dyDescent="0.2">
      <c r="D3621" s="107"/>
    </row>
    <row r="3622" spans="4:4" x14ac:dyDescent="0.2">
      <c r="D3622" s="107"/>
    </row>
    <row r="3623" spans="4:4" x14ac:dyDescent="0.2">
      <c r="D3623" s="107"/>
    </row>
    <row r="3624" spans="4:4" x14ac:dyDescent="0.2">
      <c r="D3624" s="107"/>
    </row>
    <row r="3625" spans="4:4" x14ac:dyDescent="0.2">
      <c r="D3625" s="107"/>
    </row>
    <row r="3626" spans="4:4" x14ac:dyDescent="0.2">
      <c r="D3626" s="107"/>
    </row>
    <row r="3627" spans="4:4" x14ac:dyDescent="0.2">
      <c r="D3627" s="107"/>
    </row>
    <row r="3628" spans="4:4" x14ac:dyDescent="0.2">
      <c r="D3628" s="107"/>
    </row>
    <row r="3629" spans="4:4" x14ac:dyDescent="0.2">
      <c r="D3629" s="107"/>
    </row>
    <row r="3630" spans="4:4" x14ac:dyDescent="0.2">
      <c r="D3630" s="107"/>
    </row>
    <row r="3631" spans="4:4" x14ac:dyDescent="0.2">
      <c r="D3631" s="107"/>
    </row>
    <row r="3632" spans="4:4" x14ac:dyDescent="0.2">
      <c r="D3632" s="107"/>
    </row>
    <row r="3633" spans="4:4" x14ac:dyDescent="0.2">
      <c r="D3633" s="107"/>
    </row>
    <row r="3634" spans="4:4" x14ac:dyDescent="0.2">
      <c r="D3634" s="107"/>
    </row>
    <row r="3635" spans="4:4" x14ac:dyDescent="0.2">
      <c r="D3635" s="107"/>
    </row>
    <row r="3636" spans="4:4" x14ac:dyDescent="0.2">
      <c r="D3636" s="107"/>
    </row>
    <row r="3637" spans="4:4" x14ac:dyDescent="0.2">
      <c r="D3637" s="107"/>
    </row>
    <row r="3638" spans="4:4" x14ac:dyDescent="0.2">
      <c r="D3638" s="107"/>
    </row>
    <row r="3639" spans="4:4" x14ac:dyDescent="0.2">
      <c r="D3639" s="107"/>
    </row>
    <row r="3640" spans="4:4" x14ac:dyDescent="0.2">
      <c r="D3640" s="107"/>
    </row>
    <row r="3641" spans="4:4" x14ac:dyDescent="0.2">
      <c r="D3641" s="107"/>
    </row>
    <row r="3642" spans="4:4" x14ac:dyDescent="0.2">
      <c r="D3642" s="107"/>
    </row>
    <row r="3643" spans="4:4" x14ac:dyDescent="0.2">
      <c r="D3643" s="107"/>
    </row>
    <row r="3644" spans="4:4" x14ac:dyDescent="0.2">
      <c r="D3644" s="107"/>
    </row>
    <row r="3645" spans="4:4" x14ac:dyDescent="0.2">
      <c r="D3645" s="107"/>
    </row>
    <row r="3646" spans="4:4" x14ac:dyDescent="0.2">
      <c r="D3646" s="107"/>
    </row>
    <row r="3647" spans="4:4" x14ac:dyDescent="0.2">
      <c r="D3647" s="107"/>
    </row>
    <row r="3648" spans="4:4" x14ac:dyDescent="0.2">
      <c r="D3648" s="107"/>
    </row>
    <row r="3649" spans="4:4" x14ac:dyDescent="0.2">
      <c r="D3649" s="107"/>
    </row>
    <row r="3650" spans="4:4" x14ac:dyDescent="0.2">
      <c r="D3650" s="107"/>
    </row>
    <row r="3651" spans="4:4" x14ac:dyDescent="0.2">
      <c r="D3651" s="107"/>
    </row>
    <row r="3652" spans="4:4" x14ac:dyDescent="0.2">
      <c r="D3652" s="107"/>
    </row>
    <row r="3653" spans="4:4" x14ac:dyDescent="0.2">
      <c r="D3653" s="107"/>
    </row>
    <row r="3654" spans="4:4" x14ac:dyDescent="0.2">
      <c r="D3654" s="107"/>
    </row>
    <row r="3655" spans="4:4" x14ac:dyDescent="0.2">
      <c r="D3655" s="107"/>
    </row>
    <row r="3656" spans="4:4" x14ac:dyDescent="0.2">
      <c r="D3656" s="107"/>
    </row>
    <row r="3657" spans="4:4" x14ac:dyDescent="0.2">
      <c r="D3657" s="107"/>
    </row>
    <row r="3658" spans="4:4" x14ac:dyDescent="0.2">
      <c r="D3658" s="107"/>
    </row>
    <row r="3659" spans="4:4" x14ac:dyDescent="0.2">
      <c r="D3659" s="107"/>
    </row>
    <row r="3660" spans="4:4" x14ac:dyDescent="0.2">
      <c r="D3660" s="107"/>
    </row>
    <row r="3661" spans="4:4" x14ac:dyDescent="0.2">
      <c r="D3661" s="107"/>
    </row>
    <row r="3662" spans="4:4" x14ac:dyDescent="0.2">
      <c r="D3662" s="107"/>
    </row>
    <row r="3663" spans="4:4" x14ac:dyDescent="0.2">
      <c r="D3663" s="107"/>
    </row>
    <row r="3664" spans="4:4" x14ac:dyDescent="0.2">
      <c r="D3664" s="107"/>
    </row>
    <row r="3665" spans="4:4" x14ac:dyDescent="0.2">
      <c r="D3665" s="107"/>
    </row>
    <row r="3666" spans="4:4" x14ac:dyDescent="0.2">
      <c r="D3666" s="107"/>
    </row>
    <row r="3667" spans="4:4" x14ac:dyDescent="0.2">
      <c r="D3667" s="107"/>
    </row>
    <row r="3668" spans="4:4" x14ac:dyDescent="0.2">
      <c r="D3668" s="107"/>
    </row>
    <row r="3669" spans="4:4" x14ac:dyDescent="0.2">
      <c r="D3669" s="107"/>
    </row>
    <row r="3670" spans="4:4" x14ac:dyDescent="0.2">
      <c r="D3670" s="107"/>
    </row>
    <row r="3671" spans="4:4" x14ac:dyDescent="0.2">
      <c r="D3671" s="107"/>
    </row>
    <row r="3672" spans="4:4" x14ac:dyDescent="0.2">
      <c r="D3672" s="107"/>
    </row>
    <row r="3673" spans="4:4" x14ac:dyDescent="0.2">
      <c r="D3673" s="107"/>
    </row>
    <row r="3674" spans="4:4" x14ac:dyDescent="0.2">
      <c r="D3674" s="107"/>
    </row>
    <row r="3675" spans="4:4" x14ac:dyDescent="0.2">
      <c r="D3675" s="107"/>
    </row>
    <row r="3676" spans="4:4" x14ac:dyDescent="0.2">
      <c r="D3676" s="107"/>
    </row>
    <row r="3677" spans="4:4" x14ac:dyDescent="0.2">
      <c r="D3677" s="107"/>
    </row>
    <row r="3678" spans="4:4" x14ac:dyDescent="0.2">
      <c r="D3678" s="107"/>
    </row>
    <row r="3679" spans="4:4" x14ac:dyDescent="0.2">
      <c r="D3679" s="107"/>
    </row>
    <row r="3680" spans="4:4" x14ac:dyDescent="0.2">
      <c r="D3680" s="107"/>
    </row>
    <row r="3681" spans="4:4" x14ac:dyDescent="0.2">
      <c r="D3681" s="107"/>
    </row>
    <row r="3682" spans="4:4" x14ac:dyDescent="0.2">
      <c r="D3682" s="107"/>
    </row>
    <row r="3683" spans="4:4" x14ac:dyDescent="0.2">
      <c r="D3683" s="107"/>
    </row>
    <row r="3684" spans="4:4" x14ac:dyDescent="0.2">
      <c r="D3684" s="107"/>
    </row>
    <row r="3685" spans="4:4" x14ac:dyDescent="0.2">
      <c r="D3685" s="107"/>
    </row>
    <row r="3686" spans="4:4" x14ac:dyDescent="0.2">
      <c r="D3686" s="107"/>
    </row>
    <row r="3687" spans="4:4" x14ac:dyDescent="0.2">
      <c r="D3687" s="107"/>
    </row>
    <row r="3688" spans="4:4" x14ac:dyDescent="0.2">
      <c r="D3688" s="107"/>
    </row>
    <row r="3689" spans="4:4" x14ac:dyDescent="0.2">
      <c r="D3689" s="107"/>
    </row>
    <row r="3690" spans="4:4" x14ac:dyDescent="0.2">
      <c r="D3690" s="107"/>
    </row>
    <row r="3691" spans="4:4" x14ac:dyDescent="0.2">
      <c r="D3691" s="107"/>
    </row>
    <row r="3692" spans="4:4" x14ac:dyDescent="0.2">
      <c r="D3692" s="107"/>
    </row>
    <row r="3693" spans="4:4" x14ac:dyDescent="0.2">
      <c r="D3693" s="107"/>
    </row>
    <row r="3694" spans="4:4" x14ac:dyDescent="0.2">
      <c r="D3694" s="107"/>
    </row>
    <row r="3695" spans="4:4" x14ac:dyDescent="0.2">
      <c r="D3695" s="107"/>
    </row>
    <row r="3696" spans="4:4" x14ac:dyDescent="0.2">
      <c r="D3696" s="107"/>
    </row>
    <row r="3697" spans="4:4" x14ac:dyDescent="0.2">
      <c r="D3697" s="107"/>
    </row>
    <row r="3698" spans="4:4" x14ac:dyDescent="0.2">
      <c r="D3698" s="107"/>
    </row>
    <row r="3699" spans="4:4" x14ac:dyDescent="0.2">
      <c r="D3699" s="107"/>
    </row>
    <row r="3700" spans="4:4" x14ac:dyDescent="0.2">
      <c r="D3700" s="107"/>
    </row>
    <row r="3701" spans="4:4" x14ac:dyDescent="0.2">
      <c r="D3701" s="107"/>
    </row>
    <row r="3702" spans="4:4" x14ac:dyDescent="0.2">
      <c r="D3702" s="107"/>
    </row>
    <row r="3703" spans="4:4" x14ac:dyDescent="0.2">
      <c r="D3703" s="107"/>
    </row>
    <row r="3704" spans="4:4" x14ac:dyDescent="0.2">
      <c r="D3704" s="107"/>
    </row>
    <row r="3705" spans="4:4" x14ac:dyDescent="0.2">
      <c r="D3705" s="107"/>
    </row>
    <row r="3706" spans="4:4" x14ac:dyDescent="0.2">
      <c r="D3706" s="107"/>
    </row>
    <row r="3707" spans="4:4" x14ac:dyDescent="0.2">
      <c r="D3707" s="107"/>
    </row>
    <row r="3708" spans="4:4" x14ac:dyDescent="0.2">
      <c r="D3708" s="107"/>
    </row>
    <row r="3709" spans="4:4" x14ac:dyDescent="0.2">
      <c r="D3709" s="107"/>
    </row>
    <row r="3710" spans="4:4" x14ac:dyDescent="0.2">
      <c r="D3710" s="107"/>
    </row>
    <row r="3711" spans="4:4" x14ac:dyDescent="0.2">
      <c r="D3711" s="107"/>
    </row>
    <row r="3712" spans="4:4" x14ac:dyDescent="0.2">
      <c r="D3712" s="107"/>
    </row>
    <row r="3713" spans="4:4" x14ac:dyDescent="0.2">
      <c r="D3713" s="107"/>
    </row>
    <row r="3714" spans="4:4" x14ac:dyDescent="0.2">
      <c r="D3714" s="107"/>
    </row>
    <row r="3715" spans="4:4" x14ac:dyDescent="0.2">
      <c r="D3715" s="107"/>
    </row>
    <row r="3716" spans="4:4" x14ac:dyDescent="0.2">
      <c r="D3716" s="107"/>
    </row>
    <row r="3717" spans="4:4" x14ac:dyDescent="0.2">
      <c r="D3717" s="107"/>
    </row>
    <row r="3718" spans="4:4" x14ac:dyDescent="0.2">
      <c r="D3718" s="107"/>
    </row>
    <row r="3719" spans="4:4" x14ac:dyDescent="0.2">
      <c r="D3719" s="107"/>
    </row>
    <row r="3720" spans="4:4" x14ac:dyDescent="0.2">
      <c r="D3720" s="107"/>
    </row>
    <row r="3721" spans="4:4" x14ac:dyDescent="0.2">
      <c r="D3721" s="107"/>
    </row>
    <row r="3722" spans="4:4" x14ac:dyDescent="0.2">
      <c r="D3722" s="107"/>
    </row>
    <row r="3723" spans="4:4" x14ac:dyDescent="0.2">
      <c r="D3723" s="107"/>
    </row>
    <row r="3724" spans="4:4" x14ac:dyDescent="0.2">
      <c r="D3724" s="107"/>
    </row>
    <row r="3725" spans="4:4" x14ac:dyDescent="0.2">
      <c r="D3725" s="107"/>
    </row>
    <row r="3726" spans="4:4" x14ac:dyDescent="0.2">
      <c r="D3726" s="107"/>
    </row>
    <row r="3727" spans="4:4" x14ac:dyDescent="0.2">
      <c r="D3727" s="107"/>
    </row>
    <row r="3728" spans="4:4" x14ac:dyDescent="0.2">
      <c r="D3728" s="107"/>
    </row>
    <row r="3729" spans="4:4" x14ac:dyDescent="0.2">
      <c r="D3729" s="107"/>
    </row>
    <row r="3730" spans="4:4" x14ac:dyDescent="0.2">
      <c r="D3730" s="107"/>
    </row>
    <row r="3731" spans="4:4" x14ac:dyDescent="0.2">
      <c r="D3731" s="107"/>
    </row>
    <row r="3732" spans="4:4" x14ac:dyDescent="0.2">
      <c r="D3732" s="107"/>
    </row>
    <row r="3733" spans="4:4" x14ac:dyDescent="0.2">
      <c r="D3733" s="107"/>
    </row>
    <row r="3734" spans="4:4" x14ac:dyDescent="0.2">
      <c r="D3734" s="107"/>
    </row>
    <row r="3735" spans="4:4" x14ac:dyDescent="0.2">
      <c r="D3735" s="107"/>
    </row>
    <row r="3736" spans="4:4" x14ac:dyDescent="0.2">
      <c r="D3736" s="107"/>
    </row>
    <row r="3737" spans="4:4" x14ac:dyDescent="0.2">
      <c r="D3737" s="107"/>
    </row>
    <row r="3738" spans="4:4" x14ac:dyDescent="0.2">
      <c r="D3738" s="107"/>
    </row>
    <row r="3739" spans="4:4" x14ac:dyDescent="0.2">
      <c r="D3739" s="107"/>
    </row>
    <row r="3740" spans="4:4" x14ac:dyDescent="0.2">
      <c r="D3740" s="107"/>
    </row>
    <row r="3741" spans="4:4" x14ac:dyDescent="0.2">
      <c r="D3741" s="107"/>
    </row>
    <row r="3742" spans="4:4" x14ac:dyDescent="0.2">
      <c r="D3742" s="107"/>
    </row>
    <row r="3743" spans="4:4" x14ac:dyDescent="0.2">
      <c r="D3743" s="107"/>
    </row>
    <row r="3744" spans="4:4" x14ac:dyDescent="0.2">
      <c r="D3744" s="107"/>
    </row>
    <row r="3745" spans="4:4" x14ac:dyDescent="0.2">
      <c r="D3745" s="107"/>
    </row>
    <row r="3746" spans="4:4" x14ac:dyDescent="0.2">
      <c r="D3746" s="107"/>
    </row>
    <row r="3747" spans="4:4" x14ac:dyDescent="0.2">
      <c r="D3747" s="107"/>
    </row>
    <row r="3748" spans="4:4" x14ac:dyDescent="0.2">
      <c r="D3748" s="107"/>
    </row>
    <row r="3749" spans="4:4" x14ac:dyDescent="0.2">
      <c r="D3749" s="107"/>
    </row>
    <row r="3750" spans="4:4" x14ac:dyDescent="0.2">
      <c r="D3750" s="107"/>
    </row>
    <row r="3751" spans="4:4" x14ac:dyDescent="0.2">
      <c r="D3751" s="107"/>
    </row>
    <row r="3752" spans="4:4" x14ac:dyDescent="0.2">
      <c r="D3752" s="107"/>
    </row>
    <row r="3753" spans="4:4" x14ac:dyDescent="0.2">
      <c r="D3753" s="107"/>
    </row>
    <row r="3754" spans="4:4" x14ac:dyDescent="0.2">
      <c r="D3754" s="107"/>
    </row>
    <row r="3755" spans="4:4" x14ac:dyDescent="0.2">
      <c r="D3755" s="107"/>
    </row>
    <row r="3756" spans="4:4" x14ac:dyDescent="0.2">
      <c r="D3756" s="107"/>
    </row>
    <row r="3757" spans="4:4" x14ac:dyDescent="0.2">
      <c r="D3757" s="107"/>
    </row>
    <row r="3758" spans="4:4" x14ac:dyDescent="0.2">
      <c r="D3758" s="107"/>
    </row>
    <row r="3759" spans="4:4" x14ac:dyDescent="0.2">
      <c r="D3759" s="107"/>
    </row>
    <row r="3760" spans="4:4" x14ac:dyDescent="0.2">
      <c r="D3760" s="107"/>
    </row>
    <row r="3761" spans="4:4" x14ac:dyDescent="0.2">
      <c r="D3761" s="107"/>
    </row>
    <row r="3762" spans="4:4" x14ac:dyDescent="0.2">
      <c r="D3762" s="107"/>
    </row>
    <row r="3763" spans="4:4" x14ac:dyDescent="0.2">
      <c r="D3763" s="107"/>
    </row>
    <row r="3764" spans="4:4" x14ac:dyDescent="0.2">
      <c r="D3764" s="107"/>
    </row>
    <row r="3765" spans="4:4" x14ac:dyDescent="0.2">
      <c r="D3765" s="107"/>
    </row>
    <row r="3766" spans="4:4" x14ac:dyDescent="0.2">
      <c r="D3766" s="107"/>
    </row>
    <row r="3767" spans="4:4" x14ac:dyDescent="0.2">
      <c r="D3767" s="107"/>
    </row>
    <row r="3768" spans="4:4" x14ac:dyDescent="0.2">
      <c r="D3768" s="107"/>
    </row>
    <row r="3769" spans="4:4" x14ac:dyDescent="0.2">
      <c r="D3769" s="107"/>
    </row>
    <row r="3770" spans="4:4" x14ac:dyDescent="0.2">
      <c r="D3770" s="107"/>
    </row>
    <row r="3771" spans="4:4" x14ac:dyDescent="0.2">
      <c r="D3771" s="107"/>
    </row>
    <row r="3772" spans="4:4" x14ac:dyDescent="0.2">
      <c r="D3772" s="107"/>
    </row>
    <row r="3773" spans="4:4" x14ac:dyDescent="0.2">
      <c r="D3773" s="107"/>
    </row>
    <row r="3774" spans="4:4" x14ac:dyDescent="0.2">
      <c r="D3774" s="107"/>
    </row>
    <row r="3775" spans="4:4" x14ac:dyDescent="0.2">
      <c r="D3775" s="107"/>
    </row>
    <row r="3776" spans="4:4" x14ac:dyDescent="0.2">
      <c r="D3776" s="107"/>
    </row>
    <row r="3777" spans="4:4" x14ac:dyDescent="0.2">
      <c r="D3777" s="107"/>
    </row>
    <row r="3778" spans="4:4" x14ac:dyDescent="0.2">
      <c r="D3778" s="107"/>
    </row>
    <row r="3779" spans="4:4" x14ac:dyDescent="0.2">
      <c r="D3779" s="107"/>
    </row>
    <row r="3780" spans="4:4" x14ac:dyDescent="0.2">
      <c r="D3780" s="107"/>
    </row>
    <row r="3781" spans="4:4" x14ac:dyDescent="0.2">
      <c r="D3781" s="107"/>
    </row>
    <row r="3782" spans="4:4" x14ac:dyDescent="0.2">
      <c r="D3782" s="107"/>
    </row>
    <row r="3783" spans="4:4" x14ac:dyDescent="0.2">
      <c r="D3783" s="107"/>
    </row>
    <row r="3784" spans="4:4" x14ac:dyDescent="0.2">
      <c r="D3784" s="107"/>
    </row>
    <row r="3785" spans="4:4" x14ac:dyDescent="0.2">
      <c r="D3785" s="107"/>
    </row>
    <row r="3786" spans="4:4" x14ac:dyDescent="0.2">
      <c r="D3786" s="107"/>
    </row>
    <row r="3787" spans="4:4" x14ac:dyDescent="0.2">
      <c r="D3787" s="107"/>
    </row>
    <row r="3788" spans="4:4" x14ac:dyDescent="0.2">
      <c r="D3788" s="107"/>
    </row>
    <row r="3789" spans="4:4" x14ac:dyDescent="0.2">
      <c r="D3789" s="107"/>
    </row>
    <row r="3790" spans="4:4" x14ac:dyDescent="0.2">
      <c r="D3790" s="107"/>
    </row>
    <row r="3791" spans="4:4" x14ac:dyDescent="0.2">
      <c r="D3791" s="107"/>
    </row>
    <row r="3792" spans="4:4" x14ac:dyDescent="0.2">
      <c r="D3792" s="107"/>
    </row>
    <row r="3793" spans="4:4" x14ac:dyDescent="0.2">
      <c r="D3793" s="107"/>
    </row>
    <row r="3794" spans="4:4" x14ac:dyDescent="0.2">
      <c r="D3794" s="107"/>
    </row>
    <row r="3795" spans="4:4" x14ac:dyDescent="0.2">
      <c r="D3795" s="107"/>
    </row>
    <row r="3796" spans="4:4" x14ac:dyDescent="0.2">
      <c r="D3796" s="107"/>
    </row>
    <row r="3797" spans="4:4" x14ac:dyDescent="0.2">
      <c r="D3797" s="107"/>
    </row>
    <row r="3798" spans="4:4" x14ac:dyDescent="0.2">
      <c r="D3798" s="107"/>
    </row>
    <row r="3799" spans="4:4" x14ac:dyDescent="0.2">
      <c r="D3799" s="107"/>
    </row>
    <row r="3800" spans="4:4" x14ac:dyDescent="0.2">
      <c r="D3800" s="107"/>
    </row>
    <row r="3801" spans="4:4" x14ac:dyDescent="0.2">
      <c r="D3801" s="107"/>
    </row>
    <row r="3802" spans="4:4" x14ac:dyDescent="0.2">
      <c r="D3802" s="107"/>
    </row>
    <row r="3803" spans="4:4" x14ac:dyDescent="0.2">
      <c r="D3803" s="107"/>
    </row>
    <row r="3804" spans="4:4" x14ac:dyDescent="0.2">
      <c r="D3804" s="107"/>
    </row>
    <row r="3805" spans="4:4" x14ac:dyDescent="0.2">
      <c r="D3805" s="107"/>
    </row>
    <row r="3806" spans="4:4" x14ac:dyDescent="0.2">
      <c r="D3806" s="107"/>
    </row>
    <row r="3807" spans="4:4" x14ac:dyDescent="0.2">
      <c r="D3807" s="107"/>
    </row>
    <row r="3808" spans="4:4" x14ac:dyDescent="0.2">
      <c r="D3808" s="107"/>
    </row>
    <row r="3809" spans="4:4" x14ac:dyDescent="0.2">
      <c r="D3809" s="107"/>
    </row>
    <row r="3810" spans="4:4" x14ac:dyDescent="0.2">
      <c r="D3810" s="107"/>
    </row>
    <row r="3811" spans="4:4" x14ac:dyDescent="0.2">
      <c r="D3811" s="107"/>
    </row>
    <row r="3812" spans="4:4" x14ac:dyDescent="0.2">
      <c r="D3812" s="107"/>
    </row>
    <row r="3813" spans="4:4" x14ac:dyDescent="0.2">
      <c r="D3813" s="107"/>
    </row>
    <row r="3814" spans="4:4" x14ac:dyDescent="0.2">
      <c r="D3814" s="107"/>
    </row>
    <row r="3815" spans="4:4" x14ac:dyDescent="0.2">
      <c r="D3815" s="107"/>
    </row>
    <row r="3816" spans="4:4" x14ac:dyDescent="0.2">
      <c r="D3816" s="107"/>
    </row>
    <row r="3817" spans="4:4" x14ac:dyDescent="0.2">
      <c r="D3817" s="107"/>
    </row>
    <row r="3818" spans="4:4" x14ac:dyDescent="0.2">
      <c r="D3818" s="107"/>
    </row>
    <row r="3819" spans="4:4" x14ac:dyDescent="0.2">
      <c r="D3819" s="107"/>
    </row>
    <row r="3820" spans="4:4" x14ac:dyDescent="0.2">
      <c r="D3820" s="107"/>
    </row>
    <row r="3821" spans="4:4" x14ac:dyDescent="0.2">
      <c r="D3821" s="107"/>
    </row>
    <row r="3822" spans="4:4" x14ac:dyDescent="0.2">
      <c r="D3822" s="107"/>
    </row>
    <row r="3823" spans="4:4" x14ac:dyDescent="0.2">
      <c r="D3823" s="107"/>
    </row>
    <row r="3824" spans="4:4" x14ac:dyDescent="0.2">
      <c r="D3824" s="107"/>
    </row>
    <row r="3825" spans="4:4" x14ac:dyDescent="0.2">
      <c r="D3825" s="107"/>
    </row>
    <row r="3826" spans="4:4" x14ac:dyDescent="0.2">
      <c r="D3826" s="107"/>
    </row>
    <row r="3827" spans="4:4" x14ac:dyDescent="0.2">
      <c r="D3827" s="107"/>
    </row>
    <row r="3828" spans="4:4" x14ac:dyDescent="0.2">
      <c r="D3828" s="107"/>
    </row>
    <row r="3829" spans="4:4" x14ac:dyDescent="0.2">
      <c r="D3829" s="107"/>
    </row>
    <row r="3830" spans="4:4" x14ac:dyDescent="0.2">
      <c r="D3830" s="107"/>
    </row>
    <row r="3831" spans="4:4" x14ac:dyDescent="0.2">
      <c r="D3831" s="107"/>
    </row>
    <row r="3832" spans="4:4" x14ac:dyDescent="0.2">
      <c r="D3832" s="107"/>
    </row>
    <row r="3833" spans="4:4" x14ac:dyDescent="0.2">
      <c r="D3833" s="107"/>
    </row>
    <row r="3834" spans="4:4" x14ac:dyDescent="0.2">
      <c r="D3834" s="107"/>
    </row>
    <row r="3835" spans="4:4" x14ac:dyDescent="0.2">
      <c r="D3835" s="107"/>
    </row>
    <row r="3836" spans="4:4" x14ac:dyDescent="0.2">
      <c r="D3836" s="107"/>
    </row>
    <row r="3837" spans="4:4" x14ac:dyDescent="0.2">
      <c r="D3837" s="107"/>
    </row>
    <row r="3838" spans="4:4" x14ac:dyDescent="0.2">
      <c r="D3838" s="107"/>
    </row>
    <row r="3839" spans="4:4" x14ac:dyDescent="0.2">
      <c r="D3839" s="107"/>
    </row>
    <row r="3840" spans="4:4" x14ac:dyDescent="0.2">
      <c r="D3840" s="107"/>
    </row>
    <row r="3841" spans="4:4" x14ac:dyDescent="0.2">
      <c r="D3841" s="107"/>
    </row>
    <row r="3842" spans="4:4" x14ac:dyDescent="0.2">
      <c r="D3842" s="107"/>
    </row>
    <row r="3843" spans="4:4" x14ac:dyDescent="0.2">
      <c r="D3843" s="107"/>
    </row>
    <row r="3844" spans="4:4" x14ac:dyDescent="0.2">
      <c r="D3844" s="107"/>
    </row>
    <row r="3845" spans="4:4" x14ac:dyDescent="0.2">
      <c r="D3845" s="107"/>
    </row>
    <row r="3846" spans="4:4" x14ac:dyDescent="0.2">
      <c r="D3846" s="107"/>
    </row>
    <row r="3847" spans="4:4" x14ac:dyDescent="0.2">
      <c r="D3847" s="107"/>
    </row>
    <row r="3848" spans="4:4" x14ac:dyDescent="0.2">
      <c r="D3848" s="107"/>
    </row>
    <row r="3849" spans="4:4" x14ac:dyDescent="0.2">
      <c r="D3849" s="107"/>
    </row>
    <row r="3850" spans="4:4" x14ac:dyDescent="0.2">
      <c r="D3850" s="107"/>
    </row>
    <row r="3851" spans="4:4" x14ac:dyDescent="0.2">
      <c r="D3851" s="107"/>
    </row>
    <row r="3852" spans="4:4" x14ac:dyDescent="0.2">
      <c r="D3852" s="107"/>
    </row>
    <row r="3853" spans="4:4" x14ac:dyDescent="0.2">
      <c r="D3853" s="107"/>
    </row>
    <row r="3854" spans="4:4" x14ac:dyDescent="0.2">
      <c r="D3854" s="107"/>
    </row>
    <row r="3855" spans="4:4" x14ac:dyDescent="0.2">
      <c r="D3855" s="107"/>
    </row>
    <row r="3856" spans="4:4" x14ac:dyDescent="0.2">
      <c r="D3856" s="107"/>
    </row>
    <row r="3857" spans="4:4" x14ac:dyDescent="0.2">
      <c r="D3857" s="107"/>
    </row>
    <row r="3858" spans="4:4" x14ac:dyDescent="0.2">
      <c r="D3858" s="107"/>
    </row>
    <row r="3859" spans="4:4" x14ac:dyDescent="0.2">
      <c r="D3859" s="107"/>
    </row>
    <row r="3860" spans="4:4" x14ac:dyDescent="0.2">
      <c r="D3860" s="107"/>
    </row>
    <row r="3861" spans="4:4" x14ac:dyDescent="0.2">
      <c r="D3861" s="107"/>
    </row>
    <row r="3862" spans="4:4" x14ac:dyDescent="0.2">
      <c r="D3862" s="107"/>
    </row>
    <row r="3863" spans="4:4" x14ac:dyDescent="0.2">
      <c r="D3863" s="107"/>
    </row>
    <row r="3864" spans="4:4" x14ac:dyDescent="0.2">
      <c r="D3864" s="107"/>
    </row>
    <row r="3865" spans="4:4" x14ac:dyDescent="0.2">
      <c r="D3865" s="107"/>
    </row>
    <row r="3866" spans="4:4" x14ac:dyDescent="0.2">
      <c r="D3866" s="107"/>
    </row>
    <row r="3867" spans="4:4" x14ac:dyDescent="0.2">
      <c r="D3867" s="107"/>
    </row>
    <row r="3868" spans="4:4" x14ac:dyDescent="0.2">
      <c r="D3868" s="107"/>
    </row>
    <row r="3869" spans="4:4" x14ac:dyDescent="0.2">
      <c r="D3869" s="107"/>
    </row>
    <row r="3870" spans="4:4" x14ac:dyDescent="0.2">
      <c r="D3870" s="107"/>
    </row>
    <row r="3871" spans="4:4" x14ac:dyDescent="0.2">
      <c r="D3871" s="107"/>
    </row>
    <row r="3872" spans="4:4" x14ac:dyDescent="0.2">
      <c r="D3872" s="107"/>
    </row>
    <row r="3873" spans="4:4" x14ac:dyDescent="0.2">
      <c r="D3873" s="107"/>
    </row>
    <row r="3874" spans="4:4" x14ac:dyDescent="0.2">
      <c r="D3874" s="107"/>
    </row>
    <row r="3875" spans="4:4" x14ac:dyDescent="0.2">
      <c r="D3875" s="107"/>
    </row>
    <row r="3876" spans="4:4" x14ac:dyDescent="0.2">
      <c r="D3876" s="107"/>
    </row>
    <row r="3877" spans="4:4" x14ac:dyDescent="0.2">
      <c r="D3877" s="107"/>
    </row>
    <row r="3878" spans="4:4" x14ac:dyDescent="0.2">
      <c r="D3878" s="107"/>
    </row>
    <row r="3879" spans="4:4" x14ac:dyDescent="0.2">
      <c r="D3879" s="107"/>
    </row>
    <row r="3880" spans="4:4" x14ac:dyDescent="0.2">
      <c r="D3880" s="107"/>
    </row>
    <row r="3881" spans="4:4" x14ac:dyDescent="0.2">
      <c r="D3881" s="107"/>
    </row>
    <row r="3882" spans="4:4" x14ac:dyDescent="0.2">
      <c r="D3882" s="107"/>
    </row>
    <row r="3883" spans="4:4" x14ac:dyDescent="0.2">
      <c r="D3883" s="107"/>
    </row>
    <row r="3884" spans="4:4" x14ac:dyDescent="0.2">
      <c r="D3884" s="107"/>
    </row>
    <row r="3885" spans="4:4" x14ac:dyDescent="0.2">
      <c r="D3885" s="107"/>
    </row>
    <row r="3886" spans="4:4" x14ac:dyDescent="0.2">
      <c r="D3886" s="107"/>
    </row>
    <row r="3887" spans="4:4" x14ac:dyDescent="0.2">
      <c r="D3887" s="107"/>
    </row>
    <row r="3888" spans="4:4" x14ac:dyDescent="0.2">
      <c r="D3888" s="107"/>
    </row>
    <row r="3889" spans="4:4" x14ac:dyDescent="0.2">
      <c r="D3889" s="107"/>
    </row>
    <row r="3890" spans="4:4" x14ac:dyDescent="0.2">
      <c r="D3890" s="107"/>
    </row>
    <row r="3891" spans="4:4" x14ac:dyDescent="0.2">
      <c r="D3891" s="107"/>
    </row>
    <row r="3892" spans="4:4" x14ac:dyDescent="0.2">
      <c r="D3892" s="107"/>
    </row>
    <row r="3893" spans="4:4" x14ac:dyDescent="0.2">
      <c r="D3893" s="107"/>
    </row>
    <row r="3894" spans="4:4" x14ac:dyDescent="0.2">
      <c r="D3894" s="107"/>
    </row>
    <row r="3895" spans="4:4" x14ac:dyDescent="0.2">
      <c r="D3895" s="107"/>
    </row>
    <row r="3896" spans="4:4" x14ac:dyDescent="0.2">
      <c r="D3896" s="107"/>
    </row>
    <row r="3897" spans="4:4" x14ac:dyDescent="0.2">
      <c r="D3897" s="107"/>
    </row>
    <row r="3898" spans="4:4" x14ac:dyDescent="0.2">
      <c r="D3898" s="107"/>
    </row>
    <row r="3899" spans="4:4" x14ac:dyDescent="0.2">
      <c r="D3899" s="107"/>
    </row>
    <row r="3900" spans="4:4" x14ac:dyDescent="0.2">
      <c r="D3900" s="107"/>
    </row>
    <row r="3901" spans="4:4" x14ac:dyDescent="0.2">
      <c r="D3901" s="107"/>
    </row>
    <row r="3902" spans="4:4" x14ac:dyDescent="0.2">
      <c r="D3902" s="107"/>
    </row>
    <row r="3903" spans="4:4" x14ac:dyDescent="0.2">
      <c r="D3903" s="107"/>
    </row>
    <row r="3904" spans="4:4" x14ac:dyDescent="0.2">
      <c r="D3904" s="107"/>
    </row>
    <row r="3905" spans="4:4" x14ac:dyDescent="0.2">
      <c r="D3905" s="107"/>
    </row>
    <row r="3906" spans="4:4" x14ac:dyDescent="0.2">
      <c r="D3906" s="107"/>
    </row>
    <row r="3907" spans="4:4" x14ac:dyDescent="0.2">
      <c r="D3907" s="107"/>
    </row>
    <row r="3908" spans="4:4" x14ac:dyDescent="0.2">
      <c r="D3908" s="107"/>
    </row>
    <row r="3909" spans="4:4" x14ac:dyDescent="0.2">
      <c r="D3909" s="107"/>
    </row>
    <row r="3910" spans="4:4" x14ac:dyDescent="0.2">
      <c r="D3910" s="107"/>
    </row>
    <row r="3911" spans="4:4" x14ac:dyDescent="0.2">
      <c r="D3911" s="107"/>
    </row>
    <row r="3912" spans="4:4" x14ac:dyDescent="0.2">
      <c r="D3912" s="107"/>
    </row>
    <row r="3913" spans="4:4" x14ac:dyDescent="0.2">
      <c r="D3913" s="107"/>
    </row>
    <row r="3914" spans="4:4" x14ac:dyDescent="0.2">
      <c r="D3914" s="107"/>
    </row>
    <row r="3915" spans="4:4" x14ac:dyDescent="0.2">
      <c r="D3915" s="107"/>
    </row>
    <row r="3916" spans="4:4" x14ac:dyDescent="0.2">
      <c r="D3916" s="107"/>
    </row>
    <row r="3917" spans="4:4" x14ac:dyDescent="0.2">
      <c r="D3917" s="107"/>
    </row>
    <row r="3918" spans="4:4" x14ac:dyDescent="0.2">
      <c r="D3918" s="107"/>
    </row>
    <row r="3919" spans="4:4" x14ac:dyDescent="0.2">
      <c r="D3919" s="107"/>
    </row>
    <row r="3920" spans="4:4" x14ac:dyDescent="0.2">
      <c r="D3920" s="107"/>
    </row>
    <row r="3921" spans="4:4" x14ac:dyDescent="0.2">
      <c r="D3921" s="107"/>
    </row>
    <row r="3922" spans="4:4" x14ac:dyDescent="0.2">
      <c r="D3922" s="107"/>
    </row>
    <row r="3923" spans="4:4" x14ac:dyDescent="0.2">
      <c r="D3923" s="107"/>
    </row>
    <row r="3924" spans="4:4" x14ac:dyDescent="0.2">
      <c r="D3924" s="107"/>
    </row>
    <row r="3925" spans="4:4" x14ac:dyDescent="0.2">
      <c r="D3925" s="107"/>
    </row>
    <row r="3926" spans="4:4" x14ac:dyDescent="0.2">
      <c r="D3926" s="107"/>
    </row>
    <row r="3927" spans="4:4" x14ac:dyDescent="0.2">
      <c r="D3927" s="107"/>
    </row>
    <row r="3928" spans="4:4" x14ac:dyDescent="0.2">
      <c r="D3928" s="107"/>
    </row>
    <row r="3929" spans="4:4" x14ac:dyDescent="0.2">
      <c r="D3929" s="107"/>
    </row>
    <row r="3930" spans="4:4" x14ac:dyDescent="0.2">
      <c r="D3930" s="107"/>
    </row>
    <row r="3931" spans="4:4" x14ac:dyDescent="0.2">
      <c r="D3931" s="107"/>
    </row>
    <row r="3932" spans="4:4" x14ac:dyDescent="0.2">
      <c r="D3932" s="107"/>
    </row>
    <row r="3933" spans="4:4" x14ac:dyDescent="0.2">
      <c r="D3933" s="107"/>
    </row>
    <row r="3934" spans="4:4" x14ac:dyDescent="0.2">
      <c r="D3934" s="107"/>
    </row>
    <row r="3935" spans="4:4" x14ac:dyDescent="0.2">
      <c r="D3935" s="107"/>
    </row>
    <row r="3936" spans="4:4" x14ac:dyDescent="0.2">
      <c r="D3936" s="107"/>
    </row>
    <row r="3937" spans="4:4" x14ac:dyDescent="0.2">
      <c r="D3937" s="107"/>
    </row>
    <row r="3938" spans="4:4" x14ac:dyDescent="0.2">
      <c r="D3938" s="107"/>
    </row>
    <row r="3939" spans="4:4" x14ac:dyDescent="0.2">
      <c r="D3939" s="107"/>
    </row>
    <row r="3940" spans="4:4" x14ac:dyDescent="0.2">
      <c r="D3940" s="107"/>
    </row>
    <row r="3941" spans="4:4" x14ac:dyDescent="0.2">
      <c r="D3941" s="107"/>
    </row>
    <row r="3942" spans="4:4" x14ac:dyDescent="0.2">
      <c r="D3942" s="107"/>
    </row>
    <row r="3943" spans="4:4" x14ac:dyDescent="0.2">
      <c r="D3943" s="107"/>
    </row>
    <row r="3944" spans="4:4" x14ac:dyDescent="0.2">
      <c r="D3944" s="107"/>
    </row>
    <row r="3945" spans="4:4" x14ac:dyDescent="0.2">
      <c r="D3945" s="107"/>
    </row>
    <row r="3946" spans="4:4" x14ac:dyDescent="0.2">
      <c r="D3946" s="107"/>
    </row>
    <row r="3947" spans="4:4" x14ac:dyDescent="0.2">
      <c r="D3947" s="107"/>
    </row>
    <row r="3948" spans="4:4" x14ac:dyDescent="0.2">
      <c r="D3948" s="107"/>
    </row>
    <row r="3949" spans="4:4" x14ac:dyDescent="0.2">
      <c r="D3949" s="107"/>
    </row>
    <row r="3950" spans="4:4" x14ac:dyDescent="0.2">
      <c r="D3950" s="107"/>
    </row>
    <row r="3951" spans="4:4" x14ac:dyDescent="0.2">
      <c r="D3951" s="107"/>
    </row>
    <row r="3952" spans="4:4" x14ac:dyDescent="0.2">
      <c r="D3952" s="107"/>
    </row>
    <row r="3953" spans="4:4" x14ac:dyDescent="0.2">
      <c r="D3953" s="107"/>
    </row>
    <row r="3954" spans="4:4" x14ac:dyDescent="0.2">
      <c r="D3954" s="107"/>
    </row>
    <row r="3955" spans="4:4" x14ac:dyDescent="0.2">
      <c r="D3955" s="107"/>
    </row>
    <row r="3956" spans="4:4" x14ac:dyDescent="0.2">
      <c r="D3956" s="107"/>
    </row>
    <row r="3957" spans="4:4" x14ac:dyDescent="0.2">
      <c r="D3957" s="107"/>
    </row>
    <row r="3958" spans="4:4" x14ac:dyDescent="0.2">
      <c r="D3958" s="107"/>
    </row>
    <row r="3959" spans="4:4" x14ac:dyDescent="0.2">
      <c r="D3959" s="107"/>
    </row>
    <row r="3960" spans="4:4" x14ac:dyDescent="0.2">
      <c r="D3960" s="107"/>
    </row>
    <row r="3961" spans="4:4" x14ac:dyDescent="0.2">
      <c r="D3961" s="107"/>
    </row>
    <row r="3962" spans="4:4" x14ac:dyDescent="0.2">
      <c r="D3962" s="107"/>
    </row>
    <row r="3963" spans="4:4" x14ac:dyDescent="0.2">
      <c r="D3963" s="107"/>
    </row>
    <row r="3964" spans="4:4" x14ac:dyDescent="0.2">
      <c r="D3964" s="107"/>
    </row>
    <row r="3965" spans="4:4" x14ac:dyDescent="0.2">
      <c r="D3965" s="107"/>
    </row>
    <row r="3966" spans="4:4" x14ac:dyDescent="0.2">
      <c r="D3966" s="107"/>
    </row>
    <row r="3967" spans="4:4" x14ac:dyDescent="0.2">
      <c r="D3967" s="107"/>
    </row>
    <row r="3968" spans="4:4" x14ac:dyDescent="0.2">
      <c r="D3968" s="107"/>
    </row>
    <row r="3969" spans="4:4" x14ac:dyDescent="0.2">
      <c r="D3969" s="107"/>
    </row>
    <row r="3970" spans="4:4" x14ac:dyDescent="0.2">
      <c r="D3970" s="107"/>
    </row>
    <row r="3971" spans="4:4" x14ac:dyDescent="0.2">
      <c r="D3971" s="107"/>
    </row>
    <row r="3972" spans="4:4" x14ac:dyDescent="0.2">
      <c r="D3972" s="107"/>
    </row>
    <row r="3973" spans="4:4" x14ac:dyDescent="0.2">
      <c r="D3973" s="107"/>
    </row>
    <row r="3974" spans="4:4" x14ac:dyDescent="0.2">
      <c r="D3974" s="107"/>
    </row>
    <row r="3975" spans="4:4" x14ac:dyDescent="0.2">
      <c r="D3975" s="107"/>
    </row>
    <row r="3976" spans="4:4" x14ac:dyDescent="0.2">
      <c r="D3976" s="107"/>
    </row>
    <row r="3977" spans="4:4" x14ac:dyDescent="0.2">
      <c r="D3977" s="107"/>
    </row>
    <row r="3978" spans="4:4" x14ac:dyDescent="0.2">
      <c r="D3978" s="107"/>
    </row>
    <row r="3979" spans="4:4" x14ac:dyDescent="0.2">
      <c r="D3979" s="107"/>
    </row>
    <row r="3980" spans="4:4" x14ac:dyDescent="0.2">
      <c r="D3980" s="107"/>
    </row>
    <row r="3981" spans="4:4" x14ac:dyDescent="0.2">
      <c r="D3981" s="107"/>
    </row>
    <row r="3982" spans="4:4" x14ac:dyDescent="0.2">
      <c r="D3982" s="107"/>
    </row>
    <row r="3983" spans="4:4" x14ac:dyDescent="0.2">
      <c r="D3983" s="107"/>
    </row>
    <row r="3984" spans="4:4" x14ac:dyDescent="0.2">
      <c r="D3984" s="107"/>
    </row>
    <row r="3985" spans="4:4" x14ac:dyDescent="0.2">
      <c r="D3985" s="107"/>
    </row>
    <row r="3986" spans="4:4" x14ac:dyDescent="0.2">
      <c r="D3986" s="107"/>
    </row>
    <row r="3987" spans="4:4" x14ac:dyDescent="0.2">
      <c r="D3987" s="107"/>
    </row>
    <row r="3988" spans="4:4" x14ac:dyDescent="0.2">
      <c r="D3988" s="107"/>
    </row>
    <row r="3989" spans="4:4" x14ac:dyDescent="0.2">
      <c r="D3989" s="107"/>
    </row>
    <row r="3990" spans="4:4" x14ac:dyDescent="0.2">
      <c r="D3990" s="107"/>
    </row>
    <row r="3991" spans="4:4" x14ac:dyDescent="0.2">
      <c r="D3991" s="107"/>
    </row>
    <row r="3992" spans="4:4" x14ac:dyDescent="0.2">
      <c r="D3992" s="107"/>
    </row>
    <row r="3993" spans="4:4" x14ac:dyDescent="0.2">
      <c r="D3993" s="107"/>
    </row>
    <row r="3994" spans="4:4" x14ac:dyDescent="0.2">
      <c r="D3994" s="107"/>
    </row>
    <row r="3995" spans="4:4" x14ac:dyDescent="0.2">
      <c r="D3995" s="107"/>
    </row>
    <row r="3996" spans="4:4" x14ac:dyDescent="0.2">
      <c r="D3996" s="107"/>
    </row>
    <row r="3997" spans="4:4" x14ac:dyDescent="0.2">
      <c r="D3997" s="107"/>
    </row>
    <row r="3998" spans="4:4" x14ac:dyDescent="0.2">
      <c r="D3998" s="107"/>
    </row>
    <row r="3999" spans="4:4" x14ac:dyDescent="0.2">
      <c r="D3999" s="107"/>
    </row>
    <row r="4000" spans="4:4" x14ac:dyDescent="0.2">
      <c r="D4000" s="107"/>
    </row>
    <row r="4001" spans="4:4" x14ac:dyDescent="0.2">
      <c r="D4001" s="107"/>
    </row>
    <row r="4002" spans="4:4" x14ac:dyDescent="0.2">
      <c r="D4002" s="107"/>
    </row>
    <row r="4003" spans="4:4" x14ac:dyDescent="0.2">
      <c r="D4003" s="107"/>
    </row>
    <row r="4004" spans="4:4" x14ac:dyDescent="0.2">
      <c r="D4004" s="107"/>
    </row>
    <row r="4005" spans="4:4" x14ac:dyDescent="0.2">
      <c r="D4005" s="107"/>
    </row>
    <row r="4006" spans="4:4" x14ac:dyDescent="0.2">
      <c r="D4006" s="107"/>
    </row>
    <row r="4007" spans="4:4" x14ac:dyDescent="0.2">
      <c r="D4007" s="107"/>
    </row>
    <row r="4008" spans="4:4" x14ac:dyDescent="0.2">
      <c r="D4008" s="107"/>
    </row>
    <row r="4009" spans="4:4" x14ac:dyDescent="0.2">
      <c r="D4009" s="107"/>
    </row>
    <row r="4010" spans="4:4" x14ac:dyDescent="0.2">
      <c r="D4010" s="107"/>
    </row>
    <row r="4011" spans="4:4" x14ac:dyDescent="0.2">
      <c r="D4011" s="107"/>
    </row>
    <row r="4012" spans="4:4" x14ac:dyDescent="0.2">
      <c r="D4012" s="107"/>
    </row>
    <row r="4013" spans="4:4" x14ac:dyDescent="0.2">
      <c r="D4013" s="107"/>
    </row>
    <row r="4014" spans="4:4" x14ac:dyDescent="0.2">
      <c r="D4014" s="107"/>
    </row>
    <row r="4015" spans="4:4" x14ac:dyDescent="0.2">
      <c r="D4015" s="107"/>
    </row>
    <row r="4016" spans="4:4" x14ac:dyDescent="0.2">
      <c r="D4016" s="107"/>
    </row>
    <row r="4017" spans="4:4" x14ac:dyDescent="0.2">
      <c r="D4017" s="107"/>
    </row>
    <row r="4018" spans="4:4" x14ac:dyDescent="0.2">
      <c r="D4018" s="107"/>
    </row>
    <row r="4019" spans="4:4" x14ac:dyDescent="0.2">
      <c r="D4019" s="107"/>
    </row>
    <row r="4020" spans="4:4" x14ac:dyDescent="0.2">
      <c r="D4020" s="107"/>
    </row>
    <row r="4021" spans="4:4" x14ac:dyDescent="0.2">
      <c r="D4021" s="107"/>
    </row>
    <row r="4022" spans="4:4" x14ac:dyDescent="0.2">
      <c r="D4022" s="107"/>
    </row>
    <row r="4023" spans="4:4" x14ac:dyDescent="0.2">
      <c r="D4023" s="107"/>
    </row>
    <row r="4024" spans="4:4" x14ac:dyDescent="0.2">
      <c r="D4024" s="107"/>
    </row>
    <row r="4025" spans="4:4" x14ac:dyDescent="0.2">
      <c r="D4025" s="107"/>
    </row>
    <row r="4026" spans="4:4" x14ac:dyDescent="0.2">
      <c r="D4026" s="107"/>
    </row>
    <row r="4027" spans="4:4" x14ac:dyDescent="0.2">
      <c r="D4027" s="107"/>
    </row>
    <row r="4028" spans="4:4" x14ac:dyDescent="0.2">
      <c r="D4028" s="107"/>
    </row>
    <row r="4029" spans="4:4" x14ac:dyDescent="0.2">
      <c r="D4029" s="107"/>
    </row>
    <row r="4030" spans="4:4" x14ac:dyDescent="0.2">
      <c r="D4030" s="107"/>
    </row>
    <row r="4031" spans="4:4" x14ac:dyDescent="0.2">
      <c r="D4031" s="107"/>
    </row>
    <row r="4032" spans="4:4" x14ac:dyDescent="0.2">
      <c r="D4032" s="107"/>
    </row>
    <row r="4033" spans="4:4" x14ac:dyDescent="0.2">
      <c r="D4033" s="107"/>
    </row>
    <row r="4034" spans="4:4" x14ac:dyDescent="0.2">
      <c r="D4034" s="107"/>
    </row>
    <row r="4035" spans="4:4" x14ac:dyDescent="0.2">
      <c r="D4035" s="107"/>
    </row>
    <row r="4036" spans="4:4" x14ac:dyDescent="0.2">
      <c r="D4036" s="107"/>
    </row>
    <row r="4037" spans="4:4" x14ac:dyDescent="0.2">
      <c r="D4037" s="107"/>
    </row>
    <row r="4038" spans="4:4" x14ac:dyDescent="0.2">
      <c r="D4038" s="107"/>
    </row>
    <row r="4039" spans="4:4" x14ac:dyDescent="0.2">
      <c r="D4039" s="107"/>
    </row>
    <row r="4040" spans="4:4" x14ac:dyDescent="0.2">
      <c r="D4040" s="107"/>
    </row>
    <row r="4041" spans="4:4" x14ac:dyDescent="0.2">
      <c r="D4041" s="107"/>
    </row>
    <row r="4042" spans="4:4" x14ac:dyDescent="0.2">
      <c r="D4042" s="107"/>
    </row>
    <row r="4043" spans="4:4" x14ac:dyDescent="0.2">
      <c r="D4043" s="107"/>
    </row>
    <row r="4044" spans="4:4" x14ac:dyDescent="0.2">
      <c r="D4044" s="107"/>
    </row>
    <row r="4045" spans="4:4" x14ac:dyDescent="0.2">
      <c r="D4045" s="107"/>
    </row>
    <row r="4046" spans="4:4" x14ac:dyDescent="0.2">
      <c r="D4046" s="107"/>
    </row>
    <row r="4047" spans="4:4" x14ac:dyDescent="0.2">
      <c r="D4047" s="107"/>
    </row>
    <row r="4048" spans="4:4" x14ac:dyDescent="0.2">
      <c r="D4048" s="107"/>
    </row>
    <row r="4049" spans="4:4" x14ac:dyDescent="0.2">
      <c r="D4049" s="107"/>
    </row>
    <row r="4050" spans="4:4" x14ac:dyDescent="0.2">
      <c r="D4050" s="107"/>
    </row>
    <row r="4051" spans="4:4" x14ac:dyDescent="0.2">
      <c r="D4051" s="107"/>
    </row>
    <row r="4052" spans="4:4" x14ac:dyDescent="0.2">
      <c r="D4052" s="107"/>
    </row>
    <row r="4053" spans="4:4" x14ac:dyDescent="0.2">
      <c r="D4053" s="107"/>
    </row>
    <row r="4054" spans="4:4" x14ac:dyDescent="0.2">
      <c r="D4054" s="107"/>
    </row>
    <row r="4055" spans="4:4" x14ac:dyDescent="0.2">
      <c r="D4055" s="107"/>
    </row>
    <row r="4056" spans="4:4" x14ac:dyDescent="0.2">
      <c r="D4056" s="107"/>
    </row>
    <row r="4057" spans="4:4" x14ac:dyDescent="0.2">
      <c r="D4057" s="107"/>
    </row>
    <row r="4058" spans="4:4" x14ac:dyDescent="0.2">
      <c r="D4058" s="107"/>
    </row>
    <row r="4059" spans="4:4" x14ac:dyDescent="0.2">
      <c r="D4059" s="107"/>
    </row>
    <row r="4060" spans="4:4" x14ac:dyDescent="0.2">
      <c r="D4060" s="107"/>
    </row>
    <row r="4061" spans="4:4" x14ac:dyDescent="0.2">
      <c r="D4061" s="107"/>
    </row>
    <row r="4062" spans="4:4" x14ac:dyDescent="0.2">
      <c r="D4062" s="107"/>
    </row>
    <row r="4063" spans="4:4" x14ac:dyDescent="0.2">
      <c r="D4063" s="107"/>
    </row>
    <row r="4064" spans="4:4" x14ac:dyDescent="0.2">
      <c r="D4064" s="107"/>
    </row>
    <row r="4065" spans="4:4" x14ac:dyDescent="0.2">
      <c r="D4065" s="107"/>
    </row>
    <row r="4066" spans="4:4" x14ac:dyDescent="0.2">
      <c r="D4066" s="107"/>
    </row>
    <row r="4067" spans="4:4" x14ac:dyDescent="0.2">
      <c r="D4067" s="107"/>
    </row>
    <row r="4068" spans="4:4" x14ac:dyDescent="0.2">
      <c r="D4068" s="107"/>
    </row>
    <row r="4069" spans="4:4" x14ac:dyDescent="0.2">
      <c r="D4069" s="107"/>
    </row>
    <row r="4070" spans="4:4" x14ac:dyDescent="0.2">
      <c r="D4070" s="107"/>
    </row>
    <row r="4071" spans="4:4" x14ac:dyDescent="0.2">
      <c r="D4071" s="107"/>
    </row>
    <row r="4072" spans="4:4" x14ac:dyDescent="0.2">
      <c r="D4072" s="107"/>
    </row>
    <row r="4073" spans="4:4" x14ac:dyDescent="0.2">
      <c r="D4073" s="107"/>
    </row>
    <row r="4074" spans="4:4" x14ac:dyDescent="0.2">
      <c r="D4074" s="107"/>
    </row>
    <row r="4075" spans="4:4" x14ac:dyDescent="0.2">
      <c r="D4075" s="107"/>
    </row>
    <row r="4076" spans="4:4" x14ac:dyDescent="0.2">
      <c r="D4076" s="107"/>
    </row>
    <row r="4077" spans="4:4" x14ac:dyDescent="0.2">
      <c r="D4077" s="107"/>
    </row>
    <row r="4078" spans="4:4" x14ac:dyDescent="0.2">
      <c r="D4078" s="107"/>
    </row>
    <row r="4079" spans="4:4" x14ac:dyDescent="0.2">
      <c r="D4079" s="107"/>
    </row>
    <row r="4080" spans="4:4" x14ac:dyDescent="0.2">
      <c r="D4080" s="107"/>
    </row>
    <row r="4081" spans="4:4" x14ac:dyDescent="0.2">
      <c r="D4081" s="107"/>
    </row>
    <row r="4082" spans="4:4" x14ac:dyDescent="0.2">
      <c r="D4082" s="107"/>
    </row>
    <row r="4083" spans="4:4" x14ac:dyDescent="0.2">
      <c r="D4083" s="107"/>
    </row>
    <row r="4084" spans="4:4" x14ac:dyDescent="0.2">
      <c r="D4084" s="107"/>
    </row>
    <row r="4085" spans="4:4" x14ac:dyDescent="0.2">
      <c r="D4085" s="107"/>
    </row>
    <row r="4086" spans="4:4" x14ac:dyDescent="0.2">
      <c r="D4086" s="107"/>
    </row>
    <row r="4087" spans="4:4" x14ac:dyDescent="0.2">
      <c r="D4087" s="107"/>
    </row>
    <row r="4088" spans="4:4" x14ac:dyDescent="0.2">
      <c r="D4088" s="107"/>
    </row>
    <row r="4089" spans="4:4" x14ac:dyDescent="0.2">
      <c r="D4089" s="107"/>
    </row>
    <row r="4090" spans="4:4" x14ac:dyDescent="0.2">
      <c r="D4090" s="107"/>
    </row>
    <row r="4091" spans="4:4" x14ac:dyDescent="0.2">
      <c r="D4091" s="107"/>
    </row>
    <row r="4092" spans="4:4" x14ac:dyDescent="0.2">
      <c r="D4092" s="107"/>
    </row>
    <row r="4093" spans="4:4" x14ac:dyDescent="0.2">
      <c r="D4093" s="107"/>
    </row>
    <row r="4094" spans="4:4" x14ac:dyDescent="0.2">
      <c r="D4094" s="107"/>
    </row>
    <row r="4095" spans="4:4" x14ac:dyDescent="0.2">
      <c r="D4095" s="107"/>
    </row>
    <row r="4096" spans="4:4" x14ac:dyDescent="0.2">
      <c r="D4096" s="107"/>
    </row>
    <row r="4097" spans="4:4" x14ac:dyDescent="0.2">
      <c r="D4097" s="107"/>
    </row>
    <row r="4098" spans="4:4" x14ac:dyDescent="0.2">
      <c r="D4098" s="107"/>
    </row>
    <row r="4099" spans="4:4" x14ac:dyDescent="0.2">
      <c r="D4099" s="107"/>
    </row>
    <row r="4100" spans="4:4" x14ac:dyDescent="0.2">
      <c r="D4100" s="107"/>
    </row>
    <row r="4101" spans="4:4" x14ac:dyDescent="0.2">
      <c r="D4101" s="107"/>
    </row>
    <row r="4102" spans="4:4" x14ac:dyDescent="0.2">
      <c r="D4102" s="107"/>
    </row>
    <row r="4103" spans="4:4" x14ac:dyDescent="0.2">
      <c r="D4103" s="107"/>
    </row>
    <row r="4104" spans="4:4" x14ac:dyDescent="0.2">
      <c r="D4104" s="107"/>
    </row>
    <row r="4105" spans="4:4" x14ac:dyDescent="0.2">
      <c r="D4105" s="107"/>
    </row>
    <row r="4106" spans="4:4" x14ac:dyDescent="0.2">
      <c r="D4106" s="107"/>
    </row>
    <row r="4107" spans="4:4" x14ac:dyDescent="0.2">
      <c r="D4107" s="107"/>
    </row>
    <row r="4108" spans="4:4" x14ac:dyDescent="0.2">
      <c r="D4108" s="107"/>
    </row>
    <row r="4109" spans="4:4" x14ac:dyDescent="0.2">
      <c r="D4109" s="107"/>
    </row>
    <row r="4110" spans="4:4" x14ac:dyDescent="0.2">
      <c r="D4110" s="107"/>
    </row>
    <row r="4111" spans="4:4" x14ac:dyDescent="0.2">
      <c r="D4111" s="107"/>
    </row>
    <row r="4112" spans="4:4" x14ac:dyDescent="0.2">
      <c r="D4112" s="107"/>
    </row>
    <row r="4113" spans="4:4" x14ac:dyDescent="0.2">
      <c r="D4113" s="107"/>
    </row>
    <row r="4114" spans="4:4" x14ac:dyDescent="0.2">
      <c r="D4114" s="107"/>
    </row>
    <row r="4115" spans="4:4" x14ac:dyDescent="0.2">
      <c r="D4115" s="107"/>
    </row>
    <row r="4116" spans="4:4" x14ac:dyDescent="0.2">
      <c r="D4116" s="107"/>
    </row>
    <row r="4117" spans="4:4" x14ac:dyDescent="0.2">
      <c r="D4117" s="107"/>
    </row>
    <row r="4118" spans="4:4" x14ac:dyDescent="0.2">
      <c r="D4118" s="107"/>
    </row>
    <row r="4119" spans="4:4" x14ac:dyDescent="0.2">
      <c r="D4119" s="107"/>
    </row>
    <row r="4120" spans="4:4" x14ac:dyDescent="0.2">
      <c r="D4120" s="107"/>
    </row>
    <row r="4121" spans="4:4" x14ac:dyDescent="0.2">
      <c r="D4121" s="107"/>
    </row>
    <row r="4122" spans="4:4" x14ac:dyDescent="0.2">
      <c r="D4122" s="107"/>
    </row>
    <row r="4123" spans="4:4" x14ac:dyDescent="0.2">
      <c r="D4123" s="107"/>
    </row>
    <row r="4124" spans="4:4" x14ac:dyDescent="0.2">
      <c r="D4124" s="107"/>
    </row>
    <row r="4125" spans="4:4" x14ac:dyDescent="0.2">
      <c r="D4125" s="107"/>
    </row>
    <row r="4126" spans="4:4" x14ac:dyDescent="0.2">
      <c r="D4126" s="107"/>
    </row>
    <row r="4127" spans="4:4" x14ac:dyDescent="0.2">
      <c r="D4127" s="107"/>
    </row>
    <row r="4128" spans="4:4" x14ac:dyDescent="0.2">
      <c r="D4128" s="107"/>
    </row>
    <row r="4129" spans="4:4" x14ac:dyDescent="0.2">
      <c r="D4129" s="107"/>
    </row>
    <row r="4130" spans="4:4" x14ac:dyDescent="0.2">
      <c r="D4130" s="107"/>
    </row>
    <row r="4131" spans="4:4" x14ac:dyDescent="0.2">
      <c r="D4131" s="107"/>
    </row>
    <row r="4132" spans="4:4" x14ac:dyDescent="0.2">
      <c r="D4132" s="107"/>
    </row>
    <row r="4133" spans="4:4" x14ac:dyDescent="0.2">
      <c r="D4133" s="107"/>
    </row>
    <row r="4134" spans="4:4" x14ac:dyDescent="0.2">
      <c r="D4134" s="107"/>
    </row>
    <row r="4135" spans="4:4" x14ac:dyDescent="0.2">
      <c r="D4135" s="107"/>
    </row>
    <row r="4136" spans="4:4" x14ac:dyDescent="0.2">
      <c r="D4136" s="107"/>
    </row>
    <row r="4137" spans="4:4" x14ac:dyDescent="0.2">
      <c r="D4137" s="107"/>
    </row>
    <row r="4138" spans="4:4" x14ac:dyDescent="0.2">
      <c r="D4138" s="107"/>
    </row>
    <row r="4139" spans="4:4" x14ac:dyDescent="0.2">
      <c r="D4139" s="107"/>
    </row>
    <row r="4140" spans="4:4" x14ac:dyDescent="0.2">
      <c r="D4140" s="107"/>
    </row>
    <row r="4141" spans="4:4" x14ac:dyDescent="0.2">
      <c r="D4141" s="107"/>
    </row>
    <row r="4142" spans="4:4" x14ac:dyDescent="0.2">
      <c r="D4142" s="107"/>
    </row>
    <row r="4143" spans="4:4" x14ac:dyDescent="0.2">
      <c r="D4143" s="107"/>
    </row>
    <row r="4144" spans="4:4" x14ac:dyDescent="0.2">
      <c r="D4144" s="107"/>
    </row>
    <row r="4145" spans="4:4" x14ac:dyDescent="0.2">
      <c r="D4145" s="107"/>
    </row>
    <row r="4146" spans="4:4" x14ac:dyDescent="0.2">
      <c r="D4146" s="107"/>
    </row>
    <row r="4147" spans="4:4" x14ac:dyDescent="0.2">
      <c r="D4147" s="107"/>
    </row>
    <row r="4148" spans="4:4" x14ac:dyDescent="0.2">
      <c r="D4148" s="107"/>
    </row>
    <row r="4149" spans="4:4" x14ac:dyDescent="0.2">
      <c r="D4149" s="107"/>
    </row>
    <row r="4150" spans="4:4" x14ac:dyDescent="0.2">
      <c r="D4150" s="107"/>
    </row>
    <row r="4151" spans="4:4" x14ac:dyDescent="0.2">
      <c r="D4151" s="107"/>
    </row>
    <row r="4152" spans="4:4" x14ac:dyDescent="0.2">
      <c r="D4152" s="107"/>
    </row>
    <row r="4153" spans="4:4" x14ac:dyDescent="0.2">
      <c r="D4153" s="107"/>
    </row>
    <row r="4154" spans="4:4" x14ac:dyDescent="0.2">
      <c r="D4154" s="107"/>
    </row>
    <row r="4155" spans="4:4" x14ac:dyDescent="0.2">
      <c r="D4155" s="107"/>
    </row>
    <row r="4156" spans="4:4" x14ac:dyDescent="0.2">
      <c r="D4156" s="107"/>
    </row>
    <row r="4157" spans="4:4" x14ac:dyDescent="0.2">
      <c r="D4157" s="107"/>
    </row>
    <row r="4158" spans="4:4" x14ac:dyDescent="0.2">
      <c r="D4158" s="107"/>
    </row>
    <row r="4159" spans="4:4" x14ac:dyDescent="0.2">
      <c r="D4159" s="107"/>
    </row>
    <row r="4160" spans="4:4" x14ac:dyDescent="0.2">
      <c r="D4160" s="107"/>
    </row>
    <row r="4161" spans="4:4" x14ac:dyDescent="0.2">
      <c r="D4161" s="107"/>
    </row>
    <row r="4162" spans="4:4" x14ac:dyDescent="0.2">
      <c r="D4162" s="107"/>
    </row>
    <row r="4163" spans="4:4" x14ac:dyDescent="0.2">
      <c r="D4163" s="107"/>
    </row>
    <row r="4164" spans="4:4" x14ac:dyDescent="0.2">
      <c r="D4164" s="107"/>
    </row>
    <row r="4165" spans="4:4" x14ac:dyDescent="0.2">
      <c r="D4165" s="107"/>
    </row>
    <row r="4166" spans="4:4" x14ac:dyDescent="0.2">
      <c r="D4166" s="107"/>
    </row>
    <row r="4167" spans="4:4" x14ac:dyDescent="0.2">
      <c r="D4167" s="107"/>
    </row>
    <row r="4168" spans="4:4" x14ac:dyDescent="0.2">
      <c r="D4168" s="107"/>
    </row>
    <row r="4169" spans="4:4" x14ac:dyDescent="0.2">
      <c r="D4169" s="107"/>
    </row>
    <row r="4170" spans="4:4" x14ac:dyDescent="0.2">
      <c r="D4170" s="107"/>
    </row>
    <row r="4171" spans="4:4" x14ac:dyDescent="0.2">
      <c r="D4171" s="107"/>
    </row>
    <row r="4172" spans="4:4" x14ac:dyDescent="0.2">
      <c r="D4172" s="107"/>
    </row>
    <row r="4173" spans="4:4" x14ac:dyDescent="0.2">
      <c r="D4173" s="107"/>
    </row>
    <row r="4174" spans="4:4" x14ac:dyDescent="0.2">
      <c r="D4174" s="107"/>
    </row>
    <row r="4175" spans="4:4" x14ac:dyDescent="0.2">
      <c r="D4175" s="107"/>
    </row>
    <row r="4176" spans="4:4" x14ac:dyDescent="0.2">
      <c r="D4176" s="107"/>
    </row>
    <row r="4177" spans="4:4" x14ac:dyDescent="0.2">
      <c r="D4177" s="107"/>
    </row>
    <row r="4178" spans="4:4" x14ac:dyDescent="0.2">
      <c r="D4178" s="107"/>
    </row>
    <row r="4179" spans="4:4" x14ac:dyDescent="0.2">
      <c r="D4179" s="107"/>
    </row>
    <row r="4180" spans="4:4" x14ac:dyDescent="0.2">
      <c r="D4180" s="107"/>
    </row>
    <row r="4181" spans="4:4" x14ac:dyDescent="0.2">
      <c r="D4181" s="107"/>
    </row>
    <row r="4182" spans="4:4" x14ac:dyDescent="0.2">
      <c r="D4182" s="107"/>
    </row>
    <row r="4183" spans="4:4" x14ac:dyDescent="0.2">
      <c r="D4183" s="107"/>
    </row>
    <row r="4184" spans="4:4" x14ac:dyDescent="0.2">
      <c r="D4184" s="107"/>
    </row>
    <row r="4185" spans="4:4" x14ac:dyDescent="0.2">
      <c r="D4185" s="107"/>
    </row>
    <row r="4186" spans="4:4" x14ac:dyDescent="0.2">
      <c r="D4186" s="107"/>
    </row>
    <row r="4187" spans="4:4" x14ac:dyDescent="0.2">
      <c r="D4187" s="107"/>
    </row>
    <row r="4188" spans="4:4" x14ac:dyDescent="0.2">
      <c r="D4188" s="107"/>
    </row>
    <row r="4189" spans="4:4" x14ac:dyDescent="0.2">
      <c r="D4189" s="107"/>
    </row>
    <row r="4190" spans="4:4" x14ac:dyDescent="0.2">
      <c r="D4190" s="107"/>
    </row>
    <row r="4191" spans="4:4" x14ac:dyDescent="0.2">
      <c r="D4191" s="107"/>
    </row>
    <row r="4192" spans="4:4" x14ac:dyDescent="0.2">
      <c r="D4192" s="107"/>
    </row>
    <row r="4193" spans="4:4" x14ac:dyDescent="0.2">
      <c r="D4193" s="107"/>
    </row>
    <row r="4194" spans="4:4" x14ac:dyDescent="0.2">
      <c r="D4194" s="107"/>
    </row>
    <row r="4195" spans="4:4" x14ac:dyDescent="0.2">
      <c r="D4195" s="107"/>
    </row>
    <row r="4196" spans="4:4" x14ac:dyDescent="0.2">
      <c r="D4196" s="107"/>
    </row>
    <row r="4197" spans="4:4" x14ac:dyDescent="0.2">
      <c r="D4197" s="107"/>
    </row>
    <row r="4198" spans="4:4" x14ac:dyDescent="0.2">
      <c r="D4198" s="107"/>
    </row>
    <row r="4199" spans="4:4" x14ac:dyDescent="0.2">
      <c r="D4199" s="107"/>
    </row>
    <row r="4200" spans="4:4" x14ac:dyDescent="0.2">
      <c r="D4200" s="107"/>
    </row>
    <row r="4201" spans="4:4" x14ac:dyDescent="0.2">
      <c r="D4201" s="107"/>
    </row>
    <row r="4202" spans="4:4" x14ac:dyDescent="0.2">
      <c r="D4202" s="107"/>
    </row>
    <row r="4203" spans="4:4" x14ac:dyDescent="0.2">
      <c r="D4203" s="107"/>
    </row>
    <row r="4204" spans="4:4" x14ac:dyDescent="0.2">
      <c r="D4204" s="107"/>
    </row>
    <row r="4205" spans="4:4" x14ac:dyDescent="0.2">
      <c r="D4205" s="107"/>
    </row>
    <row r="4206" spans="4:4" x14ac:dyDescent="0.2">
      <c r="D4206" s="107"/>
    </row>
    <row r="4207" spans="4:4" x14ac:dyDescent="0.2">
      <c r="D4207" s="107"/>
    </row>
    <row r="4208" spans="4:4" x14ac:dyDescent="0.2">
      <c r="D4208" s="107"/>
    </row>
    <row r="4209" spans="4:4" x14ac:dyDescent="0.2">
      <c r="D4209" s="107"/>
    </row>
    <row r="4210" spans="4:4" x14ac:dyDescent="0.2">
      <c r="D4210" s="107"/>
    </row>
    <row r="4211" spans="4:4" x14ac:dyDescent="0.2">
      <c r="D4211" s="107"/>
    </row>
    <row r="4212" spans="4:4" x14ac:dyDescent="0.2">
      <c r="D4212" s="107"/>
    </row>
    <row r="4213" spans="4:4" x14ac:dyDescent="0.2">
      <c r="D4213" s="107"/>
    </row>
    <row r="4214" spans="4:4" x14ac:dyDescent="0.2">
      <c r="D4214" s="107"/>
    </row>
    <row r="4215" spans="4:4" x14ac:dyDescent="0.2">
      <c r="D4215" s="107"/>
    </row>
    <row r="4216" spans="4:4" x14ac:dyDescent="0.2">
      <c r="D4216" s="107"/>
    </row>
    <row r="4217" spans="4:4" x14ac:dyDescent="0.2">
      <c r="D4217" s="107"/>
    </row>
    <row r="4218" spans="4:4" x14ac:dyDescent="0.2">
      <c r="D4218" s="107"/>
    </row>
    <row r="4219" spans="4:4" x14ac:dyDescent="0.2">
      <c r="D4219" s="107"/>
    </row>
    <row r="4220" spans="4:4" x14ac:dyDescent="0.2">
      <c r="D4220" s="107"/>
    </row>
    <row r="4221" spans="4:4" x14ac:dyDescent="0.2">
      <c r="D4221" s="107"/>
    </row>
    <row r="4222" spans="4:4" x14ac:dyDescent="0.2">
      <c r="D4222" s="107"/>
    </row>
    <row r="4223" spans="4:4" x14ac:dyDescent="0.2">
      <c r="D4223" s="107"/>
    </row>
    <row r="4224" spans="4:4" x14ac:dyDescent="0.2">
      <c r="D4224" s="107"/>
    </row>
    <row r="4225" spans="4:4" x14ac:dyDescent="0.2">
      <c r="D4225" s="107"/>
    </row>
    <row r="4226" spans="4:4" x14ac:dyDescent="0.2">
      <c r="D4226" s="107"/>
    </row>
    <row r="4227" spans="4:4" x14ac:dyDescent="0.2">
      <c r="D4227" s="107"/>
    </row>
    <row r="4228" spans="4:4" x14ac:dyDescent="0.2">
      <c r="D4228" s="107"/>
    </row>
    <row r="4229" spans="4:4" x14ac:dyDescent="0.2">
      <c r="D4229" s="107"/>
    </row>
    <row r="4230" spans="4:4" x14ac:dyDescent="0.2">
      <c r="D4230" s="107"/>
    </row>
    <row r="4231" spans="4:4" x14ac:dyDescent="0.2">
      <c r="D4231" s="107"/>
    </row>
    <row r="4232" spans="4:4" x14ac:dyDescent="0.2">
      <c r="D4232" s="107"/>
    </row>
    <row r="4233" spans="4:4" x14ac:dyDescent="0.2">
      <c r="D4233" s="107"/>
    </row>
    <row r="4234" spans="4:4" x14ac:dyDescent="0.2">
      <c r="D4234" s="107"/>
    </row>
    <row r="4235" spans="4:4" x14ac:dyDescent="0.2">
      <c r="D4235" s="107"/>
    </row>
    <row r="4236" spans="4:4" x14ac:dyDescent="0.2">
      <c r="D4236" s="107"/>
    </row>
    <row r="4237" spans="4:4" x14ac:dyDescent="0.2">
      <c r="D4237" s="107"/>
    </row>
    <row r="4238" spans="4:4" x14ac:dyDescent="0.2">
      <c r="D4238" s="107"/>
    </row>
    <row r="4239" spans="4:4" x14ac:dyDescent="0.2">
      <c r="D4239" s="107"/>
    </row>
    <row r="4240" spans="4:4" x14ac:dyDescent="0.2">
      <c r="D4240" s="107"/>
    </row>
    <row r="4241" spans="4:4" x14ac:dyDescent="0.2">
      <c r="D4241" s="107"/>
    </row>
    <row r="4242" spans="4:4" x14ac:dyDescent="0.2">
      <c r="D4242" s="107"/>
    </row>
    <row r="4243" spans="4:4" x14ac:dyDescent="0.2">
      <c r="D4243" s="107"/>
    </row>
    <row r="4244" spans="4:4" x14ac:dyDescent="0.2">
      <c r="D4244" s="107"/>
    </row>
    <row r="4245" spans="4:4" x14ac:dyDescent="0.2">
      <c r="D4245" s="107"/>
    </row>
    <row r="4246" spans="4:4" x14ac:dyDescent="0.2">
      <c r="D4246" s="107"/>
    </row>
    <row r="4247" spans="4:4" x14ac:dyDescent="0.2">
      <c r="D4247" s="107"/>
    </row>
    <row r="4248" spans="4:4" x14ac:dyDescent="0.2">
      <c r="D4248" s="107"/>
    </row>
    <row r="4249" spans="4:4" x14ac:dyDescent="0.2">
      <c r="D4249" s="107"/>
    </row>
    <row r="4250" spans="4:4" x14ac:dyDescent="0.2">
      <c r="D4250" s="107"/>
    </row>
    <row r="4251" spans="4:4" x14ac:dyDescent="0.2">
      <c r="D4251" s="107"/>
    </row>
    <row r="4252" spans="4:4" x14ac:dyDescent="0.2">
      <c r="D4252" s="107"/>
    </row>
    <row r="4253" spans="4:4" x14ac:dyDescent="0.2">
      <c r="D4253" s="107"/>
    </row>
    <row r="4254" spans="4:4" x14ac:dyDescent="0.2">
      <c r="D4254" s="107"/>
    </row>
    <row r="4255" spans="4:4" x14ac:dyDescent="0.2">
      <c r="D4255" s="107"/>
    </row>
    <row r="4256" spans="4:4" x14ac:dyDescent="0.2">
      <c r="D4256" s="107"/>
    </row>
    <row r="4257" spans="4:4" x14ac:dyDescent="0.2">
      <c r="D4257" s="107"/>
    </row>
    <row r="4258" spans="4:4" x14ac:dyDescent="0.2">
      <c r="D4258" s="107"/>
    </row>
    <row r="4259" spans="4:4" x14ac:dyDescent="0.2">
      <c r="D4259" s="107"/>
    </row>
    <row r="4260" spans="4:4" x14ac:dyDescent="0.2">
      <c r="D4260" s="107"/>
    </row>
    <row r="4261" spans="4:4" x14ac:dyDescent="0.2">
      <c r="D4261" s="107"/>
    </row>
    <row r="4262" spans="4:4" x14ac:dyDescent="0.2">
      <c r="D4262" s="107"/>
    </row>
    <row r="4263" spans="4:4" x14ac:dyDescent="0.2">
      <c r="D4263" s="107"/>
    </row>
    <row r="4264" spans="4:4" x14ac:dyDescent="0.2">
      <c r="D4264" s="107"/>
    </row>
    <row r="4265" spans="4:4" x14ac:dyDescent="0.2">
      <c r="D4265" s="107"/>
    </row>
    <row r="4266" spans="4:4" x14ac:dyDescent="0.2">
      <c r="D4266" s="107"/>
    </row>
    <row r="4267" spans="4:4" x14ac:dyDescent="0.2">
      <c r="D4267" s="107"/>
    </row>
    <row r="4268" spans="4:4" x14ac:dyDescent="0.2">
      <c r="D4268" s="107"/>
    </row>
    <row r="4269" spans="4:4" x14ac:dyDescent="0.2">
      <c r="D4269" s="107"/>
    </row>
    <row r="4270" spans="4:4" x14ac:dyDescent="0.2">
      <c r="D4270" s="107"/>
    </row>
    <row r="4271" spans="4:4" x14ac:dyDescent="0.2">
      <c r="D4271" s="107"/>
    </row>
    <row r="4272" spans="4:4" x14ac:dyDescent="0.2">
      <c r="D4272" s="107"/>
    </row>
    <row r="4273" spans="4:4" x14ac:dyDescent="0.2">
      <c r="D4273" s="107"/>
    </row>
    <row r="4274" spans="4:4" x14ac:dyDescent="0.2">
      <c r="D4274" s="107"/>
    </row>
    <row r="4275" spans="4:4" x14ac:dyDescent="0.2">
      <c r="D4275" s="107"/>
    </row>
    <row r="4276" spans="4:4" x14ac:dyDescent="0.2">
      <c r="D4276" s="107"/>
    </row>
    <row r="4277" spans="4:4" x14ac:dyDescent="0.2">
      <c r="D4277" s="107"/>
    </row>
    <row r="4278" spans="4:4" x14ac:dyDescent="0.2">
      <c r="D4278" s="107"/>
    </row>
    <row r="4279" spans="4:4" x14ac:dyDescent="0.2">
      <c r="D4279" s="107"/>
    </row>
    <row r="4280" spans="4:4" x14ac:dyDescent="0.2">
      <c r="D4280" s="107"/>
    </row>
    <row r="4281" spans="4:4" x14ac:dyDescent="0.2">
      <c r="D4281" s="107"/>
    </row>
    <row r="4282" spans="4:4" x14ac:dyDescent="0.2">
      <c r="D4282" s="107"/>
    </row>
    <row r="4283" spans="4:4" x14ac:dyDescent="0.2">
      <c r="D4283" s="107"/>
    </row>
    <row r="4284" spans="4:4" x14ac:dyDescent="0.2">
      <c r="D4284" s="107"/>
    </row>
    <row r="4285" spans="4:4" x14ac:dyDescent="0.2">
      <c r="D4285" s="107"/>
    </row>
    <row r="4286" spans="4:4" x14ac:dyDescent="0.2">
      <c r="D4286" s="107"/>
    </row>
    <row r="4287" spans="4:4" x14ac:dyDescent="0.2">
      <c r="D4287" s="107"/>
    </row>
    <row r="4288" spans="4:4" x14ac:dyDescent="0.2">
      <c r="D4288" s="107"/>
    </row>
    <row r="4289" spans="4:4" x14ac:dyDescent="0.2">
      <c r="D4289" s="107"/>
    </row>
    <row r="4290" spans="4:4" x14ac:dyDescent="0.2">
      <c r="D4290" s="107"/>
    </row>
    <row r="4291" spans="4:4" x14ac:dyDescent="0.2">
      <c r="D4291" s="107"/>
    </row>
    <row r="4292" spans="4:4" x14ac:dyDescent="0.2">
      <c r="D4292" s="107"/>
    </row>
    <row r="4293" spans="4:4" x14ac:dyDescent="0.2">
      <c r="D4293" s="107"/>
    </row>
    <row r="4294" spans="4:4" x14ac:dyDescent="0.2">
      <c r="D4294" s="107"/>
    </row>
    <row r="4295" spans="4:4" x14ac:dyDescent="0.2">
      <c r="D4295" s="107"/>
    </row>
    <row r="4296" spans="4:4" x14ac:dyDescent="0.2">
      <c r="D4296" s="107"/>
    </row>
    <row r="4297" spans="4:4" x14ac:dyDescent="0.2">
      <c r="D4297" s="107"/>
    </row>
    <row r="4298" spans="4:4" x14ac:dyDescent="0.2">
      <c r="D4298" s="107"/>
    </row>
    <row r="4299" spans="4:4" x14ac:dyDescent="0.2">
      <c r="D4299" s="107"/>
    </row>
    <row r="4300" spans="4:4" x14ac:dyDescent="0.2">
      <c r="D4300" s="107"/>
    </row>
    <row r="4301" spans="4:4" x14ac:dyDescent="0.2">
      <c r="D4301" s="107"/>
    </row>
    <row r="4302" spans="4:4" x14ac:dyDescent="0.2">
      <c r="D4302" s="107"/>
    </row>
    <row r="4303" spans="4:4" x14ac:dyDescent="0.2">
      <c r="D4303" s="107"/>
    </row>
    <row r="4304" spans="4:4" x14ac:dyDescent="0.2">
      <c r="D4304" s="107"/>
    </row>
    <row r="4305" spans="4:4" x14ac:dyDescent="0.2">
      <c r="D4305" s="107"/>
    </row>
    <row r="4306" spans="4:4" x14ac:dyDescent="0.2">
      <c r="D4306" s="107"/>
    </row>
    <row r="4307" spans="4:4" x14ac:dyDescent="0.2">
      <c r="D4307" s="107"/>
    </row>
    <row r="4308" spans="4:4" x14ac:dyDescent="0.2">
      <c r="D4308" s="107"/>
    </row>
    <row r="4309" spans="4:4" x14ac:dyDescent="0.2">
      <c r="D4309" s="107"/>
    </row>
    <row r="4310" spans="4:4" x14ac:dyDescent="0.2">
      <c r="D4310" s="107"/>
    </row>
    <row r="4311" spans="4:4" x14ac:dyDescent="0.2">
      <c r="D4311" s="107"/>
    </row>
    <row r="4312" spans="4:4" x14ac:dyDescent="0.2">
      <c r="D4312" s="107"/>
    </row>
    <row r="4313" spans="4:4" x14ac:dyDescent="0.2">
      <c r="D4313" s="107"/>
    </row>
    <row r="4314" spans="4:4" x14ac:dyDescent="0.2">
      <c r="D4314" s="107"/>
    </row>
    <row r="4315" spans="4:4" x14ac:dyDescent="0.2">
      <c r="D4315" s="107"/>
    </row>
    <row r="4316" spans="4:4" x14ac:dyDescent="0.2">
      <c r="D4316" s="107"/>
    </row>
    <row r="4317" spans="4:4" x14ac:dyDescent="0.2">
      <c r="D4317" s="107"/>
    </row>
    <row r="4318" spans="4:4" x14ac:dyDescent="0.2">
      <c r="D4318" s="107"/>
    </row>
    <row r="4319" spans="4:4" x14ac:dyDescent="0.2">
      <c r="D4319" s="107"/>
    </row>
    <row r="4320" spans="4:4" x14ac:dyDescent="0.2">
      <c r="D4320" s="107"/>
    </row>
    <row r="4321" spans="4:4" x14ac:dyDescent="0.2">
      <c r="D4321" s="107"/>
    </row>
    <row r="4322" spans="4:4" x14ac:dyDescent="0.2">
      <c r="D4322" s="107"/>
    </row>
    <row r="4323" spans="4:4" x14ac:dyDescent="0.2">
      <c r="D4323" s="107"/>
    </row>
    <row r="4324" spans="4:4" x14ac:dyDescent="0.2">
      <c r="D4324" s="107"/>
    </row>
    <row r="4325" spans="4:4" x14ac:dyDescent="0.2">
      <c r="D4325" s="107"/>
    </row>
    <row r="4326" spans="4:4" x14ac:dyDescent="0.2">
      <c r="D4326" s="107"/>
    </row>
    <row r="4327" spans="4:4" x14ac:dyDescent="0.2">
      <c r="D4327" s="107"/>
    </row>
    <row r="4328" spans="4:4" x14ac:dyDescent="0.2">
      <c r="D4328" s="107"/>
    </row>
    <row r="4329" spans="4:4" x14ac:dyDescent="0.2">
      <c r="D4329" s="107"/>
    </row>
    <row r="4330" spans="4:4" x14ac:dyDescent="0.2">
      <c r="D4330" s="107"/>
    </row>
    <row r="4331" spans="4:4" x14ac:dyDescent="0.2">
      <c r="D4331" s="107"/>
    </row>
    <row r="4332" spans="4:4" x14ac:dyDescent="0.2">
      <c r="D4332" s="107"/>
    </row>
    <row r="4333" spans="4:4" x14ac:dyDescent="0.2">
      <c r="D4333" s="107"/>
    </row>
    <row r="4334" spans="4:4" x14ac:dyDescent="0.2">
      <c r="D4334" s="107"/>
    </row>
    <row r="4335" spans="4:4" x14ac:dyDescent="0.2">
      <c r="D4335" s="107"/>
    </row>
    <row r="4336" spans="4:4" x14ac:dyDescent="0.2">
      <c r="D4336" s="107"/>
    </row>
    <row r="4337" spans="4:4" x14ac:dyDescent="0.2">
      <c r="D4337" s="107"/>
    </row>
    <row r="4338" spans="4:4" x14ac:dyDescent="0.2">
      <c r="D4338" s="107"/>
    </row>
    <row r="4339" spans="4:4" x14ac:dyDescent="0.2">
      <c r="D4339" s="107"/>
    </row>
    <row r="4340" spans="4:4" x14ac:dyDescent="0.2">
      <c r="D4340" s="107"/>
    </row>
    <row r="4341" spans="4:4" x14ac:dyDescent="0.2">
      <c r="D4341" s="107"/>
    </row>
    <row r="4342" spans="4:4" x14ac:dyDescent="0.2">
      <c r="D4342" s="107"/>
    </row>
    <row r="4343" spans="4:4" x14ac:dyDescent="0.2">
      <c r="D4343" s="107"/>
    </row>
    <row r="4344" spans="4:4" x14ac:dyDescent="0.2">
      <c r="D4344" s="107"/>
    </row>
    <row r="4345" spans="4:4" x14ac:dyDescent="0.2">
      <c r="D4345" s="107"/>
    </row>
    <row r="4346" spans="4:4" x14ac:dyDescent="0.2">
      <c r="D4346" s="107"/>
    </row>
    <row r="4347" spans="4:4" x14ac:dyDescent="0.2">
      <c r="D4347" s="107"/>
    </row>
    <row r="4348" spans="4:4" x14ac:dyDescent="0.2">
      <c r="D4348" s="107"/>
    </row>
    <row r="4349" spans="4:4" x14ac:dyDescent="0.2">
      <c r="D4349" s="107"/>
    </row>
    <row r="4350" spans="4:4" x14ac:dyDescent="0.2">
      <c r="D4350" s="107"/>
    </row>
    <row r="4351" spans="4:4" x14ac:dyDescent="0.2">
      <c r="D4351" s="107"/>
    </row>
    <row r="4352" spans="4:4" x14ac:dyDescent="0.2">
      <c r="D4352" s="107"/>
    </row>
    <row r="4353" spans="4:4" x14ac:dyDescent="0.2">
      <c r="D4353" s="107"/>
    </row>
    <row r="4354" spans="4:4" x14ac:dyDescent="0.2">
      <c r="D4354" s="107"/>
    </row>
    <row r="4355" spans="4:4" x14ac:dyDescent="0.2">
      <c r="D4355" s="107"/>
    </row>
    <row r="4356" spans="4:4" x14ac:dyDescent="0.2">
      <c r="D4356" s="107"/>
    </row>
    <row r="4357" spans="4:4" x14ac:dyDescent="0.2">
      <c r="D4357" s="107"/>
    </row>
    <row r="4358" spans="4:4" x14ac:dyDescent="0.2">
      <c r="D4358" s="107"/>
    </row>
    <row r="4359" spans="4:4" x14ac:dyDescent="0.2">
      <c r="D4359" s="107"/>
    </row>
    <row r="4360" spans="4:4" x14ac:dyDescent="0.2">
      <c r="D4360" s="107"/>
    </row>
    <row r="4361" spans="4:4" x14ac:dyDescent="0.2">
      <c r="D4361" s="107"/>
    </row>
    <row r="4362" spans="4:4" x14ac:dyDescent="0.2">
      <c r="D4362" s="107"/>
    </row>
    <row r="4363" spans="4:4" x14ac:dyDescent="0.2">
      <c r="D4363" s="107"/>
    </row>
    <row r="4364" spans="4:4" x14ac:dyDescent="0.2">
      <c r="D4364" s="107"/>
    </row>
    <row r="4365" spans="4:4" x14ac:dyDescent="0.2">
      <c r="D4365" s="107"/>
    </row>
    <row r="4366" spans="4:4" x14ac:dyDescent="0.2">
      <c r="D4366" s="107"/>
    </row>
    <row r="4367" spans="4:4" x14ac:dyDescent="0.2">
      <c r="D4367" s="107"/>
    </row>
    <row r="4368" spans="4:4" x14ac:dyDescent="0.2">
      <c r="D4368" s="107"/>
    </row>
    <row r="4369" spans="4:4" x14ac:dyDescent="0.2">
      <c r="D4369" s="107"/>
    </row>
    <row r="4370" spans="4:4" x14ac:dyDescent="0.2">
      <c r="D4370" s="107"/>
    </row>
    <row r="4371" spans="4:4" x14ac:dyDescent="0.2">
      <c r="D4371" s="107"/>
    </row>
    <row r="4372" spans="4:4" x14ac:dyDescent="0.2">
      <c r="D4372" s="107"/>
    </row>
    <row r="4373" spans="4:4" x14ac:dyDescent="0.2">
      <c r="D4373" s="107"/>
    </row>
    <row r="4374" spans="4:4" x14ac:dyDescent="0.2">
      <c r="D4374" s="107"/>
    </row>
    <row r="4375" spans="4:4" x14ac:dyDescent="0.2">
      <c r="D4375" s="107"/>
    </row>
    <row r="4376" spans="4:4" x14ac:dyDescent="0.2">
      <c r="D4376" s="107"/>
    </row>
    <row r="4377" spans="4:4" x14ac:dyDescent="0.2">
      <c r="D4377" s="107"/>
    </row>
    <row r="4378" spans="4:4" x14ac:dyDescent="0.2">
      <c r="D4378" s="107"/>
    </row>
    <row r="4379" spans="4:4" x14ac:dyDescent="0.2">
      <c r="D4379" s="107"/>
    </row>
    <row r="4380" spans="4:4" x14ac:dyDescent="0.2">
      <c r="D4380" s="107"/>
    </row>
    <row r="4381" spans="4:4" x14ac:dyDescent="0.2">
      <c r="D4381" s="107"/>
    </row>
    <row r="4382" spans="4:4" x14ac:dyDescent="0.2">
      <c r="D4382" s="107"/>
    </row>
    <row r="4383" spans="4:4" x14ac:dyDescent="0.2">
      <c r="D4383" s="107"/>
    </row>
    <row r="4384" spans="4:4" x14ac:dyDescent="0.2">
      <c r="D4384" s="107"/>
    </row>
    <row r="4385" spans="4:4" x14ac:dyDescent="0.2">
      <c r="D4385" s="107"/>
    </row>
    <row r="4386" spans="4:4" x14ac:dyDescent="0.2">
      <c r="D4386" s="107"/>
    </row>
    <row r="4387" spans="4:4" x14ac:dyDescent="0.2">
      <c r="D4387" s="107"/>
    </row>
    <row r="4388" spans="4:4" x14ac:dyDescent="0.2">
      <c r="D4388" s="107"/>
    </row>
    <row r="4389" spans="4:4" x14ac:dyDescent="0.2">
      <c r="D4389" s="107"/>
    </row>
    <row r="4390" spans="4:4" x14ac:dyDescent="0.2">
      <c r="D4390" s="107"/>
    </row>
    <row r="4391" spans="4:4" x14ac:dyDescent="0.2">
      <c r="D4391" s="107"/>
    </row>
    <row r="4392" spans="4:4" x14ac:dyDescent="0.2">
      <c r="D4392" s="107"/>
    </row>
    <row r="4393" spans="4:4" x14ac:dyDescent="0.2">
      <c r="D4393" s="107"/>
    </row>
    <row r="4394" spans="4:4" x14ac:dyDescent="0.2">
      <c r="D4394" s="107"/>
    </row>
    <row r="4395" spans="4:4" x14ac:dyDescent="0.2">
      <c r="D4395" s="107"/>
    </row>
    <row r="4396" spans="4:4" x14ac:dyDescent="0.2">
      <c r="D4396" s="107"/>
    </row>
    <row r="4397" spans="4:4" x14ac:dyDescent="0.2">
      <c r="D4397" s="107"/>
    </row>
    <row r="4398" spans="4:4" x14ac:dyDescent="0.2">
      <c r="D4398" s="107"/>
    </row>
    <row r="4399" spans="4:4" x14ac:dyDescent="0.2">
      <c r="D4399" s="107"/>
    </row>
    <row r="4400" spans="4:4" x14ac:dyDescent="0.2">
      <c r="D4400" s="107"/>
    </row>
    <row r="4401" spans="4:4" x14ac:dyDescent="0.2">
      <c r="D4401" s="107"/>
    </row>
    <row r="4402" spans="4:4" x14ac:dyDescent="0.2">
      <c r="D4402" s="107"/>
    </row>
    <row r="4403" spans="4:4" x14ac:dyDescent="0.2">
      <c r="D4403" s="107"/>
    </row>
    <row r="4404" spans="4:4" x14ac:dyDescent="0.2">
      <c r="D4404" s="107"/>
    </row>
    <row r="4405" spans="4:4" x14ac:dyDescent="0.2">
      <c r="D4405" s="107"/>
    </row>
    <row r="4406" spans="4:4" x14ac:dyDescent="0.2">
      <c r="D4406" s="107"/>
    </row>
    <row r="4407" spans="4:4" x14ac:dyDescent="0.2">
      <c r="D4407" s="107"/>
    </row>
    <row r="4408" spans="4:4" x14ac:dyDescent="0.2">
      <c r="D4408" s="107"/>
    </row>
    <row r="4409" spans="4:4" x14ac:dyDescent="0.2">
      <c r="D4409" s="107"/>
    </row>
    <row r="4410" spans="4:4" x14ac:dyDescent="0.2">
      <c r="D4410" s="107"/>
    </row>
    <row r="4411" spans="4:4" x14ac:dyDescent="0.2">
      <c r="D4411" s="107"/>
    </row>
    <row r="4412" spans="4:4" x14ac:dyDescent="0.2">
      <c r="D4412" s="107"/>
    </row>
    <row r="4413" spans="4:4" x14ac:dyDescent="0.2">
      <c r="D4413" s="107"/>
    </row>
    <row r="4414" spans="4:4" x14ac:dyDescent="0.2">
      <c r="D4414" s="107"/>
    </row>
    <row r="4415" spans="4:4" x14ac:dyDescent="0.2">
      <c r="D4415" s="107"/>
    </row>
    <row r="4416" spans="4:4" x14ac:dyDescent="0.2">
      <c r="D4416" s="107"/>
    </row>
    <row r="4417" spans="4:4" x14ac:dyDescent="0.2">
      <c r="D4417" s="107"/>
    </row>
    <row r="4418" spans="4:4" x14ac:dyDescent="0.2">
      <c r="D4418" s="107"/>
    </row>
    <row r="4419" spans="4:4" x14ac:dyDescent="0.2">
      <c r="D4419" s="107"/>
    </row>
    <row r="4420" spans="4:4" x14ac:dyDescent="0.2">
      <c r="D4420" s="107"/>
    </row>
    <row r="4421" spans="4:4" x14ac:dyDescent="0.2">
      <c r="D4421" s="107"/>
    </row>
    <row r="4422" spans="4:4" x14ac:dyDescent="0.2">
      <c r="D4422" s="107"/>
    </row>
    <row r="4423" spans="4:4" x14ac:dyDescent="0.2">
      <c r="D4423" s="107"/>
    </row>
    <row r="4424" spans="4:4" x14ac:dyDescent="0.2">
      <c r="D4424" s="107"/>
    </row>
    <row r="4425" spans="4:4" x14ac:dyDescent="0.2">
      <c r="D4425" s="107"/>
    </row>
    <row r="4426" spans="4:4" x14ac:dyDescent="0.2">
      <c r="D4426" s="107"/>
    </row>
    <row r="4427" spans="4:4" x14ac:dyDescent="0.2">
      <c r="D4427" s="107"/>
    </row>
    <row r="4428" spans="4:4" x14ac:dyDescent="0.2">
      <c r="D4428" s="107"/>
    </row>
    <row r="4429" spans="4:4" x14ac:dyDescent="0.2">
      <c r="D4429" s="107"/>
    </row>
    <row r="4430" spans="4:4" x14ac:dyDescent="0.2">
      <c r="D4430" s="107"/>
    </row>
    <row r="4431" spans="4:4" x14ac:dyDescent="0.2">
      <c r="D4431" s="107"/>
    </row>
    <row r="4432" spans="4:4" x14ac:dyDescent="0.2">
      <c r="D4432" s="107"/>
    </row>
    <row r="4433" spans="4:4" x14ac:dyDescent="0.2">
      <c r="D4433" s="107"/>
    </row>
    <row r="4434" spans="4:4" x14ac:dyDescent="0.2">
      <c r="D4434" s="107"/>
    </row>
    <row r="4435" spans="4:4" x14ac:dyDescent="0.2">
      <c r="D4435" s="107"/>
    </row>
    <row r="4436" spans="4:4" x14ac:dyDescent="0.2">
      <c r="D4436" s="107"/>
    </row>
    <row r="4437" spans="4:4" x14ac:dyDescent="0.2">
      <c r="D4437" s="107"/>
    </row>
    <row r="4438" spans="4:4" x14ac:dyDescent="0.2">
      <c r="D4438" s="107"/>
    </row>
    <row r="4439" spans="4:4" x14ac:dyDescent="0.2">
      <c r="D4439" s="107"/>
    </row>
    <row r="4440" spans="4:4" x14ac:dyDescent="0.2">
      <c r="D4440" s="107"/>
    </row>
    <row r="4441" spans="4:4" x14ac:dyDescent="0.2">
      <c r="D4441" s="107"/>
    </row>
    <row r="4442" spans="4:4" x14ac:dyDescent="0.2">
      <c r="D4442" s="107"/>
    </row>
    <row r="4443" spans="4:4" x14ac:dyDescent="0.2">
      <c r="D4443" s="107"/>
    </row>
    <row r="4444" spans="4:4" x14ac:dyDescent="0.2">
      <c r="D4444" s="107"/>
    </row>
    <row r="4445" spans="4:4" x14ac:dyDescent="0.2">
      <c r="D4445" s="107"/>
    </row>
    <row r="4446" spans="4:4" x14ac:dyDescent="0.2">
      <c r="D4446" s="107"/>
    </row>
    <row r="4447" spans="4:4" x14ac:dyDescent="0.2">
      <c r="D4447" s="107"/>
    </row>
    <row r="4448" spans="4:4" x14ac:dyDescent="0.2">
      <c r="D4448" s="107"/>
    </row>
    <row r="4449" spans="4:4" x14ac:dyDescent="0.2">
      <c r="D4449" s="107"/>
    </row>
    <row r="4450" spans="4:4" x14ac:dyDescent="0.2">
      <c r="D4450" s="107"/>
    </row>
    <row r="4451" spans="4:4" x14ac:dyDescent="0.2">
      <c r="D4451" s="107"/>
    </row>
    <row r="4452" spans="4:4" x14ac:dyDescent="0.2">
      <c r="D4452" s="107"/>
    </row>
    <row r="4453" spans="4:4" x14ac:dyDescent="0.2">
      <c r="D4453" s="107"/>
    </row>
    <row r="4454" spans="4:4" x14ac:dyDescent="0.2">
      <c r="D4454" s="107"/>
    </row>
    <row r="4455" spans="4:4" x14ac:dyDescent="0.2">
      <c r="D4455" s="107"/>
    </row>
    <row r="4456" spans="4:4" x14ac:dyDescent="0.2">
      <c r="D4456" s="107"/>
    </row>
    <row r="4457" spans="4:4" x14ac:dyDescent="0.2">
      <c r="D4457" s="107"/>
    </row>
    <row r="4458" spans="4:4" x14ac:dyDescent="0.2">
      <c r="D4458" s="107"/>
    </row>
    <row r="4459" spans="4:4" x14ac:dyDescent="0.2">
      <c r="D4459" s="107"/>
    </row>
    <row r="4460" spans="4:4" x14ac:dyDescent="0.2">
      <c r="D4460" s="107"/>
    </row>
    <row r="4461" spans="4:4" x14ac:dyDescent="0.2">
      <c r="D4461" s="107"/>
    </row>
    <row r="4462" spans="4:4" x14ac:dyDescent="0.2">
      <c r="D4462" s="107"/>
    </row>
    <row r="4463" spans="4:4" x14ac:dyDescent="0.2">
      <c r="D4463" s="107"/>
    </row>
    <row r="4464" spans="4:4" x14ac:dyDescent="0.2">
      <c r="D4464" s="107"/>
    </row>
    <row r="4465" spans="4:4" x14ac:dyDescent="0.2">
      <c r="D4465" s="107"/>
    </row>
    <row r="4466" spans="4:4" x14ac:dyDescent="0.2">
      <c r="D4466" s="107"/>
    </row>
    <row r="4467" spans="4:4" x14ac:dyDescent="0.2">
      <c r="D4467" s="107"/>
    </row>
    <row r="4468" spans="4:4" x14ac:dyDescent="0.2">
      <c r="D4468" s="107"/>
    </row>
    <row r="4469" spans="4:4" x14ac:dyDescent="0.2">
      <c r="D4469" s="107"/>
    </row>
    <row r="4470" spans="4:4" x14ac:dyDescent="0.2">
      <c r="D4470" s="107"/>
    </row>
    <row r="4471" spans="4:4" x14ac:dyDescent="0.2">
      <c r="D4471" s="107"/>
    </row>
    <row r="4472" spans="4:4" x14ac:dyDescent="0.2">
      <c r="D4472" s="107"/>
    </row>
    <row r="4473" spans="4:4" x14ac:dyDescent="0.2">
      <c r="D4473" s="107"/>
    </row>
    <row r="4474" spans="4:4" x14ac:dyDescent="0.2">
      <c r="D4474" s="107"/>
    </row>
    <row r="4475" spans="4:4" x14ac:dyDescent="0.2">
      <c r="D4475" s="107"/>
    </row>
    <row r="4476" spans="4:4" x14ac:dyDescent="0.2">
      <c r="D4476" s="107"/>
    </row>
    <row r="4477" spans="4:4" x14ac:dyDescent="0.2">
      <c r="D4477" s="107"/>
    </row>
    <row r="4478" spans="4:4" x14ac:dyDescent="0.2">
      <c r="D4478" s="107"/>
    </row>
    <row r="4479" spans="4:4" x14ac:dyDescent="0.2">
      <c r="D4479" s="107"/>
    </row>
    <row r="4480" spans="4:4" x14ac:dyDescent="0.2">
      <c r="D4480" s="107"/>
    </row>
    <row r="4481" spans="4:4" x14ac:dyDescent="0.2">
      <c r="D4481" s="107"/>
    </row>
    <row r="4482" spans="4:4" x14ac:dyDescent="0.2">
      <c r="D4482" s="107"/>
    </row>
    <row r="4483" spans="4:4" x14ac:dyDescent="0.2">
      <c r="D4483" s="107"/>
    </row>
    <row r="4484" spans="4:4" x14ac:dyDescent="0.2">
      <c r="D4484" s="107"/>
    </row>
    <row r="4485" spans="4:4" x14ac:dyDescent="0.2">
      <c r="D4485" s="107"/>
    </row>
    <row r="4486" spans="4:4" x14ac:dyDescent="0.2">
      <c r="D4486" s="107"/>
    </row>
    <row r="4487" spans="4:4" x14ac:dyDescent="0.2">
      <c r="D4487" s="107"/>
    </row>
    <row r="4488" spans="4:4" x14ac:dyDescent="0.2">
      <c r="D4488" s="107"/>
    </row>
    <row r="4489" spans="4:4" x14ac:dyDescent="0.2">
      <c r="D4489" s="107"/>
    </row>
    <row r="4490" spans="4:4" x14ac:dyDescent="0.2">
      <c r="D4490" s="107"/>
    </row>
    <row r="4491" spans="4:4" x14ac:dyDescent="0.2">
      <c r="D4491" s="107"/>
    </row>
    <row r="4492" spans="4:4" x14ac:dyDescent="0.2">
      <c r="D4492" s="107"/>
    </row>
    <row r="4493" spans="4:4" x14ac:dyDescent="0.2">
      <c r="D4493" s="107"/>
    </row>
    <row r="4494" spans="4:4" x14ac:dyDescent="0.2">
      <c r="D4494" s="107"/>
    </row>
    <row r="4495" spans="4:4" x14ac:dyDescent="0.2">
      <c r="D4495" s="107"/>
    </row>
    <row r="4496" spans="4:4" x14ac:dyDescent="0.2">
      <c r="D4496" s="107"/>
    </row>
    <row r="4497" spans="4:4" x14ac:dyDescent="0.2">
      <c r="D4497" s="107"/>
    </row>
    <row r="4498" spans="4:4" x14ac:dyDescent="0.2">
      <c r="D4498" s="107"/>
    </row>
    <row r="4499" spans="4:4" x14ac:dyDescent="0.2">
      <c r="D4499" s="107"/>
    </row>
    <row r="4500" spans="4:4" x14ac:dyDescent="0.2">
      <c r="D4500" s="107"/>
    </row>
    <row r="4501" spans="4:4" x14ac:dyDescent="0.2">
      <c r="D4501" s="107"/>
    </row>
    <row r="4502" spans="4:4" x14ac:dyDescent="0.2">
      <c r="D4502" s="107"/>
    </row>
    <row r="4503" spans="4:4" x14ac:dyDescent="0.2">
      <c r="D4503" s="107"/>
    </row>
    <row r="4504" spans="4:4" x14ac:dyDescent="0.2">
      <c r="D4504" s="107"/>
    </row>
    <row r="4505" spans="4:4" x14ac:dyDescent="0.2">
      <c r="D4505" s="107"/>
    </row>
    <row r="4506" spans="4:4" x14ac:dyDescent="0.2">
      <c r="D4506" s="107"/>
    </row>
    <row r="4507" spans="4:4" x14ac:dyDescent="0.2">
      <c r="D4507" s="107"/>
    </row>
    <row r="4508" spans="4:4" x14ac:dyDescent="0.2">
      <c r="D4508" s="107"/>
    </row>
    <row r="4509" spans="4:4" x14ac:dyDescent="0.2">
      <c r="D4509" s="107"/>
    </row>
    <row r="4510" spans="4:4" x14ac:dyDescent="0.2">
      <c r="D4510" s="107"/>
    </row>
    <row r="4511" spans="4:4" x14ac:dyDescent="0.2">
      <c r="D4511" s="107"/>
    </row>
    <row r="4512" spans="4:4" x14ac:dyDescent="0.2">
      <c r="D4512" s="107"/>
    </row>
    <row r="4513" spans="4:4" x14ac:dyDescent="0.2">
      <c r="D4513" s="107"/>
    </row>
    <row r="4514" spans="4:4" x14ac:dyDescent="0.2">
      <c r="D4514" s="107"/>
    </row>
    <row r="4515" spans="4:4" x14ac:dyDescent="0.2">
      <c r="D4515" s="107"/>
    </row>
    <row r="4516" spans="4:4" x14ac:dyDescent="0.2">
      <c r="D4516" s="107"/>
    </row>
    <row r="4517" spans="4:4" x14ac:dyDescent="0.2">
      <c r="D4517" s="107"/>
    </row>
    <row r="4518" spans="4:4" x14ac:dyDescent="0.2">
      <c r="D4518" s="107"/>
    </row>
    <row r="4519" spans="4:4" x14ac:dyDescent="0.2">
      <c r="D4519" s="107"/>
    </row>
    <row r="4520" spans="4:4" x14ac:dyDescent="0.2">
      <c r="D4520" s="107"/>
    </row>
    <row r="4521" spans="4:4" x14ac:dyDescent="0.2">
      <c r="D4521" s="107"/>
    </row>
    <row r="4522" spans="4:4" x14ac:dyDescent="0.2">
      <c r="D4522" s="107"/>
    </row>
    <row r="4523" spans="4:4" x14ac:dyDescent="0.2">
      <c r="D4523" s="107"/>
    </row>
    <row r="4524" spans="4:4" x14ac:dyDescent="0.2">
      <c r="D4524" s="107"/>
    </row>
    <row r="4525" spans="4:4" x14ac:dyDescent="0.2">
      <c r="D4525" s="107"/>
    </row>
    <row r="4526" spans="4:4" x14ac:dyDescent="0.2">
      <c r="D4526" s="107"/>
    </row>
    <row r="4527" spans="4:4" x14ac:dyDescent="0.2">
      <c r="D4527" s="107"/>
    </row>
    <row r="4528" spans="4:4" x14ac:dyDescent="0.2">
      <c r="D4528" s="107"/>
    </row>
    <row r="4529" spans="4:4" x14ac:dyDescent="0.2">
      <c r="D4529" s="107"/>
    </row>
    <row r="4530" spans="4:4" x14ac:dyDescent="0.2">
      <c r="D4530" s="107"/>
    </row>
    <row r="4531" spans="4:4" x14ac:dyDescent="0.2">
      <c r="D4531" s="107"/>
    </row>
    <row r="4532" spans="4:4" x14ac:dyDescent="0.2">
      <c r="D4532" s="107"/>
    </row>
    <row r="4533" spans="4:4" x14ac:dyDescent="0.2">
      <c r="D4533" s="107"/>
    </row>
    <row r="4534" spans="4:4" x14ac:dyDescent="0.2">
      <c r="D4534" s="107"/>
    </row>
    <row r="4535" spans="4:4" x14ac:dyDescent="0.2">
      <c r="D4535" s="107"/>
    </row>
    <row r="4536" spans="4:4" x14ac:dyDescent="0.2">
      <c r="D4536" s="107"/>
    </row>
    <row r="4537" spans="4:4" x14ac:dyDescent="0.2">
      <c r="D4537" s="107"/>
    </row>
    <row r="4538" spans="4:4" x14ac:dyDescent="0.2">
      <c r="D4538" s="107"/>
    </row>
    <row r="4539" spans="4:4" x14ac:dyDescent="0.2">
      <c r="D4539" s="107"/>
    </row>
    <row r="4540" spans="4:4" x14ac:dyDescent="0.2">
      <c r="D4540" s="107"/>
    </row>
    <row r="4541" spans="4:4" x14ac:dyDescent="0.2">
      <c r="D4541" s="107"/>
    </row>
    <row r="4542" spans="4:4" x14ac:dyDescent="0.2">
      <c r="D4542" s="107"/>
    </row>
    <row r="4543" spans="4:4" x14ac:dyDescent="0.2">
      <c r="D4543" s="107"/>
    </row>
    <row r="4544" spans="4:4" x14ac:dyDescent="0.2">
      <c r="D4544" s="107"/>
    </row>
    <row r="4545" spans="4:4" x14ac:dyDescent="0.2">
      <c r="D4545" s="107"/>
    </row>
    <row r="4546" spans="4:4" x14ac:dyDescent="0.2">
      <c r="D4546" s="107"/>
    </row>
    <row r="4547" spans="4:4" x14ac:dyDescent="0.2">
      <c r="D4547" s="107"/>
    </row>
    <row r="4548" spans="4:4" x14ac:dyDescent="0.2">
      <c r="D4548" s="107"/>
    </row>
    <row r="4549" spans="4:4" x14ac:dyDescent="0.2">
      <c r="D4549" s="107"/>
    </row>
    <row r="4550" spans="4:4" x14ac:dyDescent="0.2">
      <c r="D4550" s="107"/>
    </row>
    <row r="4551" spans="4:4" x14ac:dyDescent="0.2">
      <c r="D4551" s="107"/>
    </row>
    <row r="4552" spans="4:4" x14ac:dyDescent="0.2">
      <c r="D4552" s="107"/>
    </row>
    <row r="4553" spans="4:4" x14ac:dyDescent="0.2">
      <c r="D4553" s="107"/>
    </row>
    <row r="4554" spans="4:4" x14ac:dyDescent="0.2">
      <c r="D4554" s="107"/>
    </row>
    <row r="4555" spans="4:4" x14ac:dyDescent="0.2">
      <c r="D4555" s="107"/>
    </row>
    <row r="4556" spans="4:4" x14ac:dyDescent="0.2">
      <c r="D4556" s="107"/>
    </row>
    <row r="4557" spans="4:4" x14ac:dyDescent="0.2">
      <c r="D4557" s="107"/>
    </row>
    <row r="4558" spans="4:4" x14ac:dyDescent="0.2">
      <c r="D4558" s="107"/>
    </row>
    <row r="4559" spans="4:4" x14ac:dyDescent="0.2">
      <c r="D4559" s="107"/>
    </row>
    <row r="4560" spans="4:4" x14ac:dyDescent="0.2">
      <c r="D4560" s="107"/>
    </row>
    <row r="4561" spans="4:4" x14ac:dyDescent="0.2">
      <c r="D4561" s="107"/>
    </row>
    <row r="4562" spans="4:4" x14ac:dyDescent="0.2">
      <c r="D4562" s="107"/>
    </row>
    <row r="4563" spans="4:4" x14ac:dyDescent="0.2">
      <c r="D4563" s="107"/>
    </row>
    <row r="4564" spans="4:4" x14ac:dyDescent="0.2">
      <c r="D4564" s="107"/>
    </row>
    <row r="4565" spans="4:4" x14ac:dyDescent="0.2">
      <c r="D4565" s="107"/>
    </row>
    <row r="4566" spans="4:4" x14ac:dyDescent="0.2">
      <c r="D4566" s="107"/>
    </row>
    <row r="4567" spans="4:4" x14ac:dyDescent="0.2">
      <c r="D4567" s="107"/>
    </row>
    <row r="4568" spans="4:4" x14ac:dyDescent="0.2">
      <c r="D4568" s="107"/>
    </row>
    <row r="4569" spans="4:4" x14ac:dyDescent="0.2">
      <c r="D4569" s="107"/>
    </row>
    <row r="4570" spans="4:4" x14ac:dyDescent="0.2">
      <c r="D4570" s="107"/>
    </row>
    <row r="4571" spans="4:4" x14ac:dyDescent="0.2">
      <c r="D4571" s="107"/>
    </row>
    <row r="4572" spans="4:4" x14ac:dyDescent="0.2">
      <c r="D4572" s="107"/>
    </row>
    <row r="4573" spans="4:4" x14ac:dyDescent="0.2">
      <c r="D4573" s="107"/>
    </row>
    <row r="4574" spans="4:4" x14ac:dyDescent="0.2">
      <c r="D4574" s="107"/>
    </row>
    <row r="4575" spans="4:4" x14ac:dyDescent="0.2">
      <c r="D4575" s="107"/>
    </row>
    <row r="4576" spans="4:4" x14ac:dyDescent="0.2">
      <c r="D4576" s="107"/>
    </row>
    <row r="4577" spans="4:4" x14ac:dyDescent="0.2">
      <c r="D4577" s="107"/>
    </row>
    <row r="4578" spans="4:4" x14ac:dyDescent="0.2">
      <c r="D4578" s="107"/>
    </row>
    <row r="4579" spans="4:4" x14ac:dyDescent="0.2">
      <c r="D4579" s="107"/>
    </row>
    <row r="4580" spans="4:4" x14ac:dyDescent="0.2">
      <c r="D4580" s="107"/>
    </row>
    <row r="4581" spans="4:4" x14ac:dyDescent="0.2">
      <c r="D4581" s="107"/>
    </row>
    <row r="4582" spans="4:4" x14ac:dyDescent="0.2">
      <c r="D4582" s="107"/>
    </row>
    <row r="4583" spans="4:4" x14ac:dyDescent="0.2">
      <c r="D4583" s="107"/>
    </row>
    <row r="4584" spans="4:4" x14ac:dyDescent="0.2">
      <c r="D4584" s="107"/>
    </row>
    <row r="4585" spans="4:4" x14ac:dyDescent="0.2">
      <c r="D4585" s="107"/>
    </row>
    <row r="4586" spans="4:4" x14ac:dyDescent="0.2">
      <c r="D4586" s="107"/>
    </row>
    <row r="4587" spans="4:4" x14ac:dyDescent="0.2">
      <c r="D4587" s="107"/>
    </row>
    <row r="4588" spans="4:4" x14ac:dyDescent="0.2">
      <c r="D4588" s="107"/>
    </row>
    <row r="4589" spans="4:4" x14ac:dyDescent="0.2">
      <c r="D4589" s="107"/>
    </row>
    <row r="4590" spans="4:4" x14ac:dyDescent="0.2">
      <c r="D4590" s="107"/>
    </row>
    <row r="4591" spans="4:4" x14ac:dyDescent="0.2">
      <c r="D4591" s="107"/>
    </row>
    <row r="4592" spans="4:4" x14ac:dyDescent="0.2">
      <c r="D4592" s="107"/>
    </row>
    <row r="4593" spans="4:4" x14ac:dyDescent="0.2">
      <c r="D4593" s="107"/>
    </row>
    <row r="4594" spans="4:4" x14ac:dyDescent="0.2">
      <c r="D4594" s="107"/>
    </row>
    <row r="4595" spans="4:4" x14ac:dyDescent="0.2">
      <c r="D4595" s="107"/>
    </row>
    <row r="4596" spans="4:4" x14ac:dyDescent="0.2">
      <c r="D4596" s="107"/>
    </row>
    <row r="4597" spans="4:4" x14ac:dyDescent="0.2">
      <c r="D4597" s="107"/>
    </row>
    <row r="4598" spans="4:4" x14ac:dyDescent="0.2">
      <c r="D4598" s="107"/>
    </row>
    <row r="4599" spans="4:4" x14ac:dyDescent="0.2">
      <c r="D4599" s="107"/>
    </row>
    <row r="4600" spans="4:4" x14ac:dyDescent="0.2">
      <c r="D4600" s="107"/>
    </row>
    <row r="4601" spans="4:4" x14ac:dyDescent="0.2">
      <c r="D4601" s="107"/>
    </row>
    <row r="4602" spans="4:4" x14ac:dyDescent="0.2">
      <c r="D4602" s="107"/>
    </row>
    <row r="4603" spans="4:4" x14ac:dyDescent="0.2">
      <c r="D4603" s="107"/>
    </row>
    <row r="4604" spans="4:4" x14ac:dyDescent="0.2">
      <c r="D4604" s="107"/>
    </row>
    <row r="4605" spans="4:4" x14ac:dyDescent="0.2">
      <c r="D4605" s="107"/>
    </row>
    <row r="4606" spans="4:4" x14ac:dyDescent="0.2">
      <c r="D4606" s="107"/>
    </row>
    <row r="4607" spans="4:4" x14ac:dyDescent="0.2">
      <c r="D4607" s="107"/>
    </row>
    <row r="4608" spans="4:4" x14ac:dyDescent="0.2">
      <c r="D4608" s="107"/>
    </row>
    <row r="4609" spans="4:4" x14ac:dyDescent="0.2">
      <c r="D4609" s="107"/>
    </row>
    <row r="4610" spans="4:4" x14ac:dyDescent="0.2">
      <c r="D4610" s="107"/>
    </row>
    <row r="4611" spans="4:4" x14ac:dyDescent="0.2">
      <c r="D4611" s="107"/>
    </row>
    <row r="4612" spans="4:4" x14ac:dyDescent="0.2">
      <c r="D4612" s="107"/>
    </row>
    <row r="4613" spans="4:4" x14ac:dyDescent="0.2">
      <c r="D4613" s="107"/>
    </row>
    <row r="4614" spans="4:4" x14ac:dyDescent="0.2">
      <c r="D4614" s="107"/>
    </row>
    <row r="4615" spans="4:4" x14ac:dyDescent="0.2">
      <c r="D4615" s="107"/>
    </row>
    <row r="4616" spans="4:4" x14ac:dyDescent="0.2">
      <c r="D4616" s="107"/>
    </row>
    <row r="4617" spans="4:4" x14ac:dyDescent="0.2">
      <c r="D4617" s="107"/>
    </row>
    <row r="4618" spans="4:4" x14ac:dyDescent="0.2">
      <c r="D4618" s="107"/>
    </row>
    <row r="4619" spans="4:4" x14ac:dyDescent="0.2">
      <c r="D4619" s="107"/>
    </row>
    <row r="4620" spans="4:4" x14ac:dyDescent="0.2">
      <c r="D4620" s="107"/>
    </row>
    <row r="4621" spans="4:4" x14ac:dyDescent="0.2">
      <c r="D4621" s="107"/>
    </row>
    <row r="4622" spans="4:4" x14ac:dyDescent="0.2">
      <c r="D4622" s="107"/>
    </row>
    <row r="4623" spans="4:4" x14ac:dyDescent="0.2">
      <c r="D4623" s="107"/>
    </row>
    <row r="4624" spans="4:4" x14ac:dyDescent="0.2">
      <c r="D4624" s="107"/>
    </row>
    <row r="4625" spans="4:4" x14ac:dyDescent="0.2">
      <c r="D4625" s="107"/>
    </row>
    <row r="4626" spans="4:4" x14ac:dyDescent="0.2">
      <c r="D4626" s="107"/>
    </row>
    <row r="4627" spans="4:4" x14ac:dyDescent="0.2">
      <c r="D4627" s="107"/>
    </row>
    <row r="4628" spans="4:4" x14ac:dyDescent="0.2">
      <c r="D4628" s="107"/>
    </row>
    <row r="4629" spans="4:4" x14ac:dyDescent="0.2">
      <c r="D4629" s="107"/>
    </row>
    <row r="4630" spans="4:4" x14ac:dyDescent="0.2">
      <c r="D4630" s="107"/>
    </row>
    <row r="4631" spans="4:4" x14ac:dyDescent="0.2">
      <c r="D4631" s="107"/>
    </row>
    <row r="4632" spans="4:4" x14ac:dyDescent="0.2">
      <c r="D4632" s="107"/>
    </row>
    <row r="4633" spans="4:4" x14ac:dyDescent="0.2">
      <c r="D4633" s="107"/>
    </row>
    <row r="4634" spans="4:4" x14ac:dyDescent="0.2">
      <c r="D4634" s="107"/>
    </row>
    <row r="4635" spans="4:4" x14ac:dyDescent="0.2">
      <c r="D4635" s="107"/>
    </row>
    <row r="4636" spans="4:4" x14ac:dyDescent="0.2">
      <c r="D4636" s="107"/>
    </row>
    <row r="4637" spans="4:4" x14ac:dyDescent="0.2">
      <c r="D4637" s="107"/>
    </row>
    <row r="4638" spans="4:4" x14ac:dyDescent="0.2">
      <c r="D4638" s="107"/>
    </row>
    <row r="4639" spans="4:4" x14ac:dyDescent="0.2">
      <c r="D4639" s="107"/>
    </row>
    <row r="4640" spans="4:4" x14ac:dyDescent="0.2">
      <c r="D4640" s="107"/>
    </row>
    <row r="4641" spans="4:4" x14ac:dyDescent="0.2">
      <c r="D4641" s="107"/>
    </row>
    <row r="4642" spans="4:4" x14ac:dyDescent="0.2">
      <c r="D4642" s="107"/>
    </row>
    <row r="4643" spans="4:4" x14ac:dyDescent="0.2">
      <c r="D4643" s="107"/>
    </row>
    <row r="4644" spans="4:4" x14ac:dyDescent="0.2">
      <c r="D4644" s="107"/>
    </row>
    <row r="4645" spans="4:4" x14ac:dyDescent="0.2">
      <c r="D4645" s="107"/>
    </row>
    <row r="4646" spans="4:4" x14ac:dyDescent="0.2">
      <c r="D4646" s="107"/>
    </row>
    <row r="4647" spans="4:4" x14ac:dyDescent="0.2">
      <c r="D4647" s="107"/>
    </row>
    <row r="4648" spans="4:4" x14ac:dyDescent="0.2">
      <c r="D4648" s="107"/>
    </row>
    <row r="4649" spans="4:4" x14ac:dyDescent="0.2">
      <c r="D4649" s="107"/>
    </row>
    <row r="4650" spans="4:4" x14ac:dyDescent="0.2">
      <c r="D4650" s="107"/>
    </row>
    <row r="4651" spans="4:4" x14ac:dyDescent="0.2">
      <c r="D4651" s="107"/>
    </row>
    <row r="4652" spans="4:4" x14ac:dyDescent="0.2">
      <c r="D4652" s="107"/>
    </row>
    <row r="4653" spans="4:4" x14ac:dyDescent="0.2">
      <c r="D4653" s="107"/>
    </row>
    <row r="4654" spans="4:4" x14ac:dyDescent="0.2">
      <c r="D4654" s="107"/>
    </row>
    <row r="4655" spans="4:4" x14ac:dyDescent="0.2">
      <c r="D4655" s="107"/>
    </row>
    <row r="4656" spans="4:4" x14ac:dyDescent="0.2">
      <c r="D4656" s="107"/>
    </row>
    <row r="4657" spans="4:4" x14ac:dyDescent="0.2">
      <c r="D4657" s="107"/>
    </row>
    <row r="4658" spans="4:4" x14ac:dyDescent="0.2">
      <c r="D4658" s="107"/>
    </row>
    <row r="4659" spans="4:4" x14ac:dyDescent="0.2">
      <c r="D4659" s="107"/>
    </row>
    <row r="4660" spans="4:4" x14ac:dyDescent="0.2">
      <c r="D4660" s="107"/>
    </row>
    <row r="4661" spans="4:4" x14ac:dyDescent="0.2">
      <c r="D4661" s="107"/>
    </row>
    <row r="4662" spans="4:4" x14ac:dyDescent="0.2">
      <c r="D4662" s="107"/>
    </row>
    <row r="4663" spans="4:4" x14ac:dyDescent="0.2">
      <c r="D4663" s="107"/>
    </row>
    <row r="4664" spans="4:4" x14ac:dyDescent="0.2">
      <c r="D4664" s="107"/>
    </row>
    <row r="4665" spans="4:4" x14ac:dyDescent="0.2">
      <c r="D4665" s="107"/>
    </row>
    <row r="4666" spans="4:4" x14ac:dyDescent="0.2">
      <c r="D4666" s="107"/>
    </row>
    <row r="4667" spans="4:4" x14ac:dyDescent="0.2">
      <c r="D4667" s="107"/>
    </row>
    <row r="4668" spans="4:4" x14ac:dyDescent="0.2">
      <c r="D4668" s="107"/>
    </row>
    <row r="4669" spans="4:4" x14ac:dyDescent="0.2">
      <c r="D4669" s="107"/>
    </row>
    <row r="4670" spans="4:4" x14ac:dyDescent="0.2">
      <c r="D4670" s="107"/>
    </row>
    <row r="4671" spans="4:4" x14ac:dyDescent="0.2">
      <c r="D4671" s="107"/>
    </row>
    <row r="4672" spans="4:4" x14ac:dyDescent="0.2">
      <c r="D4672" s="107"/>
    </row>
    <row r="4673" spans="4:4" x14ac:dyDescent="0.2">
      <c r="D4673" s="107"/>
    </row>
    <row r="4674" spans="4:4" x14ac:dyDescent="0.2">
      <c r="D4674" s="107"/>
    </row>
    <row r="4675" spans="4:4" x14ac:dyDescent="0.2">
      <c r="D4675" s="107"/>
    </row>
    <row r="4676" spans="4:4" x14ac:dyDescent="0.2">
      <c r="D4676" s="107"/>
    </row>
    <row r="4677" spans="4:4" x14ac:dyDescent="0.2">
      <c r="D4677" s="107"/>
    </row>
    <row r="4678" spans="4:4" x14ac:dyDescent="0.2">
      <c r="D4678" s="107"/>
    </row>
    <row r="4679" spans="4:4" x14ac:dyDescent="0.2">
      <c r="D4679" s="107"/>
    </row>
    <row r="4680" spans="4:4" x14ac:dyDescent="0.2">
      <c r="D4680" s="107"/>
    </row>
    <row r="4681" spans="4:4" x14ac:dyDescent="0.2">
      <c r="D4681" s="107"/>
    </row>
    <row r="4682" spans="4:4" x14ac:dyDescent="0.2">
      <c r="D4682" s="107"/>
    </row>
    <row r="4683" spans="4:4" x14ac:dyDescent="0.2">
      <c r="D4683" s="107"/>
    </row>
    <row r="4684" spans="4:4" x14ac:dyDescent="0.2">
      <c r="D4684" s="107"/>
    </row>
    <row r="4685" spans="4:4" x14ac:dyDescent="0.2">
      <c r="D4685" s="107"/>
    </row>
    <row r="4686" spans="4:4" x14ac:dyDescent="0.2">
      <c r="D4686" s="107"/>
    </row>
    <row r="4687" spans="4:4" x14ac:dyDescent="0.2">
      <c r="D4687" s="107"/>
    </row>
    <row r="4688" spans="4:4" x14ac:dyDescent="0.2">
      <c r="D4688" s="107"/>
    </row>
    <row r="4689" spans="4:4" x14ac:dyDescent="0.2">
      <c r="D4689" s="107"/>
    </row>
    <row r="4690" spans="4:4" x14ac:dyDescent="0.2">
      <c r="D4690" s="107"/>
    </row>
    <row r="4691" spans="4:4" x14ac:dyDescent="0.2">
      <c r="D4691" s="107"/>
    </row>
    <row r="4692" spans="4:4" x14ac:dyDescent="0.2">
      <c r="D4692" s="107"/>
    </row>
    <row r="4693" spans="4:4" x14ac:dyDescent="0.2">
      <c r="D4693" s="107"/>
    </row>
    <row r="4694" spans="4:4" x14ac:dyDescent="0.2">
      <c r="D4694" s="107"/>
    </row>
    <row r="4695" spans="4:4" x14ac:dyDescent="0.2">
      <c r="D4695" s="107"/>
    </row>
    <row r="4696" spans="4:4" x14ac:dyDescent="0.2">
      <c r="D4696" s="107"/>
    </row>
    <row r="4697" spans="4:4" x14ac:dyDescent="0.2">
      <c r="D4697" s="107"/>
    </row>
    <row r="4698" spans="4:4" x14ac:dyDescent="0.2">
      <c r="D4698" s="107"/>
    </row>
    <row r="4699" spans="4:4" x14ac:dyDescent="0.2">
      <c r="D4699" s="107"/>
    </row>
    <row r="4700" spans="4:4" x14ac:dyDescent="0.2">
      <c r="D4700" s="107"/>
    </row>
    <row r="4701" spans="4:4" x14ac:dyDescent="0.2">
      <c r="D4701" s="107"/>
    </row>
    <row r="4702" spans="4:4" x14ac:dyDescent="0.2">
      <c r="D4702" s="107"/>
    </row>
    <row r="4703" spans="4:4" x14ac:dyDescent="0.2">
      <c r="D4703" s="107"/>
    </row>
    <row r="4704" spans="4:4" x14ac:dyDescent="0.2">
      <c r="D4704" s="107"/>
    </row>
    <row r="4705" spans="4:4" x14ac:dyDescent="0.2">
      <c r="D4705" s="107"/>
    </row>
    <row r="4706" spans="4:4" x14ac:dyDescent="0.2">
      <c r="D4706" s="107"/>
    </row>
    <row r="4707" spans="4:4" x14ac:dyDescent="0.2">
      <c r="D4707" s="107"/>
    </row>
    <row r="4708" spans="4:4" x14ac:dyDescent="0.2">
      <c r="D4708" s="107"/>
    </row>
    <row r="4709" spans="4:4" x14ac:dyDescent="0.2">
      <c r="D4709" s="107"/>
    </row>
    <row r="4710" spans="4:4" x14ac:dyDescent="0.2">
      <c r="D4710" s="107"/>
    </row>
    <row r="4711" spans="4:4" x14ac:dyDescent="0.2">
      <c r="D4711" s="107"/>
    </row>
    <row r="4712" spans="4:4" x14ac:dyDescent="0.2">
      <c r="D4712" s="107"/>
    </row>
    <row r="4713" spans="4:4" x14ac:dyDescent="0.2">
      <c r="D4713" s="107"/>
    </row>
    <row r="4714" spans="4:4" x14ac:dyDescent="0.2">
      <c r="D4714" s="107"/>
    </row>
    <row r="4715" spans="4:4" x14ac:dyDescent="0.2">
      <c r="D4715" s="107"/>
    </row>
    <row r="4716" spans="4:4" x14ac:dyDescent="0.2">
      <c r="D4716" s="107"/>
    </row>
    <row r="4717" spans="4:4" x14ac:dyDescent="0.2">
      <c r="D4717" s="107"/>
    </row>
    <row r="4718" spans="4:4" x14ac:dyDescent="0.2">
      <c r="D4718" s="107"/>
    </row>
    <row r="4719" spans="4:4" x14ac:dyDescent="0.2">
      <c r="D4719" s="107"/>
    </row>
    <row r="4720" spans="4:4" x14ac:dyDescent="0.2">
      <c r="D4720" s="107"/>
    </row>
    <row r="4721" spans="4:4" x14ac:dyDescent="0.2">
      <c r="D4721" s="107"/>
    </row>
    <row r="4722" spans="4:4" x14ac:dyDescent="0.2">
      <c r="D4722" s="107"/>
    </row>
    <row r="4723" spans="4:4" x14ac:dyDescent="0.2">
      <c r="D4723" s="107"/>
    </row>
    <row r="4724" spans="4:4" x14ac:dyDescent="0.2">
      <c r="D4724" s="107"/>
    </row>
    <row r="4725" spans="4:4" x14ac:dyDescent="0.2">
      <c r="D4725" s="107"/>
    </row>
    <row r="4726" spans="4:4" x14ac:dyDescent="0.2">
      <c r="D4726" s="107"/>
    </row>
    <row r="4727" spans="4:4" x14ac:dyDescent="0.2">
      <c r="D4727" s="107"/>
    </row>
    <row r="4728" spans="4:4" x14ac:dyDescent="0.2">
      <c r="D4728" s="107"/>
    </row>
    <row r="4729" spans="4:4" x14ac:dyDescent="0.2">
      <c r="D4729" s="107"/>
    </row>
    <row r="4730" spans="4:4" x14ac:dyDescent="0.2">
      <c r="D4730" s="107"/>
    </row>
    <row r="4731" spans="4:4" x14ac:dyDescent="0.2">
      <c r="D4731" s="107"/>
    </row>
    <row r="4732" spans="4:4" x14ac:dyDescent="0.2">
      <c r="D4732" s="107"/>
    </row>
    <row r="4733" spans="4:4" x14ac:dyDescent="0.2">
      <c r="D4733" s="107"/>
    </row>
    <row r="4734" spans="4:4" x14ac:dyDescent="0.2">
      <c r="D4734" s="107"/>
    </row>
    <row r="4735" spans="4:4" x14ac:dyDescent="0.2">
      <c r="D4735" s="107"/>
    </row>
    <row r="4736" spans="4:4" x14ac:dyDescent="0.2">
      <c r="D4736" s="107"/>
    </row>
    <row r="4737" spans="4:4" x14ac:dyDescent="0.2">
      <c r="D4737" s="107"/>
    </row>
    <row r="4738" spans="4:4" x14ac:dyDescent="0.2">
      <c r="D4738" s="107"/>
    </row>
    <row r="4739" spans="4:4" x14ac:dyDescent="0.2">
      <c r="D4739" s="107"/>
    </row>
    <row r="4740" spans="4:4" x14ac:dyDescent="0.2">
      <c r="D4740" s="107"/>
    </row>
    <row r="4741" spans="4:4" x14ac:dyDescent="0.2">
      <c r="D4741" s="107"/>
    </row>
    <row r="4742" spans="4:4" x14ac:dyDescent="0.2">
      <c r="D4742" s="107"/>
    </row>
    <row r="4743" spans="4:4" x14ac:dyDescent="0.2">
      <c r="D4743" s="107"/>
    </row>
    <row r="4744" spans="4:4" x14ac:dyDescent="0.2">
      <c r="D4744" s="107"/>
    </row>
    <row r="4745" spans="4:4" x14ac:dyDescent="0.2">
      <c r="D4745" s="107"/>
    </row>
    <row r="4746" spans="4:4" x14ac:dyDescent="0.2">
      <c r="D4746" s="107"/>
    </row>
    <row r="4747" spans="4:4" x14ac:dyDescent="0.2">
      <c r="D4747" s="107"/>
    </row>
    <row r="4748" spans="4:4" x14ac:dyDescent="0.2">
      <c r="D4748" s="107"/>
    </row>
    <row r="4749" spans="4:4" x14ac:dyDescent="0.2">
      <c r="D4749" s="107"/>
    </row>
    <row r="4750" spans="4:4" x14ac:dyDescent="0.2">
      <c r="D4750" s="107"/>
    </row>
    <row r="4751" spans="4:4" x14ac:dyDescent="0.2">
      <c r="D4751" s="107"/>
    </row>
    <row r="4752" spans="4:4" x14ac:dyDescent="0.2">
      <c r="D4752" s="107"/>
    </row>
    <row r="4753" spans="4:4" x14ac:dyDescent="0.2">
      <c r="D4753" s="107"/>
    </row>
    <row r="4754" spans="4:4" x14ac:dyDescent="0.2">
      <c r="D4754" s="107"/>
    </row>
    <row r="4755" spans="4:4" x14ac:dyDescent="0.2">
      <c r="D4755" s="107"/>
    </row>
    <row r="4756" spans="4:4" x14ac:dyDescent="0.2">
      <c r="D4756" s="107"/>
    </row>
    <row r="4757" spans="4:4" x14ac:dyDescent="0.2">
      <c r="D4757" s="107"/>
    </row>
    <row r="4758" spans="4:4" x14ac:dyDescent="0.2">
      <c r="D4758" s="107"/>
    </row>
    <row r="4759" spans="4:4" x14ac:dyDescent="0.2">
      <c r="D4759" s="107"/>
    </row>
    <row r="4760" spans="4:4" x14ac:dyDescent="0.2">
      <c r="D4760" s="107"/>
    </row>
    <row r="4761" spans="4:4" x14ac:dyDescent="0.2">
      <c r="D4761" s="107"/>
    </row>
    <row r="4762" spans="4:4" x14ac:dyDescent="0.2">
      <c r="D4762" s="107"/>
    </row>
    <row r="4763" spans="4:4" x14ac:dyDescent="0.2">
      <c r="D4763" s="107"/>
    </row>
    <row r="4764" spans="4:4" x14ac:dyDescent="0.2">
      <c r="D4764" s="107"/>
    </row>
    <row r="4765" spans="4:4" x14ac:dyDescent="0.2">
      <c r="D4765" s="107"/>
    </row>
    <row r="4766" spans="4:4" x14ac:dyDescent="0.2">
      <c r="D4766" s="107"/>
    </row>
    <row r="4767" spans="4:4" x14ac:dyDescent="0.2">
      <c r="D4767" s="107"/>
    </row>
    <row r="4768" spans="4:4" x14ac:dyDescent="0.2">
      <c r="D4768" s="107"/>
    </row>
    <row r="4769" spans="4:4" x14ac:dyDescent="0.2">
      <c r="D4769" s="107"/>
    </row>
    <row r="4770" spans="4:4" x14ac:dyDescent="0.2">
      <c r="D4770" s="107"/>
    </row>
    <row r="4771" spans="4:4" x14ac:dyDescent="0.2">
      <c r="D4771" s="107"/>
    </row>
    <row r="4772" spans="4:4" x14ac:dyDescent="0.2">
      <c r="D4772" s="107"/>
    </row>
    <row r="4773" spans="4:4" x14ac:dyDescent="0.2">
      <c r="D4773" s="107"/>
    </row>
    <row r="4774" spans="4:4" x14ac:dyDescent="0.2">
      <c r="D4774" s="107"/>
    </row>
    <row r="4775" spans="4:4" x14ac:dyDescent="0.2">
      <c r="D4775" s="107"/>
    </row>
    <row r="4776" spans="4:4" x14ac:dyDescent="0.2">
      <c r="D4776" s="107"/>
    </row>
    <row r="4777" spans="4:4" x14ac:dyDescent="0.2">
      <c r="D4777" s="107"/>
    </row>
    <row r="4778" spans="4:4" x14ac:dyDescent="0.2">
      <c r="D4778" s="107"/>
    </row>
    <row r="4779" spans="4:4" x14ac:dyDescent="0.2">
      <c r="D4779" s="107"/>
    </row>
    <row r="4780" spans="4:4" x14ac:dyDescent="0.2">
      <c r="D4780" s="107"/>
    </row>
    <row r="4781" spans="4:4" x14ac:dyDescent="0.2">
      <c r="D4781" s="107"/>
    </row>
    <row r="4782" spans="4:4" x14ac:dyDescent="0.2">
      <c r="D4782" s="107"/>
    </row>
    <row r="4783" spans="4:4" x14ac:dyDescent="0.2">
      <c r="D4783" s="107"/>
    </row>
    <row r="4784" spans="4:4" x14ac:dyDescent="0.2">
      <c r="D4784" s="107"/>
    </row>
    <row r="4785" spans="4:4" x14ac:dyDescent="0.2">
      <c r="D4785" s="107"/>
    </row>
    <row r="4786" spans="4:4" x14ac:dyDescent="0.2">
      <c r="D4786" s="107"/>
    </row>
    <row r="4787" spans="4:4" x14ac:dyDescent="0.2">
      <c r="D4787" s="107"/>
    </row>
    <row r="4788" spans="4:4" x14ac:dyDescent="0.2">
      <c r="D4788" s="107"/>
    </row>
    <row r="4789" spans="4:4" x14ac:dyDescent="0.2">
      <c r="D4789" s="107"/>
    </row>
    <row r="4790" spans="4:4" x14ac:dyDescent="0.2">
      <c r="D4790" s="107"/>
    </row>
    <row r="4791" spans="4:4" x14ac:dyDescent="0.2">
      <c r="D4791" s="107"/>
    </row>
    <row r="4792" spans="4:4" x14ac:dyDescent="0.2">
      <c r="D4792" s="107"/>
    </row>
    <row r="4793" spans="4:4" x14ac:dyDescent="0.2">
      <c r="D4793" s="107"/>
    </row>
    <row r="4794" spans="4:4" x14ac:dyDescent="0.2">
      <c r="D4794" s="107"/>
    </row>
    <row r="4795" spans="4:4" x14ac:dyDescent="0.2">
      <c r="D4795" s="107"/>
    </row>
    <row r="4796" spans="4:4" x14ac:dyDescent="0.2">
      <c r="D4796" s="107"/>
    </row>
    <row r="4797" spans="4:4" x14ac:dyDescent="0.2">
      <c r="D4797" s="107"/>
    </row>
    <row r="4798" spans="4:4" x14ac:dyDescent="0.2">
      <c r="D4798" s="107"/>
    </row>
    <row r="4799" spans="4:4" x14ac:dyDescent="0.2">
      <c r="D4799" s="107"/>
    </row>
    <row r="4800" spans="4:4" x14ac:dyDescent="0.2">
      <c r="D4800" s="107"/>
    </row>
    <row r="4801" spans="4:4" x14ac:dyDescent="0.2">
      <c r="D4801" s="107"/>
    </row>
    <row r="4802" spans="4:4" x14ac:dyDescent="0.2">
      <c r="D4802" s="107"/>
    </row>
    <row r="4803" spans="4:4" x14ac:dyDescent="0.2">
      <c r="D4803" s="107"/>
    </row>
    <row r="4804" spans="4:4" x14ac:dyDescent="0.2">
      <c r="D4804" s="107"/>
    </row>
    <row r="4805" spans="4:4" x14ac:dyDescent="0.2">
      <c r="D4805" s="107"/>
    </row>
    <row r="4806" spans="4:4" x14ac:dyDescent="0.2">
      <c r="D4806" s="107"/>
    </row>
    <row r="4807" spans="4:4" x14ac:dyDescent="0.2">
      <c r="D4807" s="107"/>
    </row>
    <row r="4808" spans="4:4" x14ac:dyDescent="0.2">
      <c r="D4808" s="107"/>
    </row>
    <row r="4809" spans="4:4" x14ac:dyDescent="0.2">
      <c r="D4809" s="107"/>
    </row>
    <row r="4810" spans="4:4" x14ac:dyDescent="0.2">
      <c r="D4810" s="107"/>
    </row>
    <row r="4811" spans="4:4" x14ac:dyDescent="0.2">
      <c r="D4811" s="107"/>
    </row>
    <row r="4812" spans="4:4" x14ac:dyDescent="0.2">
      <c r="D4812" s="107"/>
    </row>
    <row r="4813" spans="4:4" x14ac:dyDescent="0.2">
      <c r="D4813" s="107"/>
    </row>
    <row r="4814" spans="4:4" x14ac:dyDescent="0.2">
      <c r="D4814" s="107"/>
    </row>
    <row r="4815" spans="4:4" x14ac:dyDescent="0.2">
      <c r="D4815" s="107"/>
    </row>
    <row r="4816" spans="4:4" x14ac:dyDescent="0.2">
      <c r="D4816" s="107"/>
    </row>
    <row r="4817" spans="4:4" x14ac:dyDescent="0.2">
      <c r="D4817" s="107"/>
    </row>
    <row r="4818" spans="4:4" x14ac:dyDescent="0.2">
      <c r="D4818" s="107"/>
    </row>
    <row r="4819" spans="4:4" x14ac:dyDescent="0.2">
      <c r="D4819" s="107"/>
    </row>
    <row r="4820" spans="4:4" x14ac:dyDescent="0.2">
      <c r="D4820" s="107"/>
    </row>
    <row r="4821" spans="4:4" x14ac:dyDescent="0.2">
      <c r="D4821" s="107"/>
    </row>
    <row r="4822" spans="4:4" x14ac:dyDescent="0.2">
      <c r="D4822" s="107"/>
    </row>
    <row r="4823" spans="4:4" x14ac:dyDescent="0.2">
      <c r="D4823" s="107"/>
    </row>
    <row r="4824" spans="4:4" x14ac:dyDescent="0.2">
      <c r="D4824" s="107"/>
    </row>
    <row r="4825" spans="4:4" x14ac:dyDescent="0.2">
      <c r="D4825" s="107"/>
    </row>
    <row r="4826" spans="4:4" x14ac:dyDescent="0.2">
      <c r="D4826" s="107"/>
    </row>
    <row r="4827" spans="4:4" x14ac:dyDescent="0.2">
      <c r="D4827" s="107"/>
    </row>
    <row r="4828" spans="4:4" x14ac:dyDescent="0.2">
      <c r="D4828" s="107"/>
    </row>
    <row r="4829" spans="4:4" x14ac:dyDescent="0.2">
      <c r="D4829" s="107"/>
    </row>
    <row r="4830" spans="4:4" x14ac:dyDescent="0.2">
      <c r="D4830" s="107"/>
    </row>
    <row r="4831" spans="4:4" x14ac:dyDescent="0.2">
      <c r="D4831" s="107"/>
    </row>
    <row r="4832" spans="4:4" x14ac:dyDescent="0.2">
      <c r="D4832" s="107"/>
    </row>
    <row r="4833" spans="4:4" x14ac:dyDescent="0.2">
      <c r="D4833" s="107"/>
    </row>
    <row r="4834" spans="4:4" x14ac:dyDescent="0.2">
      <c r="D4834" s="107"/>
    </row>
    <row r="4835" spans="4:4" x14ac:dyDescent="0.2">
      <c r="D4835" s="107"/>
    </row>
    <row r="4836" spans="4:4" x14ac:dyDescent="0.2">
      <c r="D4836" s="107"/>
    </row>
    <row r="4837" spans="4:4" x14ac:dyDescent="0.2">
      <c r="D4837" s="107"/>
    </row>
    <row r="4838" spans="4:4" x14ac:dyDescent="0.2">
      <c r="D4838" s="107"/>
    </row>
    <row r="4839" spans="4:4" x14ac:dyDescent="0.2">
      <c r="D4839" s="107"/>
    </row>
    <row r="4840" spans="4:4" x14ac:dyDescent="0.2">
      <c r="D4840" s="107"/>
    </row>
    <row r="4841" spans="4:4" x14ac:dyDescent="0.2">
      <c r="D4841" s="107"/>
    </row>
    <row r="4842" spans="4:4" x14ac:dyDescent="0.2">
      <c r="D4842" s="107"/>
    </row>
    <row r="4843" spans="4:4" x14ac:dyDescent="0.2">
      <c r="D4843" s="107"/>
    </row>
    <row r="4844" spans="4:4" x14ac:dyDescent="0.2">
      <c r="D4844" s="107"/>
    </row>
    <row r="4845" spans="4:4" x14ac:dyDescent="0.2">
      <c r="D4845" s="107"/>
    </row>
    <row r="4846" spans="4:4" x14ac:dyDescent="0.2">
      <c r="D4846" s="107"/>
    </row>
    <row r="4847" spans="4:4" x14ac:dyDescent="0.2">
      <c r="D4847" s="107"/>
    </row>
    <row r="4848" spans="4:4" x14ac:dyDescent="0.2">
      <c r="D4848" s="107"/>
    </row>
    <row r="4849" spans="4:4" x14ac:dyDescent="0.2">
      <c r="D4849" s="107"/>
    </row>
    <row r="4850" spans="4:4" x14ac:dyDescent="0.2">
      <c r="D4850" s="107"/>
    </row>
    <row r="4851" spans="4:4" x14ac:dyDescent="0.2">
      <c r="D4851" s="107"/>
    </row>
    <row r="4852" spans="4:4" x14ac:dyDescent="0.2">
      <c r="D4852" s="107"/>
    </row>
    <row r="4853" spans="4:4" x14ac:dyDescent="0.2">
      <c r="D4853" s="107"/>
    </row>
    <row r="4854" spans="4:4" x14ac:dyDescent="0.2">
      <c r="D4854" s="107"/>
    </row>
    <row r="4855" spans="4:4" x14ac:dyDescent="0.2">
      <c r="D4855" s="107"/>
    </row>
    <row r="4856" spans="4:4" x14ac:dyDescent="0.2">
      <c r="D4856" s="107"/>
    </row>
    <row r="4857" spans="4:4" x14ac:dyDescent="0.2">
      <c r="D4857" s="107"/>
    </row>
    <row r="4858" spans="4:4" x14ac:dyDescent="0.2">
      <c r="D4858" s="107"/>
    </row>
    <row r="4859" spans="4:4" x14ac:dyDescent="0.2">
      <c r="D4859" s="107"/>
    </row>
    <row r="4860" spans="4:4" x14ac:dyDescent="0.2">
      <c r="D4860" s="107"/>
    </row>
    <row r="4861" spans="4:4" x14ac:dyDescent="0.2">
      <c r="D4861" s="107"/>
    </row>
    <row r="4862" spans="4:4" x14ac:dyDescent="0.2">
      <c r="D4862" s="107"/>
    </row>
    <row r="4863" spans="4:4" x14ac:dyDescent="0.2">
      <c r="D4863" s="107"/>
    </row>
    <row r="4864" spans="4:4" x14ac:dyDescent="0.2">
      <c r="D4864" s="107"/>
    </row>
    <row r="4865" spans="4:4" x14ac:dyDescent="0.2">
      <c r="D4865" s="107"/>
    </row>
    <row r="4866" spans="4:4" x14ac:dyDescent="0.2">
      <c r="D4866" s="107"/>
    </row>
    <row r="4867" spans="4:4" x14ac:dyDescent="0.2">
      <c r="D4867" s="107"/>
    </row>
    <row r="4868" spans="4:4" x14ac:dyDescent="0.2">
      <c r="D4868" s="107"/>
    </row>
    <row r="4869" spans="4:4" x14ac:dyDescent="0.2">
      <c r="D4869" s="107"/>
    </row>
    <row r="4870" spans="4:4" x14ac:dyDescent="0.2">
      <c r="D4870" s="107"/>
    </row>
    <row r="4871" spans="4:4" x14ac:dyDescent="0.2">
      <c r="D4871" s="107"/>
    </row>
    <row r="4872" spans="4:4" x14ac:dyDescent="0.2">
      <c r="D4872" s="107"/>
    </row>
    <row r="4873" spans="4:4" x14ac:dyDescent="0.2">
      <c r="D4873" s="107"/>
    </row>
    <row r="4874" spans="4:4" x14ac:dyDescent="0.2">
      <c r="D4874" s="107"/>
    </row>
    <row r="4875" spans="4:4" x14ac:dyDescent="0.2">
      <c r="D4875" s="107"/>
    </row>
    <row r="4876" spans="4:4" x14ac:dyDescent="0.2">
      <c r="D4876" s="107"/>
    </row>
    <row r="4877" spans="4:4" x14ac:dyDescent="0.2">
      <c r="D4877" s="107"/>
    </row>
    <row r="4878" spans="4:4" x14ac:dyDescent="0.2">
      <c r="D4878" s="107"/>
    </row>
    <row r="4879" spans="4:4" x14ac:dyDescent="0.2">
      <c r="D4879" s="107"/>
    </row>
    <row r="4880" spans="4:4" x14ac:dyDescent="0.2">
      <c r="D4880" s="107"/>
    </row>
    <row r="4881" spans="4:4" x14ac:dyDescent="0.2">
      <c r="D4881" s="107"/>
    </row>
    <row r="4882" spans="4:4" x14ac:dyDescent="0.2">
      <c r="D4882" s="107"/>
    </row>
    <row r="4883" spans="4:4" x14ac:dyDescent="0.2">
      <c r="D4883" s="107"/>
    </row>
    <row r="4884" spans="4:4" x14ac:dyDescent="0.2">
      <c r="D4884" s="107"/>
    </row>
    <row r="4885" spans="4:4" x14ac:dyDescent="0.2">
      <c r="D4885" s="107"/>
    </row>
    <row r="4886" spans="4:4" x14ac:dyDescent="0.2">
      <c r="D4886" s="107"/>
    </row>
    <row r="4887" spans="4:4" x14ac:dyDescent="0.2">
      <c r="D4887" s="107"/>
    </row>
    <row r="4888" spans="4:4" x14ac:dyDescent="0.2">
      <c r="D4888" s="107"/>
    </row>
    <row r="4889" spans="4:4" x14ac:dyDescent="0.2">
      <c r="D4889" s="107"/>
    </row>
    <row r="4890" spans="4:4" x14ac:dyDescent="0.2">
      <c r="D4890" s="107"/>
    </row>
    <row r="4891" spans="4:4" x14ac:dyDescent="0.2">
      <c r="D4891" s="107"/>
    </row>
    <row r="4892" spans="4:4" x14ac:dyDescent="0.2">
      <c r="D4892" s="107"/>
    </row>
    <row r="4893" spans="4:4" x14ac:dyDescent="0.2">
      <c r="D4893" s="107"/>
    </row>
    <row r="4894" spans="4:4" x14ac:dyDescent="0.2">
      <c r="D4894" s="107"/>
    </row>
    <row r="4895" spans="4:4" x14ac:dyDescent="0.2">
      <c r="D4895" s="107"/>
    </row>
    <row r="4896" spans="4:4" x14ac:dyDescent="0.2">
      <c r="D4896" s="107"/>
    </row>
    <row r="4897" spans="4:4" x14ac:dyDescent="0.2">
      <c r="D4897" s="107"/>
    </row>
    <row r="4898" spans="4:4" x14ac:dyDescent="0.2">
      <c r="D4898" s="107"/>
    </row>
    <row r="4899" spans="4:4" x14ac:dyDescent="0.2">
      <c r="D4899" s="107"/>
    </row>
    <row r="4900" spans="4:4" x14ac:dyDescent="0.2">
      <c r="D4900" s="107"/>
    </row>
    <row r="4901" spans="4:4" x14ac:dyDescent="0.2">
      <c r="D4901" s="107"/>
    </row>
    <row r="4902" spans="4:4" x14ac:dyDescent="0.2">
      <c r="D4902" s="107"/>
    </row>
    <row r="4903" spans="4:4" x14ac:dyDescent="0.2">
      <c r="D4903" s="107"/>
    </row>
    <row r="4904" spans="4:4" x14ac:dyDescent="0.2">
      <c r="D4904" s="107"/>
    </row>
    <row r="4905" spans="4:4" x14ac:dyDescent="0.2">
      <c r="D4905" s="107"/>
    </row>
    <row r="4906" spans="4:4" x14ac:dyDescent="0.2">
      <c r="D4906" s="107"/>
    </row>
    <row r="4907" spans="4:4" x14ac:dyDescent="0.2">
      <c r="D4907" s="107"/>
    </row>
    <row r="4908" spans="4:4" x14ac:dyDescent="0.2">
      <c r="D4908" s="107"/>
    </row>
    <row r="4909" spans="4:4" x14ac:dyDescent="0.2">
      <c r="D4909" s="107"/>
    </row>
    <row r="4910" spans="4:4" x14ac:dyDescent="0.2">
      <c r="D4910" s="107"/>
    </row>
    <row r="4911" spans="4:4" x14ac:dyDescent="0.2">
      <c r="D4911" s="107"/>
    </row>
    <row r="4912" spans="4:4" x14ac:dyDescent="0.2">
      <c r="D4912" s="107"/>
    </row>
    <row r="4913" spans="4:4" x14ac:dyDescent="0.2">
      <c r="D4913" s="107"/>
    </row>
    <row r="4914" spans="4:4" x14ac:dyDescent="0.2">
      <c r="D4914" s="107"/>
    </row>
    <row r="4915" spans="4:4" x14ac:dyDescent="0.2">
      <c r="D4915" s="107"/>
    </row>
    <row r="4916" spans="4:4" x14ac:dyDescent="0.2">
      <c r="D4916" s="107"/>
    </row>
    <row r="4917" spans="4:4" x14ac:dyDescent="0.2">
      <c r="D4917" s="107"/>
    </row>
    <row r="4918" spans="4:4" x14ac:dyDescent="0.2">
      <c r="D4918" s="107"/>
    </row>
    <row r="4919" spans="4:4" x14ac:dyDescent="0.2">
      <c r="D4919" s="107"/>
    </row>
    <row r="4920" spans="4:4" x14ac:dyDescent="0.2">
      <c r="D4920" s="107"/>
    </row>
    <row r="4921" spans="4:4" x14ac:dyDescent="0.2">
      <c r="D4921" s="107"/>
    </row>
    <row r="4922" spans="4:4" x14ac:dyDescent="0.2">
      <c r="D4922" s="107"/>
    </row>
    <row r="4923" spans="4:4" x14ac:dyDescent="0.2">
      <c r="D4923" s="107"/>
    </row>
    <row r="4924" spans="4:4" x14ac:dyDescent="0.2">
      <c r="D4924" s="107"/>
    </row>
    <row r="4925" spans="4:4" x14ac:dyDescent="0.2">
      <c r="D4925" s="107"/>
    </row>
    <row r="4926" spans="4:4" x14ac:dyDescent="0.2">
      <c r="D4926" s="107"/>
    </row>
    <row r="4927" spans="4:4" x14ac:dyDescent="0.2">
      <c r="D4927" s="107"/>
    </row>
    <row r="4928" spans="4:4" x14ac:dyDescent="0.2">
      <c r="D4928" s="107"/>
    </row>
    <row r="4929" spans="4:4" x14ac:dyDescent="0.2">
      <c r="D4929" s="107"/>
    </row>
    <row r="4930" spans="4:4" x14ac:dyDescent="0.2">
      <c r="D4930" s="107"/>
    </row>
    <row r="4931" spans="4:4" x14ac:dyDescent="0.2">
      <c r="D4931" s="107"/>
    </row>
    <row r="4932" spans="4:4" x14ac:dyDescent="0.2">
      <c r="D4932" s="107"/>
    </row>
    <row r="4933" spans="4:4" x14ac:dyDescent="0.2">
      <c r="D4933" s="107"/>
    </row>
    <row r="4934" spans="4:4" x14ac:dyDescent="0.2">
      <c r="D4934" s="107"/>
    </row>
    <row r="4935" spans="4:4" x14ac:dyDescent="0.2">
      <c r="D4935" s="107"/>
    </row>
    <row r="4936" spans="4:4" x14ac:dyDescent="0.2">
      <c r="D4936" s="107"/>
    </row>
    <row r="4937" spans="4:4" x14ac:dyDescent="0.2">
      <c r="D4937" s="107"/>
    </row>
    <row r="4938" spans="4:4" x14ac:dyDescent="0.2">
      <c r="D4938" s="107"/>
    </row>
    <row r="4939" spans="4:4" x14ac:dyDescent="0.2">
      <c r="D4939" s="107"/>
    </row>
    <row r="4940" spans="4:4" x14ac:dyDescent="0.2">
      <c r="D4940" s="107"/>
    </row>
    <row r="4941" spans="4:4" x14ac:dyDescent="0.2">
      <c r="D4941" s="107"/>
    </row>
    <row r="4942" spans="4:4" x14ac:dyDescent="0.2">
      <c r="D4942" s="107"/>
    </row>
    <row r="4943" spans="4:4" x14ac:dyDescent="0.2">
      <c r="D4943" s="107"/>
    </row>
    <row r="4944" spans="4:4" x14ac:dyDescent="0.2">
      <c r="D4944" s="107"/>
    </row>
    <row r="4945" spans="4:4" x14ac:dyDescent="0.2">
      <c r="D4945" s="107"/>
    </row>
    <row r="4946" spans="4:4" x14ac:dyDescent="0.2">
      <c r="D4946" s="107"/>
    </row>
    <row r="4947" spans="4:4" x14ac:dyDescent="0.2">
      <c r="D4947" s="107"/>
    </row>
    <row r="4948" spans="4:4" x14ac:dyDescent="0.2">
      <c r="D4948" s="107"/>
    </row>
    <row r="4949" spans="4:4" x14ac:dyDescent="0.2">
      <c r="D4949" s="107"/>
    </row>
    <row r="4950" spans="4:4" x14ac:dyDescent="0.2">
      <c r="D4950" s="107"/>
    </row>
    <row r="4951" spans="4:4" x14ac:dyDescent="0.2">
      <c r="D4951" s="107"/>
    </row>
    <row r="4952" spans="4:4" x14ac:dyDescent="0.2">
      <c r="D4952" s="107"/>
    </row>
    <row r="4953" spans="4:4" x14ac:dyDescent="0.2">
      <c r="D4953" s="107"/>
    </row>
    <row r="4954" spans="4:4" x14ac:dyDescent="0.2">
      <c r="D4954" s="107"/>
    </row>
    <row r="4955" spans="4:4" x14ac:dyDescent="0.2">
      <c r="D4955" s="107"/>
    </row>
    <row r="4956" spans="4:4" x14ac:dyDescent="0.2">
      <c r="D4956" s="107"/>
    </row>
    <row r="4957" spans="4:4" x14ac:dyDescent="0.2">
      <c r="D4957" s="107"/>
    </row>
    <row r="4958" spans="4:4" x14ac:dyDescent="0.2">
      <c r="D4958" s="107"/>
    </row>
    <row r="4959" spans="4:4" x14ac:dyDescent="0.2">
      <c r="D4959" s="107"/>
    </row>
    <row r="4960" spans="4:4" x14ac:dyDescent="0.2">
      <c r="D4960" s="107"/>
    </row>
    <row r="4961" spans="4:4" x14ac:dyDescent="0.2">
      <c r="D4961" s="107"/>
    </row>
    <row r="4962" spans="4:4" x14ac:dyDescent="0.2">
      <c r="D4962" s="107"/>
    </row>
    <row r="4963" spans="4:4" x14ac:dyDescent="0.2">
      <c r="D4963" s="107"/>
    </row>
    <row r="4964" spans="4:4" x14ac:dyDescent="0.2">
      <c r="D4964" s="107"/>
    </row>
    <row r="4965" spans="4:4" x14ac:dyDescent="0.2">
      <c r="D4965" s="107"/>
    </row>
    <row r="4966" spans="4:4" x14ac:dyDescent="0.2">
      <c r="D4966" s="107"/>
    </row>
    <row r="4967" spans="4:4" x14ac:dyDescent="0.2">
      <c r="D4967" s="107"/>
    </row>
    <row r="4968" spans="4:4" x14ac:dyDescent="0.2">
      <c r="D4968" s="107"/>
    </row>
    <row r="4969" spans="4:4" x14ac:dyDescent="0.2">
      <c r="D4969" s="107"/>
    </row>
    <row r="4970" spans="4:4" x14ac:dyDescent="0.2">
      <c r="D4970" s="107"/>
    </row>
    <row r="4971" spans="4:4" x14ac:dyDescent="0.2">
      <c r="D4971" s="107"/>
    </row>
    <row r="4972" spans="4:4" x14ac:dyDescent="0.2">
      <c r="D4972" s="107"/>
    </row>
    <row r="4973" spans="4:4" x14ac:dyDescent="0.2">
      <c r="D4973" s="107"/>
    </row>
    <row r="4974" spans="4:4" x14ac:dyDescent="0.2">
      <c r="D4974" s="107"/>
    </row>
    <row r="4975" spans="4:4" x14ac:dyDescent="0.2">
      <c r="D4975" s="107"/>
    </row>
    <row r="4976" spans="4:4" x14ac:dyDescent="0.2">
      <c r="D4976" s="107"/>
    </row>
    <row r="4977" spans="4:4" x14ac:dyDescent="0.2">
      <c r="D4977" s="107"/>
    </row>
    <row r="4978" spans="4:4" x14ac:dyDescent="0.2">
      <c r="D4978" s="107"/>
    </row>
    <row r="4979" spans="4:4" x14ac:dyDescent="0.2">
      <c r="D4979" s="107"/>
    </row>
    <row r="4980" spans="4:4" x14ac:dyDescent="0.2">
      <c r="D4980" s="107"/>
    </row>
    <row r="4981" spans="4:4" x14ac:dyDescent="0.2">
      <c r="D4981" s="107"/>
    </row>
    <row r="4982" spans="4:4" x14ac:dyDescent="0.2">
      <c r="D4982" s="107"/>
    </row>
    <row r="4983" spans="4:4" x14ac:dyDescent="0.2">
      <c r="D4983" s="107"/>
    </row>
    <row r="4984" spans="4:4" x14ac:dyDescent="0.2">
      <c r="D4984" s="107"/>
    </row>
    <row r="4985" spans="4:4" x14ac:dyDescent="0.2">
      <c r="D4985" s="107"/>
    </row>
    <row r="4986" spans="4:4" x14ac:dyDescent="0.2">
      <c r="D4986" s="107"/>
    </row>
    <row r="4987" spans="4:4" x14ac:dyDescent="0.2">
      <c r="D4987" s="107"/>
    </row>
    <row r="4988" spans="4:4" x14ac:dyDescent="0.2">
      <c r="D4988" s="107"/>
    </row>
    <row r="4989" spans="4:4" x14ac:dyDescent="0.2">
      <c r="D4989" s="107"/>
    </row>
    <row r="4990" spans="4:4" x14ac:dyDescent="0.2">
      <c r="D4990" s="107"/>
    </row>
    <row r="4991" spans="4:4" x14ac:dyDescent="0.2">
      <c r="D4991" s="107"/>
    </row>
    <row r="4992" spans="4:4" x14ac:dyDescent="0.2">
      <c r="D4992" s="107"/>
    </row>
    <row r="4993" spans="4:4" x14ac:dyDescent="0.2">
      <c r="D4993" s="107"/>
    </row>
    <row r="4994" spans="4:4" x14ac:dyDescent="0.2">
      <c r="D4994" s="107"/>
    </row>
    <row r="4995" spans="4:4" x14ac:dyDescent="0.2">
      <c r="D4995" s="107"/>
    </row>
    <row r="4996" spans="4:4" x14ac:dyDescent="0.2">
      <c r="D4996" s="107"/>
    </row>
    <row r="4997" spans="4:4" x14ac:dyDescent="0.2">
      <c r="D4997" s="107"/>
    </row>
    <row r="4998" spans="4:4" x14ac:dyDescent="0.2">
      <c r="D4998" s="107"/>
    </row>
    <row r="4999" spans="4:4" x14ac:dyDescent="0.2">
      <c r="D4999" s="107"/>
    </row>
    <row r="5000" spans="4:4" x14ac:dyDescent="0.2">
      <c r="D5000" s="107"/>
    </row>
  </sheetData>
  <mergeCells count="6">
    <mergeCell ref="A240:G244"/>
    <mergeCell ref="A1:G1"/>
    <mergeCell ref="C2:G2"/>
    <mergeCell ref="C3:G3"/>
    <mergeCell ref="C4:G4"/>
    <mergeCell ref="A239:C239"/>
  </mergeCells>
  <pageMargins left="0.59055118110236204" right="0.196850393700787" top="0.78740157499999996" bottom="0.78740157499999996" header="0.3" footer="0.3"/>
  <pageSetup paperSize="9" orientation="portrait" horizontalDpi="4294967294" verticalDpi="0" r:id="rId1"/>
  <headerFooter>
    <oddFooter>&amp;RStránka &amp;P z &amp;N&amp;LZpracováno programem BUILDpower S,  © RTS, a.s.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BH5000"/>
  <sheetViews>
    <sheetView tabSelected="1" workbookViewId="0">
      <pane ySplit="7" topLeftCell="A83" activePane="bottomLeft" state="frozen"/>
      <selection pane="bottomLeft" activeCell="B2" sqref="B2"/>
    </sheetView>
  </sheetViews>
  <sheetFormatPr defaultRowHeight="12.75" outlineLevelRow="1" x14ac:dyDescent="0.2"/>
  <cols>
    <col min="1" max="1" width="3.42578125" customWidth="1"/>
    <col min="2" max="2" width="12.7109375" style="79" customWidth="1"/>
    <col min="3" max="3" width="38.28515625" style="79" customWidth="1"/>
    <col min="4" max="4" width="4.85546875" customWidth="1"/>
    <col min="5" max="5" width="10.7109375" customWidth="1"/>
    <col min="6" max="6" width="9.85546875" customWidth="1"/>
    <col min="7" max="7" width="12.7109375" customWidth="1"/>
    <col min="8" max="23" width="0" hidden="1" customWidth="1"/>
    <col min="29" max="29" width="0" hidden="1" customWidth="1"/>
    <col min="31" max="41" width="0" hidden="1" customWidth="1"/>
  </cols>
  <sheetData>
    <row r="1" spans="1:60" ht="15.75" customHeight="1" x14ac:dyDescent="0.25">
      <c r="A1" s="263" t="s">
        <v>96</v>
      </c>
      <c r="B1" s="263"/>
      <c r="C1" s="263"/>
      <c r="D1" s="263"/>
      <c r="E1" s="263"/>
      <c r="F1" s="263"/>
      <c r="G1" s="263"/>
      <c r="AG1" t="s">
        <v>100</v>
      </c>
    </row>
    <row r="2" spans="1:60" ht="25.15" customHeight="1" x14ac:dyDescent="0.2">
      <c r="A2" s="187" t="s">
        <v>97</v>
      </c>
      <c r="B2" s="186" t="s">
        <v>436</v>
      </c>
      <c r="C2" s="264" t="s">
        <v>6</v>
      </c>
      <c r="D2" s="265"/>
      <c r="E2" s="265"/>
      <c r="F2" s="265"/>
      <c r="G2" s="266"/>
      <c r="AG2" t="s">
        <v>101</v>
      </c>
    </row>
    <row r="3" spans="1:60" ht="25.15" customHeight="1" x14ac:dyDescent="0.2">
      <c r="A3" s="187" t="s">
        <v>98</v>
      </c>
      <c r="B3" s="186" t="s">
        <v>50</v>
      </c>
      <c r="C3" s="264" t="s">
        <v>51</v>
      </c>
      <c r="D3" s="265"/>
      <c r="E3" s="265"/>
      <c r="F3" s="265"/>
      <c r="G3" s="266"/>
      <c r="AC3" s="79" t="s">
        <v>101</v>
      </c>
      <c r="AG3" t="s">
        <v>102</v>
      </c>
    </row>
    <row r="4" spans="1:60" ht="25.15" customHeight="1" x14ac:dyDescent="0.2">
      <c r="A4" s="188" t="s">
        <v>99</v>
      </c>
      <c r="B4" s="189" t="s">
        <v>50</v>
      </c>
      <c r="C4" s="267" t="s">
        <v>54</v>
      </c>
      <c r="D4" s="268"/>
      <c r="E4" s="268"/>
      <c r="F4" s="268"/>
      <c r="G4" s="269"/>
      <c r="AG4" t="s">
        <v>103</v>
      </c>
    </row>
    <row r="5" spans="1:60" x14ac:dyDescent="0.2">
      <c r="D5" s="107"/>
    </row>
    <row r="6" spans="1:60" ht="38.25" x14ac:dyDescent="0.2">
      <c r="A6" s="190" t="s">
        <v>104</v>
      </c>
      <c r="B6" s="191" t="s">
        <v>105</v>
      </c>
      <c r="C6" s="191" t="s">
        <v>106</v>
      </c>
      <c r="D6" s="192" t="s">
        <v>107</v>
      </c>
      <c r="E6" s="190" t="s">
        <v>108</v>
      </c>
      <c r="F6" s="193" t="s">
        <v>109</v>
      </c>
      <c r="G6" s="190" t="s">
        <v>21</v>
      </c>
      <c r="H6" s="194" t="s">
        <v>110</v>
      </c>
      <c r="I6" s="194" t="s">
        <v>111</v>
      </c>
      <c r="J6" s="194" t="s">
        <v>112</v>
      </c>
      <c r="K6" s="194" t="s">
        <v>113</v>
      </c>
      <c r="L6" s="194" t="s">
        <v>114</v>
      </c>
      <c r="M6" s="194" t="s">
        <v>115</v>
      </c>
      <c r="N6" s="194" t="s">
        <v>116</v>
      </c>
      <c r="O6" s="194" t="s">
        <v>117</v>
      </c>
      <c r="P6" s="194" t="s">
        <v>118</v>
      </c>
      <c r="Q6" s="194" t="s">
        <v>119</v>
      </c>
      <c r="R6" s="194" t="s">
        <v>120</v>
      </c>
      <c r="S6" s="194" t="s">
        <v>121</v>
      </c>
      <c r="T6" s="194" t="s">
        <v>122</v>
      </c>
      <c r="U6" s="194" t="s">
        <v>123</v>
      </c>
      <c r="V6" s="194" t="s">
        <v>124</v>
      </c>
      <c r="W6" s="194" t="s">
        <v>125</v>
      </c>
    </row>
    <row r="7" spans="1:60" hidden="1" x14ac:dyDescent="0.2">
      <c r="A7" s="111"/>
      <c r="B7" s="6"/>
      <c r="C7" s="6"/>
      <c r="D7" s="8"/>
      <c r="E7" s="109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</row>
    <row r="8" spans="1:60" x14ac:dyDescent="0.2">
      <c r="A8" s="124" t="s">
        <v>126</v>
      </c>
      <c r="B8" s="125" t="s">
        <v>52</v>
      </c>
      <c r="C8" s="143" t="s">
        <v>62</v>
      </c>
      <c r="D8" s="126"/>
      <c r="E8" s="127"/>
      <c r="F8" s="128"/>
      <c r="G8" s="129">
        <f>SUMIF(AG9:AG10,"&lt;&gt;NOR",G9:G10)</f>
        <v>0</v>
      </c>
      <c r="H8" s="123"/>
      <c r="I8" s="123">
        <f>SUM(I9:I10)</f>
        <v>0</v>
      </c>
      <c r="J8" s="123"/>
      <c r="K8" s="123">
        <f>SUM(K9:K10)</f>
        <v>0</v>
      </c>
      <c r="L8" s="123"/>
      <c r="M8" s="123">
        <f>SUM(M9:M10)</f>
        <v>0</v>
      </c>
      <c r="N8" s="123"/>
      <c r="O8" s="123">
        <f>SUM(O9:O10)</f>
        <v>0</v>
      </c>
      <c r="P8" s="123"/>
      <c r="Q8" s="123">
        <f>SUM(Q9:Q10)</f>
        <v>2.73</v>
      </c>
      <c r="R8" s="123"/>
      <c r="S8" s="123"/>
      <c r="T8" s="123"/>
      <c r="U8" s="123"/>
      <c r="V8" s="123">
        <f>SUM(V9:V10)</f>
        <v>3.17</v>
      </c>
      <c r="W8" s="123"/>
      <c r="AG8" t="s">
        <v>127</v>
      </c>
    </row>
    <row r="9" spans="1:60" outlineLevel="1" x14ac:dyDescent="0.2">
      <c r="A9" s="130">
        <v>1</v>
      </c>
      <c r="B9" s="131" t="s">
        <v>327</v>
      </c>
      <c r="C9" s="144" t="s">
        <v>328</v>
      </c>
      <c r="D9" s="132" t="s">
        <v>130</v>
      </c>
      <c r="E9" s="133">
        <v>19.8</v>
      </c>
      <c r="F9" s="134"/>
      <c r="G9" s="135">
        <f>ROUND(E9*F9,2)</f>
        <v>0</v>
      </c>
      <c r="H9" s="116"/>
      <c r="I9" s="115">
        <f>ROUND(E9*H9,2)</f>
        <v>0</v>
      </c>
      <c r="J9" s="116"/>
      <c r="K9" s="115">
        <f>ROUND(E9*J9,2)</f>
        <v>0</v>
      </c>
      <c r="L9" s="115">
        <v>15</v>
      </c>
      <c r="M9" s="115">
        <f>G9*(1+L9/100)</f>
        <v>0</v>
      </c>
      <c r="N9" s="115">
        <v>0</v>
      </c>
      <c r="O9" s="115">
        <f>ROUND(E9*N9,2)</f>
        <v>0</v>
      </c>
      <c r="P9" s="115">
        <v>0.13800000000000001</v>
      </c>
      <c r="Q9" s="115">
        <f>ROUND(E9*P9,2)</f>
        <v>2.73</v>
      </c>
      <c r="R9" s="115"/>
      <c r="S9" s="115" t="s">
        <v>131</v>
      </c>
      <c r="T9" s="115" t="s">
        <v>132</v>
      </c>
      <c r="U9" s="115">
        <v>0.16</v>
      </c>
      <c r="V9" s="115">
        <f>ROUND(E9*U9,2)</f>
        <v>3.17</v>
      </c>
      <c r="W9" s="115"/>
      <c r="X9" s="108"/>
      <c r="Y9" s="108"/>
      <c r="Z9" s="108"/>
      <c r="AA9" s="108"/>
      <c r="AB9" s="108"/>
      <c r="AC9" s="108"/>
      <c r="AD9" s="108"/>
      <c r="AE9" s="108"/>
      <c r="AF9" s="108"/>
      <c r="AG9" s="108" t="s">
        <v>133</v>
      </c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</row>
    <row r="10" spans="1:60" outlineLevel="1" x14ac:dyDescent="0.2">
      <c r="A10" s="112"/>
      <c r="B10" s="113"/>
      <c r="C10" s="145" t="s">
        <v>329</v>
      </c>
      <c r="D10" s="117"/>
      <c r="E10" s="118">
        <v>19.8</v>
      </c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08"/>
      <c r="Y10" s="108"/>
      <c r="Z10" s="108"/>
      <c r="AA10" s="108"/>
      <c r="AB10" s="108"/>
      <c r="AC10" s="108"/>
      <c r="AD10" s="108"/>
      <c r="AE10" s="108"/>
      <c r="AF10" s="108"/>
      <c r="AG10" s="108" t="s">
        <v>135</v>
      </c>
      <c r="AH10" s="108">
        <v>0</v>
      </c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</row>
    <row r="11" spans="1:60" x14ac:dyDescent="0.2">
      <c r="A11" s="124" t="s">
        <v>126</v>
      </c>
      <c r="B11" s="125" t="s">
        <v>63</v>
      </c>
      <c r="C11" s="143" t="s">
        <v>64</v>
      </c>
      <c r="D11" s="126"/>
      <c r="E11" s="127"/>
      <c r="F11" s="128"/>
      <c r="G11" s="129">
        <f>SUMIF(AG12:AG18,"&lt;&gt;NOR",G12:G18)</f>
        <v>0</v>
      </c>
      <c r="H11" s="123"/>
      <c r="I11" s="123">
        <f>SUM(I12:I18)</f>
        <v>0</v>
      </c>
      <c r="J11" s="123"/>
      <c r="K11" s="123">
        <f>SUM(K12:K18)</f>
        <v>0</v>
      </c>
      <c r="L11" s="123"/>
      <c r="M11" s="123">
        <f>SUM(M12:M18)</f>
        <v>0</v>
      </c>
      <c r="N11" s="123"/>
      <c r="O11" s="123">
        <f>SUM(O12:O18)</f>
        <v>5.4499999999999993</v>
      </c>
      <c r="P11" s="123"/>
      <c r="Q11" s="123">
        <f>SUM(Q12:Q18)</f>
        <v>0</v>
      </c>
      <c r="R11" s="123"/>
      <c r="S11" s="123"/>
      <c r="T11" s="123"/>
      <c r="U11" s="123"/>
      <c r="V11" s="123">
        <f>SUM(V12:V18)</f>
        <v>24.18</v>
      </c>
      <c r="W11" s="123"/>
      <c r="AG11" t="s">
        <v>127</v>
      </c>
    </row>
    <row r="12" spans="1:60" outlineLevel="1" x14ac:dyDescent="0.2">
      <c r="A12" s="130">
        <v>2</v>
      </c>
      <c r="B12" s="131" t="s">
        <v>330</v>
      </c>
      <c r="C12" s="144" t="s">
        <v>331</v>
      </c>
      <c r="D12" s="132" t="s">
        <v>130</v>
      </c>
      <c r="E12" s="133">
        <v>19.8</v>
      </c>
      <c r="F12" s="134"/>
      <c r="G12" s="135">
        <f>ROUND(E12*F12,2)</f>
        <v>0</v>
      </c>
      <c r="H12" s="116"/>
      <c r="I12" s="115">
        <f>ROUND(E12*H12,2)</f>
        <v>0</v>
      </c>
      <c r="J12" s="116"/>
      <c r="K12" s="115">
        <f>ROUND(E12*J12,2)</f>
        <v>0</v>
      </c>
      <c r="L12" s="115">
        <v>15</v>
      </c>
      <c r="M12" s="115">
        <f>G12*(1+L12/100)</f>
        <v>0</v>
      </c>
      <c r="N12" s="115">
        <v>0.20240000000000002</v>
      </c>
      <c r="O12" s="115">
        <f>ROUND(E12*N12,2)</f>
        <v>4.01</v>
      </c>
      <c r="P12" s="115">
        <v>0</v>
      </c>
      <c r="Q12" s="115">
        <f>ROUND(E12*P12,2)</f>
        <v>0</v>
      </c>
      <c r="R12" s="115"/>
      <c r="S12" s="115" t="s">
        <v>131</v>
      </c>
      <c r="T12" s="115" t="s">
        <v>132</v>
      </c>
      <c r="U12" s="115">
        <v>2.6000000000000002E-2</v>
      </c>
      <c r="V12" s="115">
        <f>ROUND(E12*U12,2)</f>
        <v>0.51</v>
      </c>
      <c r="W12" s="115"/>
      <c r="X12" s="108"/>
      <c r="Y12" s="108"/>
      <c r="Z12" s="108"/>
      <c r="AA12" s="108"/>
      <c r="AB12" s="108"/>
      <c r="AC12" s="108"/>
      <c r="AD12" s="108"/>
      <c r="AE12" s="108"/>
      <c r="AF12" s="108"/>
      <c r="AG12" s="108" t="s">
        <v>133</v>
      </c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</row>
    <row r="13" spans="1:60" outlineLevel="1" x14ac:dyDescent="0.2">
      <c r="A13" s="112"/>
      <c r="B13" s="113"/>
      <c r="C13" s="145" t="s">
        <v>332</v>
      </c>
      <c r="D13" s="117"/>
      <c r="E13" s="118">
        <v>19.8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08"/>
      <c r="Y13" s="108"/>
      <c r="Z13" s="108"/>
      <c r="AA13" s="108"/>
      <c r="AB13" s="108"/>
      <c r="AC13" s="108"/>
      <c r="AD13" s="108"/>
      <c r="AE13" s="108"/>
      <c r="AF13" s="108"/>
      <c r="AG13" s="108" t="s">
        <v>135</v>
      </c>
      <c r="AH13" s="108">
        <v>5</v>
      </c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</row>
    <row r="14" spans="1:60" outlineLevel="1" x14ac:dyDescent="0.2">
      <c r="A14" s="130">
        <v>3</v>
      </c>
      <c r="B14" s="131" t="s">
        <v>333</v>
      </c>
      <c r="C14" s="144" t="s">
        <v>334</v>
      </c>
      <c r="D14" s="132" t="s">
        <v>202</v>
      </c>
      <c r="E14" s="133">
        <v>39.6</v>
      </c>
      <c r="F14" s="134"/>
      <c r="G14" s="135">
        <f>ROUND(E14*F14,2)</f>
        <v>0</v>
      </c>
      <c r="H14" s="116"/>
      <c r="I14" s="115">
        <f>ROUND(E14*H14,2)</f>
        <v>0</v>
      </c>
      <c r="J14" s="116"/>
      <c r="K14" s="115">
        <f>ROUND(E14*J14,2)</f>
        <v>0</v>
      </c>
      <c r="L14" s="115">
        <v>15</v>
      </c>
      <c r="M14" s="115">
        <f>G14*(1+L14/100)</f>
        <v>0</v>
      </c>
      <c r="N14" s="115">
        <v>3.3000000000000005E-4</v>
      </c>
      <c r="O14" s="115">
        <f>ROUND(E14*N14,2)</f>
        <v>0.01</v>
      </c>
      <c r="P14" s="115">
        <v>0</v>
      </c>
      <c r="Q14" s="115">
        <f>ROUND(E14*P14,2)</f>
        <v>0</v>
      </c>
      <c r="R14" s="115"/>
      <c r="S14" s="115" t="s">
        <v>131</v>
      </c>
      <c r="T14" s="115" t="s">
        <v>132</v>
      </c>
      <c r="U14" s="115">
        <v>0.41000000000000003</v>
      </c>
      <c r="V14" s="115">
        <f>ROUND(E14*U14,2)</f>
        <v>16.239999999999998</v>
      </c>
      <c r="W14" s="115"/>
      <c r="X14" s="108"/>
      <c r="Y14" s="108"/>
      <c r="Z14" s="108"/>
      <c r="AA14" s="108"/>
      <c r="AB14" s="108"/>
      <c r="AC14" s="108"/>
      <c r="AD14" s="108"/>
      <c r="AE14" s="108"/>
      <c r="AF14" s="108"/>
      <c r="AG14" s="108" t="s">
        <v>133</v>
      </c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</row>
    <row r="15" spans="1:60" outlineLevel="1" x14ac:dyDescent="0.2">
      <c r="A15" s="112"/>
      <c r="B15" s="113"/>
      <c r="C15" s="145" t="s">
        <v>335</v>
      </c>
      <c r="D15" s="117"/>
      <c r="E15" s="118">
        <v>39.6</v>
      </c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08"/>
      <c r="Y15" s="108"/>
      <c r="Z15" s="108"/>
      <c r="AA15" s="108"/>
      <c r="AB15" s="108"/>
      <c r="AC15" s="108"/>
      <c r="AD15" s="108"/>
      <c r="AE15" s="108"/>
      <c r="AF15" s="108"/>
      <c r="AG15" s="108" t="s">
        <v>135</v>
      </c>
      <c r="AH15" s="108">
        <v>0</v>
      </c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</row>
    <row r="16" spans="1:60" outlineLevel="1" x14ac:dyDescent="0.2">
      <c r="A16" s="130">
        <v>4</v>
      </c>
      <c r="B16" s="131" t="s">
        <v>336</v>
      </c>
      <c r="C16" s="144" t="s">
        <v>337</v>
      </c>
      <c r="D16" s="132" t="s">
        <v>130</v>
      </c>
      <c r="E16" s="133">
        <v>19.8</v>
      </c>
      <c r="F16" s="134"/>
      <c r="G16" s="135">
        <f>ROUND(E16*F16,2)</f>
        <v>0</v>
      </c>
      <c r="H16" s="116"/>
      <c r="I16" s="115">
        <f>ROUND(E16*H16,2)</f>
        <v>0</v>
      </c>
      <c r="J16" s="116"/>
      <c r="K16" s="115">
        <f>ROUND(E16*J16,2)</f>
        <v>0</v>
      </c>
      <c r="L16" s="115">
        <v>15</v>
      </c>
      <c r="M16" s="115">
        <f>G16*(1+L16/100)</f>
        <v>0</v>
      </c>
      <c r="N16" s="115">
        <v>7.2000000000000008E-2</v>
      </c>
      <c r="O16" s="115">
        <f>ROUND(E16*N16,2)</f>
        <v>1.43</v>
      </c>
      <c r="P16" s="115">
        <v>0</v>
      </c>
      <c r="Q16" s="115">
        <f>ROUND(E16*P16,2)</f>
        <v>0</v>
      </c>
      <c r="R16" s="115"/>
      <c r="S16" s="115" t="s">
        <v>131</v>
      </c>
      <c r="T16" s="115" t="s">
        <v>132</v>
      </c>
      <c r="U16" s="115">
        <v>0.375</v>
      </c>
      <c r="V16" s="115">
        <f>ROUND(E16*U16,2)</f>
        <v>7.43</v>
      </c>
      <c r="W16" s="115"/>
      <c r="X16" s="108"/>
      <c r="Y16" s="108"/>
      <c r="Z16" s="108"/>
      <c r="AA16" s="108"/>
      <c r="AB16" s="108"/>
      <c r="AC16" s="108"/>
      <c r="AD16" s="108"/>
      <c r="AE16" s="108"/>
      <c r="AF16" s="108"/>
      <c r="AG16" s="108" t="s">
        <v>133</v>
      </c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</row>
    <row r="17" spans="1:60" outlineLevel="1" x14ac:dyDescent="0.2">
      <c r="A17" s="112"/>
      <c r="B17" s="113"/>
      <c r="C17" s="145" t="s">
        <v>338</v>
      </c>
      <c r="D17" s="117"/>
      <c r="E17" s="118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08"/>
      <c r="Y17" s="108"/>
      <c r="Z17" s="108"/>
      <c r="AA17" s="108"/>
      <c r="AB17" s="108"/>
      <c r="AC17" s="108"/>
      <c r="AD17" s="108"/>
      <c r="AE17" s="108"/>
      <c r="AF17" s="108"/>
      <c r="AG17" s="108" t="s">
        <v>135</v>
      </c>
      <c r="AH17" s="108">
        <v>0</v>
      </c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</row>
    <row r="18" spans="1:60" outlineLevel="1" x14ac:dyDescent="0.2">
      <c r="A18" s="112"/>
      <c r="B18" s="113"/>
      <c r="C18" s="145" t="s">
        <v>332</v>
      </c>
      <c r="D18" s="117"/>
      <c r="E18" s="118">
        <v>19.8</v>
      </c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08"/>
      <c r="Y18" s="108"/>
      <c r="Z18" s="108"/>
      <c r="AA18" s="108"/>
      <c r="AB18" s="108"/>
      <c r="AC18" s="108"/>
      <c r="AD18" s="108"/>
      <c r="AE18" s="108"/>
      <c r="AF18" s="108"/>
      <c r="AG18" s="108" t="s">
        <v>135</v>
      </c>
      <c r="AH18" s="108">
        <v>5</v>
      </c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</row>
    <row r="19" spans="1:60" x14ac:dyDescent="0.2">
      <c r="A19" s="124" t="s">
        <v>126</v>
      </c>
      <c r="B19" s="125" t="s">
        <v>67</v>
      </c>
      <c r="C19" s="143" t="s">
        <v>68</v>
      </c>
      <c r="D19" s="126"/>
      <c r="E19" s="127"/>
      <c r="F19" s="128"/>
      <c r="G19" s="129">
        <f>SUMIF(AG20:AG65,"&lt;&gt;NOR",G20:G65)</f>
        <v>0</v>
      </c>
      <c r="H19" s="123"/>
      <c r="I19" s="123">
        <f>SUM(I20:I65)</f>
        <v>0</v>
      </c>
      <c r="J19" s="123"/>
      <c r="K19" s="123">
        <f>SUM(K20:K65)</f>
        <v>0</v>
      </c>
      <c r="L19" s="123"/>
      <c r="M19" s="123">
        <f>SUM(M20:M65)</f>
        <v>0</v>
      </c>
      <c r="N19" s="123"/>
      <c r="O19" s="123">
        <f>SUM(O20:O65)</f>
        <v>1.0900000000000001</v>
      </c>
      <c r="P19" s="123"/>
      <c r="Q19" s="123">
        <f>SUM(Q20:Q65)</f>
        <v>0</v>
      </c>
      <c r="R19" s="123"/>
      <c r="S19" s="123"/>
      <c r="T19" s="123"/>
      <c r="U19" s="123"/>
      <c r="V19" s="123">
        <f>SUM(V20:V65)</f>
        <v>129.79000000000002</v>
      </c>
      <c r="W19" s="123"/>
      <c r="AG19" t="s">
        <v>127</v>
      </c>
    </row>
    <row r="20" spans="1:60" outlineLevel="1" x14ac:dyDescent="0.2">
      <c r="A20" s="130">
        <v>5</v>
      </c>
      <c r="B20" s="131" t="s">
        <v>142</v>
      </c>
      <c r="C20" s="144" t="s">
        <v>143</v>
      </c>
      <c r="D20" s="132" t="s">
        <v>130</v>
      </c>
      <c r="E20" s="133">
        <v>82.820000000000007</v>
      </c>
      <c r="F20" s="134"/>
      <c r="G20" s="135">
        <f>ROUND(E20*F20,2)</f>
        <v>0</v>
      </c>
      <c r="H20" s="116"/>
      <c r="I20" s="115">
        <f>ROUND(E20*H20,2)</f>
        <v>0</v>
      </c>
      <c r="J20" s="116"/>
      <c r="K20" s="115">
        <f>ROUND(E20*J20,2)</f>
        <v>0</v>
      </c>
      <c r="L20" s="115">
        <v>15</v>
      </c>
      <c r="M20" s="115">
        <f>G20*(1+L20/100)</f>
        <v>0</v>
      </c>
      <c r="N20" s="115">
        <v>5.0000000000000002E-5</v>
      </c>
      <c r="O20" s="115">
        <f>ROUND(E20*N20,2)</f>
        <v>0</v>
      </c>
      <c r="P20" s="115">
        <v>0</v>
      </c>
      <c r="Q20" s="115">
        <f>ROUND(E20*P20,2)</f>
        <v>0</v>
      </c>
      <c r="R20" s="115"/>
      <c r="S20" s="115" t="s">
        <v>131</v>
      </c>
      <c r="T20" s="115" t="s">
        <v>132</v>
      </c>
      <c r="U20" s="115">
        <v>7.0000000000000007E-2</v>
      </c>
      <c r="V20" s="115">
        <f>ROUND(E20*U20,2)</f>
        <v>5.8</v>
      </c>
      <c r="W20" s="115"/>
      <c r="X20" s="108"/>
      <c r="Y20" s="108"/>
      <c r="Z20" s="108"/>
      <c r="AA20" s="108"/>
      <c r="AB20" s="108"/>
      <c r="AC20" s="108"/>
      <c r="AD20" s="108"/>
      <c r="AE20" s="108"/>
      <c r="AF20" s="108"/>
      <c r="AG20" s="108" t="s">
        <v>133</v>
      </c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</row>
    <row r="21" spans="1:60" outlineLevel="1" x14ac:dyDescent="0.2">
      <c r="A21" s="112"/>
      <c r="B21" s="113"/>
      <c r="C21" s="145" t="s">
        <v>339</v>
      </c>
      <c r="D21" s="117"/>
      <c r="E21" s="118">
        <v>48.02</v>
      </c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08"/>
      <c r="Y21" s="108"/>
      <c r="Z21" s="108"/>
      <c r="AA21" s="108"/>
      <c r="AB21" s="108"/>
      <c r="AC21" s="108"/>
      <c r="AD21" s="108"/>
      <c r="AE21" s="108"/>
      <c r="AF21" s="108"/>
      <c r="AG21" s="108" t="s">
        <v>135</v>
      </c>
      <c r="AH21" s="108">
        <v>5</v>
      </c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</row>
    <row r="22" spans="1:60" outlineLevel="1" x14ac:dyDescent="0.2">
      <c r="A22" s="112"/>
      <c r="B22" s="113"/>
      <c r="C22" s="145" t="s">
        <v>340</v>
      </c>
      <c r="D22" s="117"/>
      <c r="E22" s="118">
        <v>23.76</v>
      </c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08"/>
      <c r="Y22" s="108"/>
      <c r="Z22" s="108"/>
      <c r="AA22" s="108"/>
      <c r="AB22" s="108"/>
      <c r="AC22" s="108"/>
      <c r="AD22" s="108"/>
      <c r="AE22" s="108"/>
      <c r="AF22" s="108"/>
      <c r="AG22" s="108" t="s">
        <v>135</v>
      </c>
      <c r="AH22" s="108">
        <v>5</v>
      </c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</row>
    <row r="23" spans="1:60" outlineLevel="1" x14ac:dyDescent="0.2">
      <c r="A23" s="112"/>
      <c r="B23" s="113"/>
      <c r="C23" s="145" t="s">
        <v>341</v>
      </c>
      <c r="D23" s="117"/>
      <c r="E23" s="118">
        <v>11.040000000000001</v>
      </c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08"/>
      <c r="Y23" s="108"/>
      <c r="Z23" s="108"/>
      <c r="AA23" s="108"/>
      <c r="AB23" s="108"/>
      <c r="AC23" s="108"/>
      <c r="AD23" s="108"/>
      <c r="AE23" s="108"/>
      <c r="AF23" s="108"/>
      <c r="AG23" s="108" t="s">
        <v>135</v>
      </c>
      <c r="AH23" s="108">
        <v>5</v>
      </c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</row>
    <row r="24" spans="1:60" outlineLevel="1" x14ac:dyDescent="0.2">
      <c r="A24" s="130">
        <v>6</v>
      </c>
      <c r="B24" s="131" t="s">
        <v>144</v>
      </c>
      <c r="C24" s="144" t="s">
        <v>145</v>
      </c>
      <c r="D24" s="132" t="s">
        <v>130</v>
      </c>
      <c r="E24" s="133">
        <v>7.4200000000000008</v>
      </c>
      <c r="F24" s="134"/>
      <c r="G24" s="135">
        <f>ROUND(E24*F24,2)</f>
        <v>0</v>
      </c>
      <c r="H24" s="116"/>
      <c r="I24" s="115">
        <f>ROUND(E24*H24,2)</f>
        <v>0</v>
      </c>
      <c r="J24" s="116"/>
      <c r="K24" s="115">
        <f>ROUND(E24*J24,2)</f>
        <v>0</v>
      </c>
      <c r="L24" s="115">
        <v>15</v>
      </c>
      <c r="M24" s="115">
        <f>G24*(1+L24/100)</f>
        <v>0</v>
      </c>
      <c r="N24" s="115">
        <v>4.0000000000000003E-5</v>
      </c>
      <c r="O24" s="115">
        <f>ROUND(E24*N24,2)</f>
        <v>0</v>
      </c>
      <c r="P24" s="115">
        <v>0</v>
      </c>
      <c r="Q24" s="115">
        <f>ROUND(E24*P24,2)</f>
        <v>0</v>
      </c>
      <c r="R24" s="115"/>
      <c r="S24" s="115" t="s">
        <v>131</v>
      </c>
      <c r="T24" s="115" t="s">
        <v>132</v>
      </c>
      <c r="U24" s="115">
        <v>7.8000000000000014E-2</v>
      </c>
      <c r="V24" s="115">
        <f>ROUND(E24*U24,2)</f>
        <v>0.57999999999999996</v>
      </c>
      <c r="W24" s="115"/>
      <c r="X24" s="108"/>
      <c r="Y24" s="108"/>
      <c r="Z24" s="108"/>
      <c r="AA24" s="108"/>
      <c r="AB24" s="108"/>
      <c r="AC24" s="108"/>
      <c r="AD24" s="108"/>
      <c r="AE24" s="108"/>
      <c r="AF24" s="108"/>
      <c r="AG24" s="108" t="s">
        <v>133</v>
      </c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</row>
    <row r="25" spans="1:60" outlineLevel="1" x14ac:dyDescent="0.2">
      <c r="A25" s="112"/>
      <c r="B25" s="113"/>
      <c r="C25" s="145" t="s">
        <v>342</v>
      </c>
      <c r="D25" s="117"/>
      <c r="E25" s="118">
        <v>3.6</v>
      </c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08"/>
      <c r="Y25" s="108"/>
      <c r="Z25" s="108"/>
      <c r="AA25" s="108"/>
      <c r="AB25" s="108"/>
      <c r="AC25" s="108"/>
      <c r="AD25" s="108"/>
      <c r="AE25" s="108"/>
      <c r="AF25" s="108"/>
      <c r="AG25" s="108" t="s">
        <v>135</v>
      </c>
      <c r="AH25" s="108">
        <v>0</v>
      </c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</row>
    <row r="26" spans="1:60" outlineLevel="1" x14ac:dyDescent="0.2">
      <c r="A26" s="112"/>
      <c r="B26" s="113"/>
      <c r="C26" s="145" t="s">
        <v>343</v>
      </c>
      <c r="D26" s="117"/>
      <c r="E26" s="118">
        <v>1.9000000000000001</v>
      </c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08"/>
      <c r="Y26" s="108"/>
      <c r="Z26" s="108"/>
      <c r="AA26" s="108"/>
      <c r="AB26" s="108"/>
      <c r="AC26" s="108"/>
      <c r="AD26" s="108"/>
      <c r="AE26" s="108"/>
      <c r="AF26" s="108"/>
      <c r="AG26" s="108" t="s">
        <v>135</v>
      </c>
      <c r="AH26" s="108">
        <v>0</v>
      </c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</row>
    <row r="27" spans="1:60" outlineLevel="1" x14ac:dyDescent="0.2">
      <c r="A27" s="112"/>
      <c r="B27" s="113"/>
      <c r="C27" s="145" t="s">
        <v>344</v>
      </c>
      <c r="D27" s="117"/>
      <c r="E27" s="118">
        <v>1.9200000000000002</v>
      </c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08"/>
      <c r="Y27" s="108"/>
      <c r="Z27" s="108"/>
      <c r="AA27" s="108"/>
      <c r="AB27" s="108"/>
      <c r="AC27" s="108"/>
      <c r="AD27" s="108"/>
      <c r="AE27" s="108"/>
      <c r="AF27" s="108"/>
      <c r="AG27" s="108" t="s">
        <v>135</v>
      </c>
      <c r="AH27" s="108">
        <v>0</v>
      </c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</row>
    <row r="28" spans="1:60" ht="22.5" outlineLevel="1" x14ac:dyDescent="0.2">
      <c r="A28" s="130">
        <v>7</v>
      </c>
      <c r="B28" s="131" t="s">
        <v>345</v>
      </c>
      <c r="C28" s="144" t="s">
        <v>346</v>
      </c>
      <c r="D28" s="132" t="s">
        <v>130</v>
      </c>
      <c r="E28" s="133">
        <v>48.02</v>
      </c>
      <c r="F28" s="134"/>
      <c r="G28" s="135">
        <f>ROUND(E28*F28,2)</f>
        <v>0</v>
      </c>
      <c r="H28" s="116"/>
      <c r="I28" s="115">
        <f>ROUND(E28*H28,2)</f>
        <v>0</v>
      </c>
      <c r="J28" s="116"/>
      <c r="K28" s="115">
        <f>ROUND(E28*J28,2)</f>
        <v>0</v>
      </c>
      <c r="L28" s="115">
        <v>15</v>
      </c>
      <c r="M28" s="115">
        <f>G28*(1+L28/100)</f>
        <v>0</v>
      </c>
      <c r="N28" s="115">
        <v>1.0390000000000002E-2</v>
      </c>
      <c r="O28" s="115">
        <f>ROUND(E28*N28,2)</f>
        <v>0.5</v>
      </c>
      <c r="P28" s="115">
        <v>0</v>
      </c>
      <c r="Q28" s="115">
        <f>ROUND(E28*P28,2)</f>
        <v>0</v>
      </c>
      <c r="R28" s="115"/>
      <c r="S28" s="115" t="s">
        <v>131</v>
      </c>
      <c r="T28" s="115" t="s">
        <v>132</v>
      </c>
      <c r="U28" s="115">
        <v>0.8570000000000001</v>
      </c>
      <c r="V28" s="115">
        <f>ROUND(E28*U28,2)</f>
        <v>41.15</v>
      </c>
      <c r="W28" s="115"/>
      <c r="X28" s="108"/>
      <c r="Y28" s="108"/>
      <c r="Z28" s="108"/>
      <c r="AA28" s="108"/>
      <c r="AB28" s="108"/>
      <c r="AC28" s="108"/>
      <c r="AD28" s="108"/>
      <c r="AE28" s="108"/>
      <c r="AF28" s="108"/>
      <c r="AG28" s="108" t="s">
        <v>133</v>
      </c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</row>
    <row r="29" spans="1:60" outlineLevel="1" x14ac:dyDescent="0.2">
      <c r="A29" s="112"/>
      <c r="B29" s="113"/>
      <c r="C29" s="145" t="s">
        <v>347</v>
      </c>
      <c r="D29" s="117"/>
      <c r="E29" s="118">
        <v>19.8</v>
      </c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08"/>
      <c r="Y29" s="108"/>
      <c r="Z29" s="108"/>
      <c r="AA29" s="108"/>
      <c r="AB29" s="108"/>
      <c r="AC29" s="108"/>
      <c r="AD29" s="108"/>
      <c r="AE29" s="108"/>
      <c r="AF29" s="108"/>
      <c r="AG29" s="108" t="s">
        <v>135</v>
      </c>
      <c r="AH29" s="108">
        <v>0</v>
      </c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BH29" s="108"/>
    </row>
    <row r="30" spans="1:60" outlineLevel="1" x14ac:dyDescent="0.2">
      <c r="A30" s="112"/>
      <c r="B30" s="113"/>
      <c r="C30" s="145" t="s">
        <v>348</v>
      </c>
      <c r="D30" s="117"/>
      <c r="E30" s="118">
        <v>35.64</v>
      </c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08"/>
      <c r="Y30" s="108"/>
      <c r="Z30" s="108"/>
      <c r="AA30" s="108"/>
      <c r="AB30" s="108"/>
      <c r="AC30" s="108"/>
      <c r="AD30" s="108"/>
      <c r="AE30" s="108"/>
      <c r="AF30" s="108"/>
      <c r="AG30" s="108" t="s">
        <v>135</v>
      </c>
      <c r="AH30" s="108">
        <v>0</v>
      </c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</row>
    <row r="31" spans="1:60" outlineLevel="1" x14ac:dyDescent="0.2">
      <c r="A31" s="112"/>
      <c r="B31" s="113"/>
      <c r="C31" s="145" t="s">
        <v>213</v>
      </c>
      <c r="D31" s="117"/>
      <c r="E31" s="118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08"/>
      <c r="Y31" s="108"/>
      <c r="Z31" s="108"/>
      <c r="AA31" s="108"/>
      <c r="AB31" s="108"/>
      <c r="AC31" s="108"/>
      <c r="AD31" s="108"/>
      <c r="AE31" s="108"/>
      <c r="AF31" s="108"/>
      <c r="AG31" s="108" t="s">
        <v>135</v>
      </c>
      <c r="AH31" s="108">
        <v>0</v>
      </c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BH31" s="108"/>
    </row>
    <row r="32" spans="1:60" outlineLevel="1" x14ac:dyDescent="0.2">
      <c r="A32" s="112"/>
      <c r="B32" s="113"/>
      <c r="C32" s="145" t="s">
        <v>165</v>
      </c>
      <c r="D32" s="117"/>
      <c r="E32" s="118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08"/>
      <c r="Y32" s="108"/>
      <c r="Z32" s="108"/>
      <c r="AA32" s="108"/>
      <c r="AB32" s="108"/>
      <c r="AC32" s="108"/>
      <c r="AD32" s="108"/>
      <c r="AE32" s="108"/>
      <c r="AF32" s="108"/>
      <c r="AG32" s="108" t="s">
        <v>135</v>
      </c>
      <c r="AH32" s="108">
        <v>0</v>
      </c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</row>
    <row r="33" spans="1:60" outlineLevel="1" x14ac:dyDescent="0.2">
      <c r="A33" s="112"/>
      <c r="B33" s="113"/>
      <c r="C33" s="146" t="s">
        <v>166</v>
      </c>
      <c r="D33" s="119"/>
      <c r="E33" s="120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08"/>
      <c r="Y33" s="108"/>
      <c r="Z33" s="108"/>
      <c r="AA33" s="108"/>
      <c r="AB33" s="108"/>
      <c r="AC33" s="108"/>
      <c r="AD33" s="108"/>
      <c r="AE33" s="108"/>
      <c r="AF33" s="108"/>
      <c r="AG33" s="108" t="s">
        <v>135</v>
      </c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</row>
    <row r="34" spans="1:60" outlineLevel="1" x14ac:dyDescent="0.2">
      <c r="A34" s="112"/>
      <c r="B34" s="113"/>
      <c r="C34" s="147" t="s">
        <v>349</v>
      </c>
      <c r="D34" s="119"/>
      <c r="E34" s="120">
        <v>3.6</v>
      </c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08"/>
      <c r="Y34" s="108"/>
      <c r="Z34" s="108"/>
      <c r="AA34" s="108"/>
      <c r="AB34" s="108"/>
      <c r="AC34" s="108"/>
      <c r="AD34" s="108"/>
      <c r="AE34" s="108"/>
      <c r="AF34" s="108"/>
      <c r="AG34" s="108" t="s">
        <v>135</v>
      </c>
      <c r="AH34" s="108">
        <v>2</v>
      </c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108"/>
    </row>
    <row r="35" spans="1:60" outlineLevel="1" x14ac:dyDescent="0.2">
      <c r="A35" s="112"/>
      <c r="B35" s="113"/>
      <c r="C35" s="147" t="s">
        <v>350</v>
      </c>
      <c r="D35" s="119"/>
      <c r="E35" s="120">
        <v>1.9000000000000001</v>
      </c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08"/>
      <c r="Y35" s="108"/>
      <c r="Z35" s="108"/>
      <c r="AA35" s="108"/>
      <c r="AB35" s="108"/>
      <c r="AC35" s="108"/>
      <c r="AD35" s="108"/>
      <c r="AE35" s="108"/>
      <c r="AF35" s="108"/>
      <c r="AG35" s="108" t="s">
        <v>135</v>
      </c>
      <c r="AH35" s="108">
        <v>2</v>
      </c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</row>
    <row r="36" spans="1:60" outlineLevel="1" x14ac:dyDescent="0.2">
      <c r="A36" s="112"/>
      <c r="B36" s="113"/>
      <c r="C36" s="147" t="s">
        <v>351</v>
      </c>
      <c r="D36" s="119"/>
      <c r="E36" s="120">
        <v>1.9200000000000002</v>
      </c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08"/>
      <c r="Y36" s="108"/>
      <c r="Z36" s="108"/>
      <c r="AA36" s="108"/>
      <c r="AB36" s="108"/>
      <c r="AC36" s="108"/>
      <c r="AD36" s="108"/>
      <c r="AE36" s="108"/>
      <c r="AF36" s="108"/>
      <c r="AG36" s="108" t="s">
        <v>135</v>
      </c>
      <c r="AH36" s="108">
        <v>2</v>
      </c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</row>
    <row r="37" spans="1:60" outlineLevel="1" x14ac:dyDescent="0.2">
      <c r="A37" s="112"/>
      <c r="B37" s="113"/>
      <c r="C37" s="148" t="s">
        <v>176</v>
      </c>
      <c r="D37" s="121"/>
      <c r="E37" s="122">
        <v>7.4200000000000008</v>
      </c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08"/>
      <c r="Y37" s="108"/>
      <c r="Z37" s="108"/>
      <c r="AA37" s="108"/>
      <c r="AB37" s="108"/>
      <c r="AC37" s="108"/>
      <c r="AD37" s="108"/>
      <c r="AE37" s="108"/>
      <c r="AF37" s="108"/>
      <c r="AG37" s="108" t="s">
        <v>135</v>
      </c>
      <c r="AH37" s="108">
        <v>3</v>
      </c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</row>
    <row r="38" spans="1:60" outlineLevel="1" x14ac:dyDescent="0.2">
      <c r="A38" s="112"/>
      <c r="B38" s="113"/>
      <c r="C38" s="146" t="s">
        <v>177</v>
      </c>
      <c r="D38" s="119"/>
      <c r="E38" s="120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08"/>
      <c r="Y38" s="108"/>
      <c r="Z38" s="108"/>
      <c r="AA38" s="108"/>
      <c r="AB38" s="108"/>
      <c r="AC38" s="108"/>
      <c r="AD38" s="108"/>
      <c r="AE38" s="108"/>
      <c r="AF38" s="108"/>
      <c r="AG38" s="108" t="s">
        <v>135</v>
      </c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</row>
    <row r="39" spans="1:60" outlineLevel="1" x14ac:dyDescent="0.2">
      <c r="A39" s="112"/>
      <c r="B39" s="113"/>
      <c r="C39" s="145" t="s">
        <v>352</v>
      </c>
      <c r="D39" s="117"/>
      <c r="E39" s="118">
        <v>-7.42</v>
      </c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08"/>
      <c r="Y39" s="108"/>
      <c r="Z39" s="108"/>
      <c r="AA39" s="108"/>
      <c r="AB39" s="108"/>
      <c r="AC39" s="108"/>
      <c r="AD39" s="108"/>
      <c r="AE39" s="108"/>
      <c r="AF39" s="108"/>
      <c r="AG39" s="108" t="s">
        <v>135</v>
      </c>
      <c r="AH39" s="108">
        <v>0</v>
      </c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</row>
    <row r="40" spans="1:60" ht="22.5" outlineLevel="1" x14ac:dyDescent="0.2">
      <c r="A40" s="130">
        <v>8</v>
      </c>
      <c r="B40" s="131" t="s">
        <v>353</v>
      </c>
      <c r="C40" s="144" t="s">
        <v>354</v>
      </c>
      <c r="D40" s="132" t="s">
        <v>130</v>
      </c>
      <c r="E40" s="133">
        <v>23.76</v>
      </c>
      <c r="F40" s="134"/>
      <c r="G40" s="135">
        <f>ROUND(E40*F40,2)</f>
        <v>0</v>
      </c>
      <c r="H40" s="116"/>
      <c r="I40" s="115">
        <f>ROUND(E40*H40,2)</f>
        <v>0</v>
      </c>
      <c r="J40" s="116"/>
      <c r="K40" s="115">
        <f>ROUND(E40*J40,2)</f>
        <v>0</v>
      </c>
      <c r="L40" s="115">
        <v>15</v>
      </c>
      <c r="M40" s="115">
        <f>G40*(1+L40/100)</f>
        <v>0</v>
      </c>
      <c r="N40" s="115">
        <v>1.0390000000000002E-2</v>
      </c>
      <c r="O40" s="115">
        <f>ROUND(E40*N40,2)</f>
        <v>0.25</v>
      </c>
      <c r="P40" s="115">
        <v>0</v>
      </c>
      <c r="Q40" s="115">
        <f>ROUND(E40*P40,2)</f>
        <v>0</v>
      </c>
      <c r="R40" s="115"/>
      <c r="S40" s="115" t="s">
        <v>131</v>
      </c>
      <c r="T40" s="115" t="s">
        <v>132</v>
      </c>
      <c r="U40" s="115">
        <v>0.8570000000000001</v>
      </c>
      <c r="V40" s="115">
        <f>ROUND(E40*U40,2)</f>
        <v>20.36</v>
      </c>
      <c r="W40" s="115"/>
      <c r="X40" s="108"/>
      <c r="Y40" s="108"/>
      <c r="Z40" s="108"/>
      <c r="AA40" s="108"/>
      <c r="AB40" s="108"/>
      <c r="AC40" s="108"/>
      <c r="AD40" s="108"/>
      <c r="AE40" s="108"/>
      <c r="AF40" s="108"/>
      <c r="AG40" s="108" t="s">
        <v>133</v>
      </c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08"/>
      <c r="BG40" s="108"/>
      <c r="BH40" s="108"/>
    </row>
    <row r="41" spans="1:60" outlineLevel="1" x14ac:dyDescent="0.2">
      <c r="A41" s="112"/>
      <c r="B41" s="113"/>
      <c r="C41" s="145" t="s">
        <v>355</v>
      </c>
      <c r="D41" s="117"/>
      <c r="E41" s="118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08"/>
      <c r="Y41" s="108"/>
      <c r="Z41" s="108"/>
      <c r="AA41" s="108"/>
      <c r="AB41" s="108"/>
      <c r="AC41" s="108"/>
      <c r="AD41" s="108"/>
      <c r="AE41" s="108"/>
      <c r="AF41" s="108"/>
      <c r="AG41" s="108" t="s">
        <v>135</v>
      </c>
      <c r="AH41" s="108">
        <v>0</v>
      </c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08"/>
      <c r="BG41" s="108"/>
      <c r="BH41" s="108"/>
    </row>
    <row r="42" spans="1:60" outlineLevel="1" x14ac:dyDescent="0.2">
      <c r="A42" s="112"/>
      <c r="B42" s="113"/>
      <c r="C42" s="145" t="s">
        <v>356</v>
      </c>
      <c r="D42" s="117"/>
      <c r="E42" s="118">
        <v>23.76</v>
      </c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08"/>
      <c r="Y42" s="108"/>
      <c r="Z42" s="108"/>
      <c r="AA42" s="108"/>
      <c r="AB42" s="108"/>
      <c r="AC42" s="108"/>
      <c r="AD42" s="108"/>
      <c r="AE42" s="108"/>
      <c r="AF42" s="108"/>
      <c r="AG42" s="108" t="s">
        <v>135</v>
      </c>
      <c r="AH42" s="108">
        <v>0</v>
      </c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08"/>
      <c r="BG42" s="108"/>
      <c r="BH42" s="108"/>
    </row>
    <row r="43" spans="1:60" outlineLevel="1" x14ac:dyDescent="0.2">
      <c r="A43" s="130">
        <v>9</v>
      </c>
      <c r="B43" s="131" t="s">
        <v>206</v>
      </c>
      <c r="C43" s="144" t="s">
        <v>215</v>
      </c>
      <c r="D43" s="132" t="s">
        <v>202</v>
      </c>
      <c r="E43" s="133">
        <v>39.200000000000003</v>
      </c>
      <c r="F43" s="134"/>
      <c r="G43" s="135">
        <f>ROUND(E43*F43,2)</f>
        <v>0</v>
      </c>
      <c r="H43" s="116"/>
      <c r="I43" s="115">
        <f>ROUND(E43*H43,2)</f>
        <v>0</v>
      </c>
      <c r="J43" s="116"/>
      <c r="K43" s="115">
        <f>ROUND(E43*J43,2)</f>
        <v>0</v>
      </c>
      <c r="L43" s="115">
        <v>15</v>
      </c>
      <c r="M43" s="115">
        <f>G43*(1+L43/100)</f>
        <v>0</v>
      </c>
      <c r="N43" s="115">
        <v>2.0000000000000002E-5</v>
      </c>
      <c r="O43" s="115">
        <f>ROUND(E43*N43,2)</f>
        <v>0</v>
      </c>
      <c r="P43" s="115">
        <v>0</v>
      </c>
      <c r="Q43" s="115">
        <f>ROUND(E43*P43,2)</f>
        <v>0</v>
      </c>
      <c r="R43" s="115"/>
      <c r="S43" s="115" t="s">
        <v>216</v>
      </c>
      <c r="T43" s="115" t="s">
        <v>132</v>
      </c>
      <c r="U43" s="115">
        <v>0.16</v>
      </c>
      <c r="V43" s="115">
        <f>ROUND(E43*U43,2)</f>
        <v>6.27</v>
      </c>
      <c r="W43" s="115"/>
      <c r="X43" s="108"/>
      <c r="Y43" s="108"/>
      <c r="Z43" s="108"/>
      <c r="AA43" s="108"/>
      <c r="AB43" s="108"/>
      <c r="AC43" s="108"/>
      <c r="AD43" s="108"/>
      <c r="AE43" s="108"/>
      <c r="AF43" s="108"/>
      <c r="AG43" s="108" t="s">
        <v>133</v>
      </c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08"/>
      <c r="BG43" s="108"/>
      <c r="BH43" s="108"/>
    </row>
    <row r="44" spans="1:60" outlineLevel="1" x14ac:dyDescent="0.2">
      <c r="A44" s="112"/>
      <c r="B44" s="113"/>
      <c r="C44" s="145" t="s">
        <v>357</v>
      </c>
      <c r="D44" s="117"/>
      <c r="E44" s="118">
        <v>13.200000000000001</v>
      </c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08"/>
      <c r="Y44" s="108"/>
      <c r="Z44" s="108"/>
      <c r="AA44" s="108"/>
      <c r="AB44" s="108"/>
      <c r="AC44" s="108"/>
      <c r="AD44" s="108"/>
      <c r="AE44" s="108"/>
      <c r="AF44" s="108"/>
      <c r="AG44" s="108" t="s">
        <v>135</v>
      </c>
      <c r="AH44" s="108">
        <v>0</v>
      </c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08"/>
      <c r="BG44" s="108"/>
      <c r="BH44" s="108"/>
    </row>
    <row r="45" spans="1:60" outlineLevel="1" x14ac:dyDescent="0.2">
      <c r="A45" s="112"/>
      <c r="B45" s="113"/>
      <c r="C45" s="145" t="s">
        <v>358</v>
      </c>
      <c r="D45" s="117"/>
      <c r="E45" s="118">
        <v>4.8000000000000007</v>
      </c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08"/>
      <c r="Y45" s="108"/>
      <c r="Z45" s="108"/>
      <c r="AA45" s="108"/>
      <c r="AB45" s="108"/>
      <c r="AC45" s="108"/>
      <c r="AD45" s="108"/>
      <c r="AE45" s="108"/>
      <c r="AF45" s="108"/>
      <c r="AG45" s="108" t="s">
        <v>135</v>
      </c>
      <c r="AH45" s="108">
        <v>0</v>
      </c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08"/>
      <c r="BG45" s="108"/>
      <c r="BH45" s="108"/>
    </row>
    <row r="46" spans="1:60" outlineLevel="1" x14ac:dyDescent="0.2">
      <c r="A46" s="112"/>
      <c r="B46" s="113"/>
      <c r="C46" s="145" t="s">
        <v>359</v>
      </c>
      <c r="D46" s="117"/>
      <c r="E46" s="118">
        <v>9.6000000000000014</v>
      </c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08"/>
      <c r="Y46" s="108"/>
      <c r="Z46" s="108"/>
      <c r="AA46" s="108"/>
      <c r="AB46" s="108"/>
      <c r="AC46" s="108"/>
      <c r="AD46" s="108"/>
      <c r="AE46" s="108"/>
      <c r="AF46" s="108"/>
      <c r="AG46" s="108" t="s">
        <v>135</v>
      </c>
      <c r="AH46" s="108">
        <v>0</v>
      </c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08"/>
      <c r="BG46" s="108"/>
      <c r="BH46" s="108"/>
    </row>
    <row r="47" spans="1:60" outlineLevel="1" x14ac:dyDescent="0.2">
      <c r="A47" s="112"/>
      <c r="B47" s="113"/>
      <c r="C47" s="145" t="s">
        <v>360</v>
      </c>
      <c r="D47" s="117"/>
      <c r="E47" s="118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08"/>
      <c r="Y47" s="108"/>
      <c r="Z47" s="108"/>
      <c r="AA47" s="108"/>
      <c r="AB47" s="108"/>
      <c r="AC47" s="108"/>
      <c r="AD47" s="108"/>
      <c r="AE47" s="108"/>
      <c r="AF47" s="108"/>
      <c r="AG47" s="108" t="s">
        <v>135</v>
      </c>
      <c r="AH47" s="108">
        <v>0</v>
      </c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08"/>
      <c r="BG47" s="108"/>
      <c r="BH47" s="108"/>
    </row>
    <row r="48" spans="1:60" outlineLevel="1" x14ac:dyDescent="0.2">
      <c r="A48" s="112"/>
      <c r="B48" s="113"/>
      <c r="C48" s="145" t="s">
        <v>361</v>
      </c>
      <c r="D48" s="117"/>
      <c r="E48" s="118">
        <v>11.600000000000001</v>
      </c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08"/>
      <c r="Y48" s="108"/>
      <c r="Z48" s="108"/>
      <c r="AA48" s="108"/>
      <c r="AB48" s="108"/>
      <c r="AC48" s="108"/>
      <c r="AD48" s="108"/>
      <c r="AE48" s="108"/>
      <c r="AF48" s="108"/>
      <c r="AG48" s="108" t="s">
        <v>135</v>
      </c>
      <c r="AH48" s="108">
        <v>0</v>
      </c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  <c r="BC48" s="108"/>
      <c r="BD48" s="108"/>
      <c r="BE48" s="108"/>
      <c r="BF48" s="108"/>
      <c r="BG48" s="108"/>
      <c r="BH48" s="108"/>
    </row>
    <row r="49" spans="1:60" outlineLevel="1" x14ac:dyDescent="0.2">
      <c r="A49" s="130">
        <v>10</v>
      </c>
      <c r="B49" s="131" t="s">
        <v>224</v>
      </c>
      <c r="C49" s="144" t="s">
        <v>225</v>
      </c>
      <c r="D49" s="132" t="s">
        <v>202</v>
      </c>
      <c r="E49" s="133">
        <v>27.6</v>
      </c>
      <c r="F49" s="134"/>
      <c r="G49" s="135">
        <f>ROUND(E49*F49,2)</f>
        <v>0</v>
      </c>
      <c r="H49" s="116"/>
      <c r="I49" s="115">
        <f>ROUND(E49*H49,2)</f>
        <v>0</v>
      </c>
      <c r="J49" s="116"/>
      <c r="K49" s="115">
        <f>ROUND(E49*J49,2)</f>
        <v>0</v>
      </c>
      <c r="L49" s="115">
        <v>15</v>
      </c>
      <c r="M49" s="115">
        <f>G49*(1+L49/100)</f>
        <v>0</v>
      </c>
      <c r="N49" s="115">
        <v>1.1E-4</v>
      </c>
      <c r="O49" s="115">
        <f>ROUND(E49*N49,2)</f>
        <v>0</v>
      </c>
      <c r="P49" s="115">
        <v>0</v>
      </c>
      <c r="Q49" s="115">
        <f>ROUND(E49*P49,2)</f>
        <v>0</v>
      </c>
      <c r="R49" s="115"/>
      <c r="S49" s="115" t="s">
        <v>131</v>
      </c>
      <c r="T49" s="115" t="s">
        <v>132</v>
      </c>
      <c r="U49" s="115">
        <v>0.16</v>
      </c>
      <c r="V49" s="115">
        <f>ROUND(E49*U49,2)</f>
        <v>4.42</v>
      </c>
      <c r="W49" s="115"/>
      <c r="X49" s="108"/>
      <c r="Y49" s="108"/>
      <c r="Z49" s="108"/>
      <c r="AA49" s="108"/>
      <c r="AB49" s="108"/>
      <c r="AC49" s="108"/>
      <c r="AD49" s="108"/>
      <c r="AE49" s="108"/>
      <c r="AF49" s="108"/>
      <c r="AG49" s="108" t="s">
        <v>133</v>
      </c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8"/>
      <c r="BA49" s="108"/>
      <c r="BB49" s="108"/>
      <c r="BC49" s="108"/>
      <c r="BD49" s="108"/>
      <c r="BE49" s="108"/>
      <c r="BF49" s="108"/>
      <c r="BG49" s="108"/>
      <c r="BH49" s="108"/>
    </row>
    <row r="50" spans="1:60" outlineLevel="1" x14ac:dyDescent="0.2">
      <c r="A50" s="112"/>
      <c r="B50" s="113"/>
      <c r="C50" s="145" t="s">
        <v>362</v>
      </c>
      <c r="D50" s="117"/>
      <c r="E50" s="118">
        <v>13.200000000000001</v>
      </c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08"/>
      <c r="Y50" s="108"/>
      <c r="Z50" s="108"/>
      <c r="AA50" s="108"/>
      <c r="AB50" s="108"/>
      <c r="AC50" s="108"/>
      <c r="AD50" s="108"/>
      <c r="AE50" s="108"/>
      <c r="AF50" s="108"/>
      <c r="AG50" s="108" t="s">
        <v>135</v>
      </c>
      <c r="AH50" s="108">
        <v>0</v>
      </c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08"/>
      <c r="BG50" s="108"/>
      <c r="BH50" s="108"/>
    </row>
    <row r="51" spans="1:60" outlineLevel="1" x14ac:dyDescent="0.2">
      <c r="A51" s="112"/>
      <c r="B51" s="113"/>
      <c r="C51" s="145" t="s">
        <v>358</v>
      </c>
      <c r="D51" s="117"/>
      <c r="E51" s="118">
        <v>4.8000000000000007</v>
      </c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08"/>
      <c r="Y51" s="108"/>
      <c r="Z51" s="108"/>
      <c r="AA51" s="108"/>
      <c r="AB51" s="108"/>
      <c r="AC51" s="108"/>
      <c r="AD51" s="108"/>
      <c r="AE51" s="108"/>
      <c r="AF51" s="108"/>
      <c r="AG51" s="108" t="s">
        <v>135</v>
      </c>
      <c r="AH51" s="108">
        <v>0</v>
      </c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08"/>
      <c r="BG51" s="108"/>
      <c r="BH51" s="108"/>
    </row>
    <row r="52" spans="1:60" outlineLevel="1" x14ac:dyDescent="0.2">
      <c r="A52" s="112"/>
      <c r="B52" s="113"/>
      <c r="C52" s="145" t="s">
        <v>359</v>
      </c>
      <c r="D52" s="117"/>
      <c r="E52" s="118">
        <v>9.6000000000000014</v>
      </c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08"/>
      <c r="Y52" s="108"/>
      <c r="Z52" s="108"/>
      <c r="AA52" s="108"/>
      <c r="AB52" s="108"/>
      <c r="AC52" s="108"/>
      <c r="AD52" s="108"/>
      <c r="AE52" s="108"/>
      <c r="AF52" s="108"/>
      <c r="AG52" s="108" t="s">
        <v>135</v>
      </c>
      <c r="AH52" s="108">
        <v>0</v>
      </c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08"/>
      <c r="BG52" s="108"/>
      <c r="BH52" s="108"/>
    </row>
    <row r="53" spans="1:60" outlineLevel="1" x14ac:dyDescent="0.2">
      <c r="A53" s="130">
        <v>11</v>
      </c>
      <c r="B53" s="131" t="s">
        <v>363</v>
      </c>
      <c r="C53" s="144" t="s">
        <v>364</v>
      </c>
      <c r="D53" s="132" t="s">
        <v>130</v>
      </c>
      <c r="E53" s="133">
        <v>82.820000000000007</v>
      </c>
      <c r="F53" s="134"/>
      <c r="G53" s="135">
        <f>ROUND(E53*F53,2)</f>
        <v>0</v>
      </c>
      <c r="H53" s="116"/>
      <c r="I53" s="115">
        <f>ROUND(E53*H53,2)</f>
        <v>0</v>
      </c>
      <c r="J53" s="116"/>
      <c r="K53" s="115">
        <f>ROUND(E53*J53,2)</f>
        <v>0</v>
      </c>
      <c r="L53" s="115">
        <v>15</v>
      </c>
      <c r="M53" s="115">
        <f>G53*(1+L53/100)</f>
        <v>0</v>
      </c>
      <c r="N53" s="115">
        <v>3.6800000000000001E-3</v>
      </c>
      <c r="O53" s="115">
        <f>ROUND(E53*N53,2)</f>
        <v>0.3</v>
      </c>
      <c r="P53" s="115">
        <v>0</v>
      </c>
      <c r="Q53" s="115">
        <f>ROUND(E53*P53,2)</f>
        <v>0</v>
      </c>
      <c r="R53" s="115"/>
      <c r="S53" s="115" t="s">
        <v>131</v>
      </c>
      <c r="T53" s="115" t="s">
        <v>132</v>
      </c>
      <c r="U53" s="115">
        <v>0.46</v>
      </c>
      <c r="V53" s="115">
        <f>ROUND(E53*U53,2)</f>
        <v>38.1</v>
      </c>
      <c r="W53" s="115"/>
      <c r="X53" s="108"/>
      <c r="Y53" s="108"/>
      <c r="Z53" s="108"/>
      <c r="AA53" s="108"/>
      <c r="AB53" s="108"/>
      <c r="AC53" s="108"/>
      <c r="AD53" s="108"/>
      <c r="AE53" s="108"/>
      <c r="AF53" s="108"/>
      <c r="AG53" s="108" t="s">
        <v>133</v>
      </c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08"/>
      <c r="BG53" s="108"/>
      <c r="BH53" s="108"/>
    </row>
    <row r="54" spans="1:60" outlineLevel="1" x14ac:dyDescent="0.2">
      <c r="A54" s="112"/>
      <c r="B54" s="113"/>
      <c r="C54" s="145" t="s">
        <v>365</v>
      </c>
      <c r="D54" s="117"/>
      <c r="E54" s="118">
        <v>82.820000000000007</v>
      </c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08"/>
      <c r="Y54" s="108"/>
      <c r="Z54" s="108"/>
      <c r="AA54" s="108"/>
      <c r="AB54" s="108"/>
      <c r="AC54" s="108"/>
      <c r="AD54" s="108"/>
      <c r="AE54" s="108"/>
      <c r="AF54" s="108"/>
      <c r="AG54" s="108" t="s">
        <v>135</v>
      </c>
      <c r="AH54" s="108">
        <v>5</v>
      </c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08"/>
      <c r="BG54" s="108"/>
      <c r="BH54" s="108"/>
    </row>
    <row r="55" spans="1:60" ht="22.5" outlineLevel="1" x14ac:dyDescent="0.2">
      <c r="A55" s="130">
        <v>12</v>
      </c>
      <c r="B55" s="131" t="s">
        <v>366</v>
      </c>
      <c r="C55" s="144" t="s">
        <v>367</v>
      </c>
      <c r="D55" s="132" t="s">
        <v>130</v>
      </c>
      <c r="E55" s="133">
        <v>11.040000000000001</v>
      </c>
      <c r="F55" s="134"/>
      <c r="G55" s="135">
        <f>ROUND(E55*F55,2)</f>
        <v>0</v>
      </c>
      <c r="H55" s="116"/>
      <c r="I55" s="115">
        <f>ROUND(E55*H55,2)</f>
        <v>0</v>
      </c>
      <c r="J55" s="116"/>
      <c r="K55" s="115">
        <f>ROUND(E55*J55,2)</f>
        <v>0</v>
      </c>
      <c r="L55" s="115">
        <v>15</v>
      </c>
      <c r="M55" s="115">
        <f>G55*(1+L55/100)</f>
        <v>0</v>
      </c>
      <c r="N55" s="115">
        <v>3.6700000000000001E-3</v>
      </c>
      <c r="O55" s="115">
        <f>ROUND(E55*N55,2)</f>
        <v>0.04</v>
      </c>
      <c r="P55" s="115">
        <v>0</v>
      </c>
      <c r="Q55" s="115">
        <f>ROUND(E55*P55,2)</f>
        <v>0</v>
      </c>
      <c r="R55" s="115"/>
      <c r="S55" s="115" t="s">
        <v>131</v>
      </c>
      <c r="T55" s="115" t="s">
        <v>132</v>
      </c>
      <c r="U55" s="115">
        <v>0.36200000000000004</v>
      </c>
      <c r="V55" s="115">
        <f>ROUND(E55*U55,2)</f>
        <v>4</v>
      </c>
      <c r="W55" s="115"/>
      <c r="X55" s="108"/>
      <c r="Y55" s="108"/>
      <c r="Z55" s="108"/>
      <c r="AA55" s="108"/>
      <c r="AB55" s="108"/>
      <c r="AC55" s="108"/>
      <c r="AD55" s="108"/>
      <c r="AE55" s="108"/>
      <c r="AF55" s="108"/>
      <c r="AG55" s="108" t="s">
        <v>133</v>
      </c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08"/>
      <c r="BG55" s="108"/>
      <c r="BH55" s="108"/>
    </row>
    <row r="56" spans="1:60" outlineLevel="1" x14ac:dyDescent="0.2">
      <c r="A56" s="112"/>
      <c r="B56" s="113"/>
      <c r="C56" s="145" t="s">
        <v>368</v>
      </c>
      <c r="D56" s="117"/>
      <c r="E56" s="118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08"/>
      <c r="Y56" s="108"/>
      <c r="Z56" s="108"/>
      <c r="AA56" s="108"/>
      <c r="AB56" s="108"/>
      <c r="AC56" s="108"/>
      <c r="AD56" s="108"/>
      <c r="AE56" s="108"/>
      <c r="AF56" s="108"/>
      <c r="AG56" s="108" t="s">
        <v>135</v>
      </c>
      <c r="AH56" s="108">
        <v>0</v>
      </c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08"/>
      <c r="BG56" s="108"/>
      <c r="BH56" s="108"/>
    </row>
    <row r="57" spans="1:60" outlineLevel="1" x14ac:dyDescent="0.2">
      <c r="A57" s="112"/>
      <c r="B57" s="113"/>
      <c r="C57" s="146" t="s">
        <v>166</v>
      </c>
      <c r="D57" s="119"/>
      <c r="E57" s="120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08"/>
      <c r="Y57" s="108"/>
      <c r="Z57" s="108"/>
      <c r="AA57" s="108"/>
      <c r="AB57" s="108"/>
      <c r="AC57" s="108"/>
      <c r="AD57" s="108"/>
      <c r="AE57" s="108"/>
      <c r="AF57" s="108"/>
      <c r="AG57" s="108" t="s">
        <v>135</v>
      </c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8"/>
      <c r="BA57" s="108"/>
      <c r="BB57" s="108"/>
      <c r="BC57" s="108"/>
      <c r="BD57" s="108"/>
      <c r="BE57" s="108"/>
      <c r="BF57" s="108"/>
      <c r="BG57" s="108"/>
      <c r="BH57" s="108"/>
    </row>
    <row r="58" spans="1:60" outlineLevel="1" x14ac:dyDescent="0.2">
      <c r="A58" s="112"/>
      <c r="B58" s="113"/>
      <c r="C58" s="147" t="s">
        <v>369</v>
      </c>
      <c r="D58" s="119"/>
      <c r="E58" s="120">
        <v>13.200000000000001</v>
      </c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08"/>
      <c r="Y58" s="108"/>
      <c r="Z58" s="108"/>
      <c r="AA58" s="108"/>
      <c r="AB58" s="108"/>
      <c r="AC58" s="108"/>
      <c r="AD58" s="108"/>
      <c r="AE58" s="108"/>
      <c r="AF58" s="108"/>
      <c r="AG58" s="108" t="s">
        <v>135</v>
      </c>
      <c r="AH58" s="108">
        <v>2</v>
      </c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  <c r="AW58" s="108"/>
      <c r="AX58" s="108"/>
      <c r="AY58" s="108"/>
      <c r="AZ58" s="108"/>
      <c r="BA58" s="108"/>
      <c r="BB58" s="108"/>
      <c r="BC58" s="108"/>
      <c r="BD58" s="108"/>
      <c r="BE58" s="108"/>
      <c r="BF58" s="108"/>
      <c r="BG58" s="108"/>
      <c r="BH58" s="108"/>
    </row>
    <row r="59" spans="1:60" outlineLevel="1" x14ac:dyDescent="0.2">
      <c r="A59" s="112"/>
      <c r="B59" s="113"/>
      <c r="C59" s="147" t="s">
        <v>370</v>
      </c>
      <c r="D59" s="119"/>
      <c r="E59" s="120">
        <v>4.8000000000000007</v>
      </c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08"/>
      <c r="Y59" s="108"/>
      <c r="Z59" s="108"/>
      <c r="AA59" s="108"/>
      <c r="AB59" s="108"/>
      <c r="AC59" s="108"/>
      <c r="AD59" s="108"/>
      <c r="AE59" s="108"/>
      <c r="AF59" s="108"/>
      <c r="AG59" s="108" t="s">
        <v>135</v>
      </c>
      <c r="AH59" s="108">
        <v>2</v>
      </c>
      <c r="AI59" s="108"/>
      <c r="AJ59" s="108"/>
      <c r="AK59" s="108"/>
      <c r="AL59" s="108"/>
      <c r="AM59" s="108"/>
      <c r="AN59" s="108"/>
      <c r="AO59" s="108"/>
      <c r="AP59" s="108"/>
      <c r="AQ59" s="108"/>
      <c r="AR59" s="108"/>
      <c r="AS59" s="108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08"/>
      <c r="BG59" s="108"/>
      <c r="BH59" s="108"/>
    </row>
    <row r="60" spans="1:60" outlineLevel="1" x14ac:dyDescent="0.2">
      <c r="A60" s="112"/>
      <c r="B60" s="113"/>
      <c r="C60" s="147" t="s">
        <v>371</v>
      </c>
      <c r="D60" s="119"/>
      <c r="E60" s="120">
        <v>9.6000000000000014</v>
      </c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08"/>
      <c r="Y60" s="108"/>
      <c r="Z60" s="108"/>
      <c r="AA60" s="108"/>
      <c r="AB60" s="108"/>
      <c r="AC60" s="108"/>
      <c r="AD60" s="108"/>
      <c r="AE60" s="108"/>
      <c r="AF60" s="108"/>
      <c r="AG60" s="108" t="s">
        <v>135</v>
      </c>
      <c r="AH60" s="108">
        <v>2</v>
      </c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08"/>
      <c r="BG60" s="108"/>
      <c r="BH60" s="108"/>
    </row>
    <row r="61" spans="1:60" outlineLevel="1" x14ac:dyDescent="0.2">
      <c r="A61" s="112"/>
      <c r="B61" s="113"/>
      <c r="C61" s="148" t="s">
        <v>176</v>
      </c>
      <c r="D61" s="121"/>
      <c r="E61" s="122">
        <v>27.6</v>
      </c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08"/>
      <c r="Y61" s="108"/>
      <c r="Z61" s="108"/>
      <c r="AA61" s="108"/>
      <c r="AB61" s="108"/>
      <c r="AC61" s="108"/>
      <c r="AD61" s="108"/>
      <c r="AE61" s="108"/>
      <c r="AF61" s="108"/>
      <c r="AG61" s="108" t="s">
        <v>135</v>
      </c>
      <c r="AH61" s="108">
        <v>3</v>
      </c>
      <c r="AI61" s="108"/>
      <c r="AJ61" s="108"/>
      <c r="AK61" s="108"/>
      <c r="AL61" s="108"/>
      <c r="AM61" s="108"/>
      <c r="AN61" s="108"/>
      <c r="AO61" s="108"/>
      <c r="AP61" s="108"/>
      <c r="AQ61" s="108"/>
      <c r="AR61" s="108"/>
      <c r="AS61" s="108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08"/>
      <c r="BG61" s="108"/>
      <c r="BH61" s="108"/>
    </row>
    <row r="62" spans="1:60" outlineLevel="1" x14ac:dyDescent="0.2">
      <c r="A62" s="112"/>
      <c r="B62" s="113"/>
      <c r="C62" s="146" t="s">
        <v>177</v>
      </c>
      <c r="D62" s="119"/>
      <c r="E62" s="120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08"/>
      <c r="Y62" s="108"/>
      <c r="Z62" s="108"/>
      <c r="AA62" s="108"/>
      <c r="AB62" s="108"/>
      <c r="AC62" s="108"/>
      <c r="AD62" s="108"/>
      <c r="AE62" s="108"/>
      <c r="AF62" s="108"/>
      <c r="AG62" s="108" t="s">
        <v>135</v>
      </c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08"/>
      <c r="BG62" s="108"/>
      <c r="BH62" s="108"/>
    </row>
    <row r="63" spans="1:60" outlineLevel="1" x14ac:dyDescent="0.2">
      <c r="A63" s="112"/>
      <c r="B63" s="113"/>
      <c r="C63" s="145" t="s">
        <v>372</v>
      </c>
      <c r="D63" s="117"/>
      <c r="E63" s="118">
        <v>11.040000000000001</v>
      </c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08"/>
      <c r="Y63" s="108"/>
      <c r="Z63" s="108"/>
      <c r="AA63" s="108"/>
      <c r="AB63" s="108"/>
      <c r="AC63" s="108"/>
      <c r="AD63" s="108"/>
      <c r="AE63" s="108"/>
      <c r="AF63" s="108"/>
      <c r="AG63" s="108" t="s">
        <v>135</v>
      </c>
      <c r="AH63" s="108">
        <v>0</v>
      </c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08"/>
      <c r="BG63" s="108"/>
      <c r="BH63" s="108"/>
    </row>
    <row r="64" spans="1:60" outlineLevel="1" x14ac:dyDescent="0.2">
      <c r="A64" s="130">
        <v>13</v>
      </c>
      <c r="B64" s="131" t="s">
        <v>234</v>
      </c>
      <c r="C64" s="144" t="s">
        <v>235</v>
      </c>
      <c r="D64" s="132" t="s">
        <v>130</v>
      </c>
      <c r="E64" s="133">
        <v>82.820000000000007</v>
      </c>
      <c r="F64" s="134"/>
      <c r="G64" s="135">
        <f>ROUND(E64*F64,2)</f>
        <v>0</v>
      </c>
      <c r="H64" s="116"/>
      <c r="I64" s="115">
        <f>ROUND(E64*H64,2)</f>
        <v>0</v>
      </c>
      <c r="J64" s="116"/>
      <c r="K64" s="115">
        <f>ROUND(E64*J64,2)</f>
        <v>0</v>
      </c>
      <c r="L64" s="115">
        <v>15</v>
      </c>
      <c r="M64" s="115">
        <f>G64*(1+L64/100)</f>
        <v>0</v>
      </c>
      <c r="N64" s="115">
        <v>2.0000000000000002E-5</v>
      </c>
      <c r="O64" s="115">
        <f>ROUND(E64*N64,2)</f>
        <v>0</v>
      </c>
      <c r="P64" s="115">
        <v>0</v>
      </c>
      <c r="Q64" s="115">
        <f>ROUND(E64*P64,2)</f>
        <v>0</v>
      </c>
      <c r="R64" s="115"/>
      <c r="S64" s="115" t="s">
        <v>131</v>
      </c>
      <c r="T64" s="115" t="s">
        <v>132</v>
      </c>
      <c r="U64" s="115">
        <v>0.11</v>
      </c>
      <c r="V64" s="115">
        <f>ROUND(E64*U64,2)</f>
        <v>9.11</v>
      </c>
      <c r="W64" s="115"/>
      <c r="X64" s="108"/>
      <c r="Y64" s="108"/>
      <c r="Z64" s="108"/>
      <c r="AA64" s="108"/>
      <c r="AB64" s="108"/>
      <c r="AC64" s="108"/>
      <c r="AD64" s="108"/>
      <c r="AE64" s="108"/>
      <c r="AF64" s="108"/>
      <c r="AG64" s="108" t="s">
        <v>133</v>
      </c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08"/>
      <c r="BG64" s="108"/>
      <c r="BH64" s="108"/>
    </row>
    <row r="65" spans="1:60" outlineLevel="1" x14ac:dyDescent="0.2">
      <c r="A65" s="112"/>
      <c r="B65" s="113"/>
      <c r="C65" s="145" t="s">
        <v>373</v>
      </c>
      <c r="D65" s="117"/>
      <c r="E65" s="118">
        <v>82.820000000000007</v>
      </c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08"/>
      <c r="Y65" s="108"/>
      <c r="Z65" s="108"/>
      <c r="AA65" s="108"/>
      <c r="AB65" s="108"/>
      <c r="AC65" s="108"/>
      <c r="AD65" s="108"/>
      <c r="AE65" s="108"/>
      <c r="AF65" s="108"/>
      <c r="AG65" s="108" t="s">
        <v>135</v>
      </c>
      <c r="AH65" s="108">
        <v>5</v>
      </c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08"/>
      <c r="BG65" s="108"/>
      <c r="BH65" s="108"/>
    </row>
    <row r="66" spans="1:60" x14ac:dyDescent="0.2">
      <c r="A66" s="124" t="s">
        <v>126</v>
      </c>
      <c r="B66" s="125" t="s">
        <v>75</v>
      </c>
      <c r="C66" s="143" t="s">
        <v>76</v>
      </c>
      <c r="D66" s="126"/>
      <c r="E66" s="127"/>
      <c r="F66" s="128"/>
      <c r="G66" s="129">
        <f>SUMIF(AG67:AG67,"&lt;&gt;NOR",G67:G67)</f>
        <v>0</v>
      </c>
      <c r="H66" s="123"/>
      <c r="I66" s="123">
        <f>SUM(I67:I67)</f>
        <v>0</v>
      </c>
      <c r="J66" s="123"/>
      <c r="K66" s="123">
        <f>SUM(K67:K67)</f>
        <v>0</v>
      </c>
      <c r="L66" s="123"/>
      <c r="M66" s="123">
        <f>SUM(M67:M67)</f>
        <v>0</v>
      </c>
      <c r="N66" s="123"/>
      <c r="O66" s="123">
        <f>SUM(O67:O67)</f>
        <v>0</v>
      </c>
      <c r="P66" s="123"/>
      <c r="Q66" s="123">
        <f>SUM(Q67:Q67)</f>
        <v>0</v>
      </c>
      <c r="R66" s="123"/>
      <c r="S66" s="123"/>
      <c r="T66" s="123"/>
      <c r="U66" s="123"/>
      <c r="V66" s="123">
        <f>SUM(V67:V67)</f>
        <v>12.39</v>
      </c>
      <c r="W66" s="123"/>
      <c r="AG66" t="s">
        <v>127</v>
      </c>
    </row>
    <row r="67" spans="1:60" outlineLevel="1" x14ac:dyDescent="0.2">
      <c r="A67" s="136">
        <v>14</v>
      </c>
      <c r="B67" s="137" t="s">
        <v>271</v>
      </c>
      <c r="C67" s="149" t="s">
        <v>272</v>
      </c>
      <c r="D67" s="138" t="s">
        <v>273</v>
      </c>
      <c r="E67" s="139">
        <v>6.5471900000000005</v>
      </c>
      <c r="F67" s="140"/>
      <c r="G67" s="141">
        <f>ROUND(E67*F67,2)</f>
        <v>0</v>
      </c>
      <c r="H67" s="116"/>
      <c r="I67" s="115">
        <f>ROUND(E67*H67,2)</f>
        <v>0</v>
      </c>
      <c r="J67" s="116"/>
      <c r="K67" s="115">
        <f>ROUND(E67*J67,2)</f>
        <v>0</v>
      </c>
      <c r="L67" s="115">
        <v>15</v>
      </c>
      <c r="M67" s="115">
        <f>G67*(1+L67/100)</f>
        <v>0</v>
      </c>
      <c r="N67" s="115">
        <v>0</v>
      </c>
      <c r="O67" s="115">
        <f>ROUND(E67*N67,2)</f>
        <v>0</v>
      </c>
      <c r="P67" s="115">
        <v>0</v>
      </c>
      <c r="Q67" s="115">
        <f>ROUND(E67*P67,2)</f>
        <v>0</v>
      </c>
      <c r="R67" s="115"/>
      <c r="S67" s="115" t="s">
        <v>131</v>
      </c>
      <c r="T67" s="115" t="s">
        <v>132</v>
      </c>
      <c r="U67" s="115">
        <v>1.8920000000000001</v>
      </c>
      <c r="V67" s="115">
        <f>ROUND(E67*U67,2)</f>
        <v>12.39</v>
      </c>
      <c r="W67" s="115"/>
      <c r="X67" s="108"/>
      <c r="Y67" s="108"/>
      <c r="Z67" s="108"/>
      <c r="AA67" s="108"/>
      <c r="AB67" s="108"/>
      <c r="AC67" s="108"/>
      <c r="AD67" s="108"/>
      <c r="AE67" s="108"/>
      <c r="AF67" s="108"/>
      <c r="AG67" s="108" t="s">
        <v>274</v>
      </c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  <c r="AX67" s="108"/>
      <c r="AY67" s="108"/>
      <c r="AZ67" s="108"/>
      <c r="BA67" s="108"/>
      <c r="BB67" s="108"/>
      <c r="BC67" s="108"/>
      <c r="BD67" s="108"/>
      <c r="BE67" s="108"/>
      <c r="BF67" s="108"/>
      <c r="BG67" s="108"/>
      <c r="BH67" s="108"/>
    </row>
    <row r="68" spans="1:60" x14ac:dyDescent="0.2">
      <c r="A68" s="124" t="s">
        <v>126</v>
      </c>
      <c r="B68" s="125" t="s">
        <v>79</v>
      </c>
      <c r="C68" s="143" t="s">
        <v>80</v>
      </c>
      <c r="D68" s="126"/>
      <c r="E68" s="127"/>
      <c r="F68" s="128"/>
      <c r="G68" s="129">
        <f>SUMIF(AG69:AG69,"&lt;&gt;NOR",G69:G69)</f>
        <v>0</v>
      </c>
      <c r="H68" s="123"/>
      <c r="I68" s="123">
        <f>SUM(I69:I69)</f>
        <v>0</v>
      </c>
      <c r="J68" s="123"/>
      <c r="K68" s="123">
        <f>SUM(K69:K69)</f>
        <v>0</v>
      </c>
      <c r="L68" s="123"/>
      <c r="M68" s="123">
        <f>SUM(M69:M69)</f>
        <v>0</v>
      </c>
      <c r="N68" s="123"/>
      <c r="O68" s="123">
        <f>SUM(O69:O69)</f>
        <v>0.3</v>
      </c>
      <c r="P68" s="123"/>
      <c r="Q68" s="123">
        <f>SUM(Q69:Q69)</f>
        <v>0</v>
      </c>
      <c r="R68" s="123"/>
      <c r="S68" s="123"/>
      <c r="T68" s="123"/>
      <c r="U68" s="123"/>
      <c r="V68" s="123">
        <f>SUM(V69:V69)</f>
        <v>2</v>
      </c>
      <c r="W68" s="123"/>
      <c r="AG68" t="s">
        <v>127</v>
      </c>
    </row>
    <row r="69" spans="1:60" ht="22.5" outlineLevel="1" x14ac:dyDescent="0.2">
      <c r="A69" s="136">
        <v>15</v>
      </c>
      <c r="B69" s="137" t="s">
        <v>374</v>
      </c>
      <c r="C69" s="149" t="s">
        <v>375</v>
      </c>
      <c r="D69" s="138" t="s">
        <v>376</v>
      </c>
      <c r="E69" s="139">
        <v>4</v>
      </c>
      <c r="F69" s="140"/>
      <c r="G69" s="141">
        <f>ROUND(E69*F69,2)</f>
        <v>0</v>
      </c>
      <c r="H69" s="116"/>
      <c r="I69" s="115">
        <f>ROUND(E69*H69,2)</f>
        <v>0</v>
      </c>
      <c r="J69" s="116"/>
      <c r="K69" s="115">
        <f>ROUND(E69*J69,2)</f>
        <v>0</v>
      </c>
      <c r="L69" s="115">
        <v>15</v>
      </c>
      <c r="M69" s="115">
        <f>G69*(1+L69/100)</f>
        <v>0</v>
      </c>
      <c r="N69" s="115">
        <v>7.5800000000000006E-2</v>
      </c>
      <c r="O69" s="115">
        <f>ROUND(E69*N69,2)</f>
        <v>0.3</v>
      </c>
      <c r="P69" s="115">
        <v>0</v>
      </c>
      <c r="Q69" s="115">
        <f>ROUND(E69*P69,2)</f>
        <v>0</v>
      </c>
      <c r="R69" s="115"/>
      <c r="S69" s="115" t="s">
        <v>131</v>
      </c>
      <c r="T69" s="115" t="s">
        <v>132</v>
      </c>
      <c r="U69" s="115">
        <v>0.5</v>
      </c>
      <c r="V69" s="115">
        <f>ROUND(E69*U69,2)</f>
        <v>2</v>
      </c>
      <c r="W69" s="115"/>
      <c r="X69" s="108"/>
      <c r="Y69" s="108"/>
      <c r="Z69" s="108"/>
      <c r="AA69" s="108"/>
      <c r="AB69" s="108"/>
      <c r="AC69" s="108"/>
      <c r="AD69" s="108"/>
      <c r="AE69" s="108"/>
      <c r="AF69" s="108"/>
      <c r="AG69" s="108" t="s">
        <v>133</v>
      </c>
      <c r="AH69" s="108"/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08"/>
      <c r="BG69" s="108"/>
      <c r="BH69" s="108"/>
    </row>
    <row r="70" spans="1:60" x14ac:dyDescent="0.2">
      <c r="A70" s="124" t="s">
        <v>126</v>
      </c>
      <c r="B70" s="125" t="s">
        <v>83</v>
      </c>
      <c r="C70" s="143" t="s">
        <v>84</v>
      </c>
      <c r="D70" s="126"/>
      <c r="E70" s="127"/>
      <c r="F70" s="128"/>
      <c r="G70" s="129">
        <f>SUMIF(AG71:AG77,"&lt;&gt;NOR",G71:G77)</f>
        <v>0</v>
      </c>
      <c r="H70" s="123"/>
      <c r="I70" s="123">
        <f>SUM(I71:I77)</f>
        <v>0</v>
      </c>
      <c r="J70" s="123"/>
      <c r="K70" s="123">
        <f>SUM(K71:K77)</f>
        <v>0</v>
      </c>
      <c r="L70" s="123"/>
      <c r="M70" s="123">
        <f>SUM(M71:M77)</f>
        <v>0</v>
      </c>
      <c r="N70" s="123"/>
      <c r="O70" s="123">
        <f>SUM(O71:O77)</f>
        <v>0.04</v>
      </c>
      <c r="P70" s="123"/>
      <c r="Q70" s="123">
        <f>SUM(Q71:Q77)</f>
        <v>0.01</v>
      </c>
      <c r="R70" s="123"/>
      <c r="S70" s="123"/>
      <c r="T70" s="123"/>
      <c r="U70" s="123"/>
      <c r="V70" s="123">
        <f>SUM(V71:V77)</f>
        <v>9.84</v>
      </c>
      <c r="W70" s="123"/>
      <c r="AG70" t="s">
        <v>127</v>
      </c>
    </row>
    <row r="71" spans="1:60" outlineLevel="1" x14ac:dyDescent="0.2">
      <c r="A71" s="130">
        <v>16</v>
      </c>
      <c r="B71" s="131" t="s">
        <v>279</v>
      </c>
      <c r="C71" s="144" t="s">
        <v>280</v>
      </c>
      <c r="D71" s="132" t="s">
        <v>202</v>
      </c>
      <c r="E71" s="133">
        <v>10.8</v>
      </c>
      <c r="F71" s="134"/>
      <c r="G71" s="135">
        <f>ROUND(E71*F71,2)</f>
        <v>0</v>
      </c>
      <c r="H71" s="116"/>
      <c r="I71" s="115">
        <f>ROUND(E71*H71,2)</f>
        <v>0</v>
      </c>
      <c r="J71" s="116"/>
      <c r="K71" s="115">
        <f>ROUND(E71*J71,2)</f>
        <v>0</v>
      </c>
      <c r="L71" s="115">
        <v>15</v>
      </c>
      <c r="M71" s="115">
        <f>G71*(1+L71/100)</f>
        <v>0</v>
      </c>
      <c r="N71" s="115">
        <v>3.4500000000000004E-3</v>
      </c>
      <c r="O71" s="115">
        <f>ROUND(E71*N71,2)</f>
        <v>0.04</v>
      </c>
      <c r="P71" s="115">
        <v>0</v>
      </c>
      <c r="Q71" s="115">
        <f>ROUND(E71*P71,2)</f>
        <v>0</v>
      </c>
      <c r="R71" s="115"/>
      <c r="S71" s="115" t="s">
        <v>131</v>
      </c>
      <c r="T71" s="115" t="s">
        <v>132</v>
      </c>
      <c r="U71" s="115">
        <v>0.81915000000000004</v>
      </c>
      <c r="V71" s="115">
        <f>ROUND(E71*U71,2)</f>
        <v>8.85</v>
      </c>
      <c r="W71" s="115"/>
      <c r="X71" s="108"/>
      <c r="Y71" s="108"/>
      <c r="Z71" s="108"/>
      <c r="AA71" s="108"/>
      <c r="AB71" s="108"/>
      <c r="AC71" s="108"/>
      <c r="AD71" s="108"/>
      <c r="AE71" s="108"/>
      <c r="AF71" s="108"/>
      <c r="AG71" s="108" t="s">
        <v>133</v>
      </c>
      <c r="AH71" s="108"/>
      <c r="AI71" s="108"/>
      <c r="AJ71" s="108"/>
      <c r="AK71" s="108"/>
      <c r="AL71" s="108"/>
      <c r="AM71" s="108"/>
      <c r="AN71" s="108"/>
      <c r="AO71" s="108"/>
      <c r="AP71" s="108"/>
      <c r="AQ71" s="108"/>
      <c r="AR71" s="108"/>
      <c r="AS71" s="108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08"/>
      <c r="BG71" s="108"/>
      <c r="BH71" s="108"/>
    </row>
    <row r="72" spans="1:60" outlineLevel="1" x14ac:dyDescent="0.2">
      <c r="A72" s="112"/>
      <c r="B72" s="113"/>
      <c r="C72" s="145" t="s">
        <v>377</v>
      </c>
      <c r="D72" s="117"/>
      <c r="E72" s="118">
        <v>10.8</v>
      </c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08"/>
      <c r="Y72" s="108"/>
      <c r="Z72" s="108"/>
      <c r="AA72" s="108"/>
      <c r="AB72" s="108"/>
      <c r="AC72" s="108"/>
      <c r="AD72" s="108"/>
      <c r="AE72" s="108"/>
      <c r="AF72" s="108"/>
      <c r="AG72" s="108" t="s">
        <v>135</v>
      </c>
      <c r="AH72" s="108">
        <v>5</v>
      </c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08"/>
      <c r="BG72" s="108"/>
      <c r="BH72" s="108"/>
    </row>
    <row r="73" spans="1:60" ht="22.5" outlineLevel="1" x14ac:dyDescent="0.2">
      <c r="A73" s="130">
        <v>17</v>
      </c>
      <c r="B73" s="131" t="s">
        <v>288</v>
      </c>
      <c r="C73" s="144" t="s">
        <v>289</v>
      </c>
      <c r="D73" s="132" t="s">
        <v>202</v>
      </c>
      <c r="E73" s="133">
        <v>10.8</v>
      </c>
      <c r="F73" s="134"/>
      <c r="G73" s="135">
        <f>ROUND(E73*F73,2)</f>
        <v>0</v>
      </c>
      <c r="H73" s="116"/>
      <c r="I73" s="115">
        <f>ROUND(E73*H73,2)</f>
        <v>0</v>
      </c>
      <c r="J73" s="116"/>
      <c r="K73" s="115">
        <f>ROUND(E73*J73,2)</f>
        <v>0</v>
      </c>
      <c r="L73" s="115">
        <v>15</v>
      </c>
      <c r="M73" s="115">
        <f>G73*(1+L73/100)</f>
        <v>0</v>
      </c>
      <c r="N73" s="115">
        <v>0</v>
      </c>
      <c r="O73" s="115">
        <f>ROUND(E73*N73,2)</f>
        <v>0</v>
      </c>
      <c r="P73" s="115">
        <v>1.3500000000000001E-3</v>
      </c>
      <c r="Q73" s="115">
        <f>ROUND(E73*P73,2)</f>
        <v>0.01</v>
      </c>
      <c r="R73" s="115"/>
      <c r="S73" s="115" t="s">
        <v>131</v>
      </c>
      <c r="T73" s="115" t="s">
        <v>132</v>
      </c>
      <c r="U73" s="115">
        <v>9.2000000000000012E-2</v>
      </c>
      <c r="V73" s="115">
        <f>ROUND(E73*U73,2)</f>
        <v>0.99</v>
      </c>
      <c r="W73" s="115"/>
      <c r="X73" s="108"/>
      <c r="Y73" s="108"/>
      <c r="Z73" s="108"/>
      <c r="AA73" s="108"/>
      <c r="AB73" s="108"/>
      <c r="AC73" s="108"/>
      <c r="AD73" s="108"/>
      <c r="AE73" s="108"/>
      <c r="AF73" s="108"/>
      <c r="AG73" s="108" t="s">
        <v>133</v>
      </c>
      <c r="AH73" s="108"/>
      <c r="AI73" s="108"/>
      <c r="AJ73" s="108"/>
      <c r="AK73" s="108"/>
      <c r="AL73" s="108"/>
      <c r="AM73" s="108"/>
      <c r="AN73" s="108"/>
      <c r="AO73" s="108"/>
      <c r="AP73" s="108"/>
      <c r="AQ73" s="108"/>
      <c r="AR73" s="108"/>
      <c r="AS73" s="108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08"/>
      <c r="BG73" s="108"/>
      <c r="BH73" s="108"/>
    </row>
    <row r="74" spans="1:60" outlineLevel="1" x14ac:dyDescent="0.2">
      <c r="A74" s="112"/>
      <c r="B74" s="113"/>
      <c r="C74" s="145" t="s">
        <v>378</v>
      </c>
      <c r="D74" s="117"/>
      <c r="E74" s="118">
        <v>6</v>
      </c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08"/>
      <c r="Y74" s="108"/>
      <c r="Z74" s="108"/>
      <c r="AA74" s="108"/>
      <c r="AB74" s="108"/>
      <c r="AC74" s="108"/>
      <c r="AD74" s="108"/>
      <c r="AE74" s="108"/>
      <c r="AF74" s="108"/>
      <c r="AG74" s="108" t="s">
        <v>135</v>
      </c>
      <c r="AH74" s="108">
        <v>0</v>
      </c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08"/>
      <c r="BG74" s="108"/>
      <c r="BH74" s="108"/>
    </row>
    <row r="75" spans="1:60" outlineLevel="1" x14ac:dyDescent="0.2">
      <c r="A75" s="112"/>
      <c r="B75" s="113"/>
      <c r="C75" s="145" t="s">
        <v>213</v>
      </c>
      <c r="D75" s="117"/>
      <c r="E75" s="118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08"/>
      <c r="Y75" s="108"/>
      <c r="Z75" s="108"/>
      <c r="AA75" s="108"/>
      <c r="AB75" s="108"/>
      <c r="AC75" s="108"/>
      <c r="AD75" s="108"/>
      <c r="AE75" s="108"/>
      <c r="AF75" s="108"/>
      <c r="AG75" s="108" t="s">
        <v>135</v>
      </c>
      <c r="AH75" s="108">
        <v>0</v>
      </c>
      <c r="AI75" s="108"/>
      <c r="AJ75" s="108"/>
      <c r="AK75" s="108"/>
      <c r="AL75" s="108"/>
      <c r="AM75" s="108"/>
      <c r="AN75" s="108"/>
      <c r="AO75" s="108"/>
      <c r="AP75" s="108"/>
      <c r="AQ75" s="108"/>
      <c r="AR75" s="108"/>
      <c r="AS75" s="108"/>
      <c r="AT75" s="108"/>
      <c r="AU75" s="108"/>
      <c r="AV75" s="108"/>
      <c r="AW75" s="108"/>
      <c r="AX75" s="108"/>
      <c r="AY75" s="108"/>
      <c r="AZ75" s="108"/>
      <c r="BA75" s="108"/>
      <c r="BB75" s="108"/>
      <c r="BC75" s="108"/>
      <c r="BD75" s="108"/>
      <c r="BE75" s="108"/>
      <c r="BF75" s="108"/>
      <c r="BG75" s="108"/>
      <c r="BH75" s="108"/>
    </row>
    <row r="76" spans="1:60" outlineLevel="1" x14ac:dyDescent="0.2">
      <c r="A76" s="112"/>
      <c r="B76" s="113"/>
      <c r="C76" s="145" t="s">
        <v>379</v>
      </c>
      <c r="D76" s="117"/>
      <c r="E76" s="118">
        <v>4.8000000000000007</v>
      </c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08"/>
      <c r="Y76" s="108"/>
      <c r="Z76" s="108"/>
      <c r="AA76" s="108"/>
      <c r="AB76" s="108"/>
      <c r="AC76" s="108"/>
      <c r="AD76" s="108"/>
      <c r="AE76" s="108"/>
      <c r="AF76" s="108"/>
      <c r="AG76" s="108" t="s">
        <v>135</v>
      </c>
      <c r="AH76" s="108">
        <v>0</v>
      </c>
      <c r="AI76" s="108"/>
      <c r="AJ76" s="108"/>
      <c r="AK76" s="108"/>
      <c r="AL76" s="108"/>
      <c r="AM76" s="108"/>
      <c r="AN76" s="108"/>
      <c r="AO76" s="108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08"/>
    </row>
    <row r="77" spans="1:60" outlineLevel="1" x14ac:dyDescent="0.2">
      <c r="A77" s="136">
        <v>18</v>
      </c>
      <c r="B77" s="137" t="s">
        <v>380</v>
      </c>
      <c r="C77" s="149" t="s">
        <v>381</v>
      </c>
      <c r="D77" s="138" t="s">
        <v>382</v>
      </c>
      <c r="E77" s="139">
        <v>4</v>
      </c>
      <c r="F77" s="140"/>
      <c r="G77" s="141">
        <f>ROUND(E77*F77,2)</f>
        <v>0</v>
      </c>
      <c r="H77" s="116"/>
      <c r="I77" s="115">
        <f>ROUND(E77*H77,2)</f>
        <v>0</v>
      </c>
      <c r="J77" s="116"/>
      <c r="K77" s="115">
        <f>ROUND(E77*J77,2)</f>
        <v>0</v>
      </c>
      <c r="L77" s="115">
        <v>15</v>
      </c>
      <c r="M77" s="115">
        <f>G77*(1+L77/100)</f>
        <v>0</v>
      </c>
      <c r="N77" s="115">
        <v>0</v>
      </c>
      <c r="O77" s="115">
        <f>ROUND(E77*N77,2)</f>
        <v>0</v>
      </c>
      <c r="P77" s="115">
        <v>0</v>
      </c>
      <c r="Q77" s="115">
        <f>ROUND(E77*P77,2)</f>
        <v>0</v>
      </c>
      <c r="R77" s="115"/>
      <c r="S77" s="115" t="s">
        <v>216</v>
      </c>
      <c r="T77" s="115" t="s">
        <v>132</v>
      </c>
      <c r="U77" s="115">
        <v>0</v>
      </c>
      <c r="V77" s="115">
        <f>ROUND(E77*U77,2)</f>
        <v>0</v>
      </c>
      <c r="W77" s="115"/>
      <c r="X77" s="108"/>
      <c r="Y77" s="108"/>
      <c r="Z77" s="108"/>
      <c r="AA77" s="108"/>
      <c r="AB77" s="108"/>
      <c r="AC77" s="108"/>
      <c r="AD77" s="108"/>
      <c r="AE77" s="108"/>
      <c r="AF77" s="108"/>
      <c r="AG77" s="108" t="s">
        <v>133</v>
      </c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</row>
    <row r="78" spans="1:60" x14ac:dyDescent="0.2">
      <c r="A78" s="124" t="s">
        <v>126</v>
      </c>
      <c r="B78" s="125" t="s">
        <v>93</v>
      </c>
      <c r="C78" s="143" t="s">
        <v>94</v>
      </c>
      <c r="D78" s="126"/>
      <c r="E78" s="127"/>
      <c r="F78" s="128"/>
      <c r="G78" s="129">
        <f>SUMIF(AG79:AG83,"&lt;&gt;NOR",G79:G83)</f>
        <v>0</v>
      </c>
      <c r="H78" s="123"/>
      <c r="I78" s="123">
        <f>SUM(I79:I83)</f>
        <v>0</v>
      </c>
      <c r="J78" s="123"/>
      <c r="K78" s="123">
        <f>SUM(K79:K83)</f>
        <v>0</v>
      </c>
      <c r="L78" s="123"/>
      <c r="M78" s="123">
        <f>SUM(M79:M83)</f>
        <v>0</v>
      </c>
      <c r="N78" s="123"/>
      <c r="O78" s="123">
        <f>SUM(O79:O83)</f>
        <v>0</v>
      </c>
      <c r="P78" s="123"/>
      <c r="Q78" s="123">
        <f>SUM(Q79:Q83)</f>
        <v>0</v>
      </c>
      <c r="R78" s="123"/>
      <c r="S78" s="123"/>
      <c r="T78" s="123"/>
      <c r="U78" s="123"/>
      <c r="V78" s="123">
        <f>SUM(V79:V83)</f>
        <v>1.35</v>
      </c>
      <c r="W78" s="123"/>
      <c r="AG78" t="s">
        <v>127</v>
      </c>
    </row>
    <row r="79" spans="1:60" outlineLevel="1" x14ac:dyDescent="0.2">
      <c r="A79" s="130">
        <v>19</v>
      </c>
      <c r="B79" s="131" t="s">
        <v>310</v>
      </c>
      <c r="C79" s="144" t="s">
        <v>311</v>
      </c>
      <c r="D79" s="132" t="s">
        <v>273</v>
      </c>
      <c r="E79" s="133">
        <v>33.507300000000001</v>
      </c>
      <c r="F79" s="134"/>
      <c r="G79" s="135">
        <f>ROUND(E79*F79,2)</f>
        <v>0</v>
      </c>
      <c r="H79" s="116"/>
      <c r="I79" s="115">
        <f>ROUND(E79*H79,2)</f>
        <v>0</v>
      </c>
      <c r="J79" s="116"/>
      <c r="K79" s="115">
        <f>ROUND(E79*J79,2)</f>
        <v>0</v>
      </c>
      <c r="L79" s="115">
        <v>15</v>
      </c>
      <c r="M79" s="115">
        <f>G79*(1+L79/100)</f>
        <v>0</v>
      </c>
      <c r="N79" s="115">
        <v>0</v>
      </c>
      <c r="O79" s="115">
        <f>ROUND(E79*N79,2)</f>
        <v>0</v>
      </c>
      <c r="P79" s="115">
        <v>0</v>
      </c>
      <c r="Q79" s="115">
        <f>ROUND(E79*P79,2)</f>
        <v>0</v>
      </c>
      <c r="R79" s="115"/>
      <c r="S79" s="115" t="s">
        <v>131</v>
      </c>
      <c r="T79" s="115" t="s">
        <v>132</v>
      </c>
      <c r="U79" s="115">
        <v>0</v>
      </c>
      <c r="V79" s="115">
        <f>ROUND(E79*U79,2)</f>
        <v>0</v>
      </c>
      <c r="W79" s="115"/>
      <c r="X79" s="108"/>
      <c r="Y79" s="108"/>
      <c r="Z79" s="108"/>
      <c r="AA79" s="108"/>
      <c r="AB79" s="108"/>
      <c r="AC79" s="108"/>
      <c r="AD79" s="108"/>
      <c r="AE79" s="108"/>
      <c r="AF79" s="108"/>
      <c r="AG79" s="108" t="s">
        <v>133</v>
      </c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</row>
    <row r="80" spans="1:60" outlineLevel="1" x14ac:dyDescent="0.2">
      <c r="A80" s="112"/>
      <c r="B80" s="113"/>
      <c r="C80" s="145" t="s">
        <v>312</v>
      </c>
      <c r="D80" s="117"/>
      <c r="E80" s="118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08"/>
      <c r="Y80" s="108"/>
      <c r="Z80" s="108"/>
      <c r="AA80" s="108"/>
      <c r="AB80" s="108"/>
      <c r="AC80" s="108"/>
      <c r="AD80" s="108"/>
      <c r="AE80" s="108"/>
      <c r="AF80" s="108"/>
      <c r="AG80" s="108" t="s">
        <v>135</v>
      </c>
      <c r="AH80" s="108">
        <v>0</v>
      </c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</row>
    <row r="81" spans="1:60" outlineLevel="1" x14ac:dyDescent="0.2">
      <c r="A81" s="112"/>
      <c r="B81" s="113"/>
      <c r="C81" s="145" t="s">
        <v>383</v>
      </c>
      <c r="D81" s="117"/>
      <c r="E81" s="118">
        <v>33.507300000000001</v>
      </c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08"/>
      <c r="Y81" s="108"/>
      <c r="Z81" s="108"/>
      <c r="AA81" s="108"/>
      <c r="AB81" s="108"/>
      <c r="AC81" s="108"/>
      <c r="AD81" s="108"/>
      <c r="AE81" s="108"/>
      <c r="AF81" s="108"/>
      <c r="AG81" s="108" t="s">
        <v>135</v>
      </c>
      <c r="AH81" s="108">
        <v>5</v>
      </c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</row>
    <row r="82" spans="1:60" outlineLevel="1" x14ac:dyDescent="0.2">
      <c r="A82" s="136">
        <v>20</v>
      </c>
      <c r="B82" s="137" t="s">
        <v>314</v>
      </c>
      <c r="C82" s="149" t="s">
        <v>315</v>
      </c>
      <c r="D82" s="138" t="s">
        <v>273</v>
      </c>
      <c r="E82" s="139">
        <v>3.3507300000000004</v>
      </c>
      <c r="F82" s="140"/>
      <c r="G82" s="141">
        <f>ROUND(E82*F82,2)</f>
        <v>0</v>
      </c>
      <c r="H82" s="116"/>
      <c r="I82" s="115">
        <f>ROUND(E82*H82,2)</f>
        <v>0</v>
      </c>
      <c r="J82" s="116"/>
      <c r="K82" s="115">
        <f>ROUND(E82*J82,2)</f>
        <v>0</v>
      </c>
      <c r="L82" s="115">
        <v>15</v>
      </c>
      <c r="M82" s="115">
        <f>G82*(1+L82/100)</f>
        <v>0</v>
      </c>
      <c r="N82" s="115">
        <v>0</v>
      </c>
      <c r="O82" s="115">
        <f>ROUND(E82*N82,2)</f>
        <v>0</v>
      </c>
      <c r="P82" s="115">
        <v>0</v>
      </c>
      <c r="Q82" s="115">
        <f>ROUND(E82*P82,2)</f>
        <v>0</v>
      </c>
      <c r="R82" s="115"/>
      <c r="S82" s="115" t="s">
        <v>131</v>
      </c>
      <c r="T82" s="115" t="s">
        <v>132</v>
      </c>
      <c r="U82" s="115">
        <v>0</v>
      </c>
      <c r="V82" s="115">
        <f>ROUND(E82*U82,2)</f>
        <v>0</v>
      </c>
      <c r="W82" s="115"/>
      <c r="X82" s="108"/>
      <c r="Y82" s="108"/>
      <c r="Z82" s="108"/>
      <c r="AA82" s="108"/>
      <c r="AB82" s="108"/>
      <c r="AC82" s="108"/>
      <c r="AD82" s="108"/>
      <c r="AE82" s="108"/>
      <c r="AF82" s="108"/>
      <c r="AG82" s="108" t="s">
        <v>133</v>
      </c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</row>
    <row r="83" spans="1:60" outlineLevel="1" x14ac:dyDescent="0.2">
      <c r="A83" s="136">
        <v>21</v>
      </c>
      <c r="B83" s="137" t="s">
        <v>316</v>
      </c>
      <c r="C83" s="149" t="s">
        <v>317</v>
      </c>
      <c r="D83" s="138" t="s">
        <v>273</v>
      </c>
      <c r="E83" s="139">
        <v>2.7469800000000002</v>
      </c>
      <c r="F83" s="140"/>
      <c r="G83" s="141">
        <f>ROUND(E83*F83,2)</f>
        <v>0</v>
      </c>
      <c r="H83" s="116"/>
      <c r="I83" s="115">
        <f>ROUND(E83*H83,2)</f>
        <v>0</v>
      </c>
      <c r="J83" s="116"/>
      <c r="K83" s="115">
        <f>ROUND(E83*J83,2)</f>
        <v>0</v>
      </c>
      <c r="L83" s="115">
        <v>15</v>
      </c>
      <c r="M83" s="115">
        <f>G83*(1+L83/100)</f>
        <v>0</v>
      </c>
      <c r="N83" s="115">
        <v>0</v>
      </c>
      <c r="O83" s="115">
        <f>ROUND(E83*N83,2)</f>
        <v>0</v>
      </c>
      <c r="P83" s="115">
        <v>0</v>
      </c>
      <c r="Q83" s="115">
        <f>ROUND(E83*P83,2)</f>
        <v>0</v>
      </c>
      <c r="R83" s="115"/>
      <c r="S83" s="115" t="s">
        <v>131</v>
      </c>
      <c r="T83" s="115" t="s">
        <v>132</v>
      </c>
      <c r="U83" s="115">
        <v>0.49000000000000005</v>
      </c>
      <c r="V83" s="115">
        <f>ROUND(E83*U83,2)</f>
        <v>1.35</v>
      </c>
      <c r="W83" s="115"/>
      <c r="X83" s="108"/>
      <c r="Y83" s="108"/>
      <c r="Z83" s="108"/>
      <c r="AA83" s="108"/>
      <c r="AB83" s="108"/>
      <c r="AC83" s="108"/>
      <c r="AD83" s="108"/>
      <c r="AE83" s="108"/>
      <c r="AF83" s="108"/>
      <c r="AG83" s="108" t="s">
        <v>318</v>
      </c>
      <c r="AH83" s="108"/>
      <c r="AI83" s="108"/>
      <c r="AJ83" s="108"/>
      <c r="AK83" s="108"/>
      <c r="AL83" s="108"/>
      <c r="AM83" s="108"/>
      <c r="AN83" s="108"/>
      <c r="AO83" s="108"/>
      <c r="AP83" s="108"/>
      <c r="AQ83" s="108"/>
      <c r="AR83" s="108"/>
      <c r="AS83" s="108"/>
      <c r="AT83" s="108"/>
      <c r="AU83" s="108"/>
      <c r="AV83" s="108"/>
      <c r="AW83" s="108"/>
      <c r="AX83" s="108"/>
      <c r="AY83" s="108"/>
      <c r="AZ83" s="108"/>
      <c r="BA83" s="108"/>
      <c r="BB83" s="108"/>
      <c r="BC83" s="108"/>
      <c r="BD83" s="108"/>
      <c r="BE83" s="108"/>
      <c r="BF83" s="108"/>
      <c r="BG83" s="108"/>
      <c r="BH83" s="108"/>
    </row>
    <row r="84" spans="1:60" x14ac:dyDescent="0.2">
      <c r="A84" s="124" t="s">
        <v>126</v>
      </c>
      <c r="B84" s="125" t="s">
        <v>25</v>
      </c>
      <c r="C84" s="143" t="s">
        <v>26</v>
      </c>
      <c r="D84" s="126"/>
      <c r="E84" s="127"/>
      <c r="F84" s="128"/>
      <c r="G84" s="129">
        <f>SUMIF(AG85:AG85,"&lt;&gt;NOR",G85:G85)</f>
        <v>0</v>
      </c>
      <c r="H84" s="123"/>
      <c r="I84" s="123">
        <f>SUM(I85:I85)</f>
        <v>0</v>
      </c>
      <c r="J84" s="123"/>
      <c r="K84" s="123">
        <f>SUM(K85:K85)</f>
        <v>0</v>
      </c>
      <c r="L84" s="123"/>
      <c r="M84" s="123">
        <f>SUM(M85:M85)</f>
        <v>0</v>
      </c>
      <c r="N84" s="123"/>
      <c r="O84" s="123">
        <f>SUM(O85:O85)</f>
        <v>0</v>
      </c>
      <c r="P84" s="123"/>
      <c r="Q84" s="123">
        <f>SUM(Q85:Q85)</f>
        <v>0</v>
      </c>
      <c r="R84" s="123"/>
      <c r="S84" s="123"/>
      <c r="T84" s="123"/>
      <c r="U84" s="123"/>
      <c r="V84" s="123">
        <f>SUM(V85:V85)</f>
        <v>0</v>
      </c>
      <c r="W84" s="123"/>
      <c r="AG84" t="s">
        <v>127</v>
      </c>
    </row>
    <row r="85" spans="1:60" outlineLevel="1" x14ac:dyDescent="0.2">
      <c r="A85" s="130">
        <v>22</v>
      </c>
      <c r="B85" s="131" t="s">
        <v>319</v>
      </c>
      <c r="C85" s="144" t="s">
        <v>320</v>
      </c>
      <c r="D85" s="132" t="s">
        <v>321</v>
      </c>
      <c r="E85" s="133">
        <v>1</v>
      </c>
      <c r="F85" s="134"/>
      <c r="G85" s="135">
        <f>ROUND(E85*F85,2)</f>
        <v>0</v>
      </c>
      <c r="H85" s="116"/>
      <c r="I85" s="115">
        <f>ROUND(E85*H85,2)</f>
        <v>0</v>
      </c>
      <c r="J85" s="116"/>
      <c r="K85" s="115">
        <f>ROUND(E85*J85,2)</f>
        <v>0</v>
      </c>
      <c r="L85" s="115">
        <v>15</v>
      </c>
      <c r="M85" s="115">
        <f>G85*(1+L85/100)</f>
        <v>0</v>
      </c>
      <c r="N85" s="115">
        <v>0</v>
      </c>
      <c r="O85" s="115">
        <f>ROUND(E85*N85,2)</f>
        <v>0</v>
      </c>
      <c r="P85" s="115">
        <v>0</v>
      </c>
      <c r="Q85" s="115">
        <f>ROUND(E85*P85,2)</f>
        <v>0</v>
      </c>
      <c r="R85" s="115"/>
      <c r="S85" s="115" t="s">
        <v>131</v>
      </c>
      <c r="T85" s="115" t="s">
        <v>132</v>
      </c>
      <c r="U85" s="115">
        <v>0</v>
      </c>
      <c r="V85" s="115">
        <f>ROUND(E85*U85,2)</f>
        <v>0</v>
      </c>
      <c r="W85" s="115"/>
      <c r="X85" s="108"/>
      <c r="Y85" s="108"/>
      <c r="Z85" s="108"/>
      <c r="AA85" s="108"/>
      <c r="AB85" s="108"/>
      <c r="AC85" s="108"/>
      <c r="AD85" s="108"/>
      <c r="AE85" s="108"/>
      <c r="AF85" s="108"/>
      <c r="AG85" s="108" t="s">
        <v>322</v>
      </c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</row>
    <row r="86" spans="1:60" x14ac:dyDescent="0.2">
      <c r="A86" s="111"/>
      <c r="B86" s="6"/>
      <c r="C86" s="151"/>
      <c r="D86" s="8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AE86">
        <v>15</v>
      </c>
      <c r="AF86">
        <v>21</v>
      </c>
    </row>
    <row r="87" spans="1:60" x14ac:dyDescent="0.2">
      <c r="A87" s="195"/>
      <c r="B87" s="196" t="s">
        <v>21</v>
      </c>
      <c r="C87" s="197"/>
      <c r="D87" s="198"/>
      <c r="E87" s="199"/>
      <c r="F87" s="199"/>
      <c r="G87" s="200">
        <f>G8+G11+G19+G66+G68+G70+G78+G84</f>
        <v>0</v>
      </c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AE87">
        <f>SUMIF(L7:L85,AE86,G7:G85)</f>
        <v>0</v>
      </c>
      <c r="AF87">
        <f>SUMIF(L7:L85,AF86,G7:G85)</f>
        <v>0</v>
      </c>
      <c r="AG87" t="s">
        <v>323</v>
      </c>
    </row>
    <row r="88" spans="1:60" x14ac:dyDescent="0.2">
      <c r="A88" s="111"/>
      <c r="B88" s="6"/>
      <c r="C88" s="151"/>
      <c r="D88" s="8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</row>
    <row r="89" spans="1:60" x14ac:dyDescent="0.2">
      <c r="A89" s="111"/>
      <c r="B89" s="6"/>
      <c r="C89" s="151"/>
      <c r="D89" s="8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</row>
    <row r="90" spans="1:60" x14ac:dyDescent="0.2">
      <c r="A90" s="270" t="s">
        <v>324</v>
      </c>
      <c r="B90" s="270"/>
      <c r="C90" s="271"/>
      <c r="D90" s="8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</row>
    <row r="91" spans="1:60" x14ac:dyDescent="0.2">
      <c r="A91" s="251"/>
      <c r="B91" s="252"/>
      <c r="C91" s="253"/>
      <c r="D91" s="252"/>
      <c r="E91" s="252"/>
      <c r="F91" s="252"/>
      <c r="G91" s="254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AG91" t="s">
        <v>325</v>
      </c>
    </row>
    <row r="92" spans="1:60" x14ac:dyDescent="0.2">
      <c r="A92" s="255"/>
      <c r="B92" s="256"/>
      <c r="C92" s="257"/>
      <c r="D92" s="256"/>
      <c r="E92" s="256"/>
      <c r="F92" s="256"/>
      <c r="G92" s="258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</row>
    <row r="93" spans="1:60" x14ac:dyDescent="0.2">
      <c r="A93" s="255"/>
      <c r="B93" s="256"/>
      <c r="C93" s="257"/>
      <c r="D93" s="256"/>
      <c r="E93" s="256"/>
      <c r="F93" s="256"/>
      <c r="G93" s="258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</row>
    <row r="94" spans="1:60" x14ac:dyDescent="0.2">
      <c r="A94" s="255"/>
      <c r="B94" s="256"/>
      <c r="C94" s="257"/>
      <c r="D94" s="256"/>
      <c r="E94" s="256"/>
      <c r="F94" s="256"/>
      <c r="G94" s="258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</row>
    <row r="95" spans="1:60" x14ac:dyDescent="0.2">
      <c r="A95" s="259"/>
      <c r="B95" s="260"/>
      <c r="C95" s="261"/>
      <c r="D95" s="260"/>
      <c r="E95" s="260"/>
      <c r="F95" s="260"/>
      <c r="G95" s="262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</row>
    <row r="96" spans="1:60" x14ac:dyDescent="0.2">
      <c r="A96" s="111"/>
      <c r="B96" s="6"/>
      <c r="C96" s="151"/>
      <c r="D96" s="8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</row>
    <row r="97" spans="3:33" x14ac:dyDescent="0.2">
      <c r="C97" s="152"/>
      <c r="D97" s="107"/>
      <c r="AG97" t="s">
        <v>326</v>
      </c>
    </row>
    <row r="98" spans="3:33" x14ac:dyDescent="0.2">
      <c r="D98" s="107"/>
    </row>
    <row r="99" spans="3:33" x14ac:dyDescent="0.2">
      <c r="D99" s="107"/>
    </row>
    <row r="100" spans="3:33" x14ac:dyDescent="0.2">
      <c r="D100" s="107"/>
    </row>
    <row r="101" spans="3:33" x14ac:dyDescent="0.2">
      <c r="D101" s="107"/>
    </row>
    <row r="102" spans="3:33" x14ac:dyDescent="0.2">
      <c r="D102" s="107"/>
    </row>
    <row r="103" spans="3:33" x14ac:dyDescent="0.2">
      <c r="D103" s="107"/>
    </row>
    <row r="104" spans="3:33" x14ac:dyDescent="0.2">
      <c r="D104" s="107"/>
    </row>
    <row r="105" spans="3:33" x14ac:dyDescent="0.2">
      <c r="D105" s="107"/>
    </row>
    <row r="106" spans="3:33" x14ac:dyDescent="0.2">
      <c r="D106" s="107"/>
    </row>
    <row r="107" spans="3:33" x14ac:dyDescent="0.2">
      <c r="D107" s="107"/>
    </row>
    <row r="108" spans="3:33" x14ac:dyDescent="0.2">
      <c r="D108" s="107"/>
    </row>
    <row r="109" spans="3:33" x14ac:dyDescent="0.2">
      <c r="D109" s="107"/>
    </row>
    <row r="110" spans="3:33" x14ac:dyDescent="0.2">
      <c r="D110" s="107"/>
    </row>
    <row r="111" spans="3:33" x14ac:dyDescent="0.2">
      <c r="D111" s="107"/>
    </row>
    <row r="112" spans="3:33" x14ac:dyDescent="0.2">
      <c r="D112" s="107"/>
    </row>
    <row r="113" spans="4:4" x14ac:dyDescent="0.2">
      <c r="D113" s="107"/>
    </row>
    <row r="114" spans="4:4" x14ac:dyDescent="0.2">
      <c r="D114" s="107"/>
    </row>
    <row r="115" spans="4:4" x14ac:dyDescent="0.2">
      <c r="D115" s="107"/>
    </row>
    <row r="116" spans="4:4" x14ac:dyDescent="0.2">
      <c r="D116" s="107"/>
    </row>
    <row r="117" spans="4:4" x14ac:dyDescent="0.2">
      <c r="D117" s="107"/>
    </row>
    <row r="118" spans="4:4" x14ac:dyDescent="0.2">
      <c r="D118" s="107"/>
    </row>
    <row r="119" spans="4:4" x14ac:dyDescent="0.2">
      <c r="D119" s="107"/>
    </row>
    <row r="120" spans="4:4" x14ac:dyDescent="0.2">
      <c r="D120" s="107"/>
    </row>
    <row r="121" spans="4:4" x14ac:dyDescent="0.2">
      <c r="D121" s="107"/>
    </row>
    <row r="122" spans="4:4" x14ac:dyDescent="0.2">
      <c r="D122" s="107"/>
    </row>
    <row r="123" spans="4:4" x14ac:dyDescent="0.2">
      <c r="D123" s="107"/>
    </row>
    <row r="124" spans="4:4" x14ac:dyDescent="0.2">
      <c r="D124" s="107"/>
    </row>
    <row r="125" spans="4:4" x14ac:dyDescent="0.2">
      <c r="D125" s="107"/>
    </row>
    <row r="126" spans="4:4" x14ac:dyDescent="0.2">
      <c r="D126" s="107"/>
    </row>
    <row r="127" spans="4:4" x14ac:dyDescent="0.2">
      <c r="D127" s="107"/>
    </row>
    <row r="128" spans="4:4" x14ac:dyDescent="0.2">
      <c r="D128" s="107"/>
    </row>
    <row r="129" spans="4:4" x14ac:dyDescent="0.2">
      <c r="D129" s="107"/>
    </row>
    <row r="130" spans="4:4" x14ac:dyDescent="0.2">
      <c r="D130" s="107"/>
    </row>
    <row r="131" spans="4:4" x14ac:dyDescent="0.2">
      <c r="D131" s="107"/>
    </row>
    <row r="132" spans="4:4" x14ac:dyDescent="0.2">
      <c r="D132" s="107"/>
    </row>
    <row r="133" spans="4:4" x14ac:dyDescent="0.2">
      <c r="D133" s="107"/>
    </row>
    <row r="134" spans="4:4" x14ac:dyDescent="0.2">
      <c r="D134" s="107"/>
    </row>
    <row r="135" spans="4:4" x14ac:dyDescent="0.2">
      <c r="D135" s="107"/>
    </row>
    <row r="136" spans="4:4" x14ac:dyDescent="0.2">
      <c r="D136" s="107"/>
    </row>
    <row r="137" spans="4:4" x14ac:dyDescent="0.2">
      <c r="D137" s="107"/>
    </row>
    <row r="138" spans="4:4" x14ac:dyDescent="0.2">
      <c r="D138" s="107"/>
    </row>
    <row r="139" spans="4:4" x14ac:dyDescent="0.2">
      <c r="D139" s="107"/>
    </row>
    <row r="140" spans="4:4" x14ac:dyDescent="0.2">
      <c r="D140" s="107"/>
    </row>
    <row r="141" spans="4:4" x14ac:dyDescent="0.2">
      <c r="D141" s="107"/>
    </row>
    <row r="142" spans="4:4" x14ac:dyDescent="0.2">
      <c r="D142" s="107"/>
    </row>
    <row r="143" spans="4:4" x14ac:dyDescent="0.2">
      <c r="D143" s="107"/>
    </row>
    <row r="144" spans="4:4" x14ac:dyDescent="0.2">
      <c r="D144" s="107"/>
    </row>
    <row r="145" spans="4:4" x14ac:dyDescent="0.2">
      <c r="D145" s="107"/>
    </row>
    <row r="146" spans="4:4" x14ac:dyDescent="0.2">
      <c r="D146" s="107"/>
    </row>
    <row r="147" spans="4:4" x14ac:dyDescent="0.2">
      <c r="D147" s="107"/>
    </row>
    <row r="148" spans="4:4" x14ac:dyDescent="0.2">
      <c r="D148" s="107"/>
    </row>
    <row r="149" spans="4:4" x14ac:dyDescent="0.2">
      <c r="D149" s="107"/>
    </row>
    <row r="150" spans="4:4" x14ac:dyDescent="0.2">
      <c r="D150" s="107"/>
    </row>
    <row r="151" spans="4:4" x14ac:dyDescent="0.2">
      <c r="D151" s="107"/>
    </row>
    <row r="152" spans="4:4" x14ac:dyDescent="0.2">
      <c r="D152" s="107"/>
    </row>
    <row r="153" spans="4:4" x14ac:dyDescent="0.2">
      <c r="D153" s="107"/>
    </row>
    <row r="154" spans="4:4" x14ac:dyDescent="0.2">
      <c r="D154" s="107"/>
    </row>
    <row r="155" spans="4:4" x14ac:dyDescent="0.2">
      <c r="D155" s="107"/>
    </row>
    <row r="156" spans="4:4" x14ac:dyDescent="0.2">
      <c r="D156" s="107"/>
    </row>
    <row r="157" spans="4:4" x14ac:dyDescent="0.2">
      <c r="D157" s="107"/>
    </row>
    <row r="158" spans="4:4" x14ac:dyDescent="0.2">
      <c r="D158" s="107"/>
    </row>
    <row r="159" spans="4:4" x14ac:dyDescent="0.2">
      <c r="D159" s="107"/>
    </row>
    <row r="160" spans="4:4" x14ac:dyDescent="0.2">
      <c r="D160" s="107"/>
    </row>
    <row r="161" spans="4:4" x14ac:dyDescent="0.2">
      <c r="D161" s="107"/>
    </row>
    <row r="162" spans="4:4" x14ac:dyDescent="0.2">
      <c r="D162" s="107"/>
    </row>
    <row r="163" spans="4:4" x14ac:dyDescent="0.2">
      <c r="D163" s="107"/>
    </row>
    <row r="164" spans="4:4" x14ac:dyDescent="0.2">
      <c r="D164" s="107"/>
    </row>
    <row r="165" spans="4:4" x14ac:dyDescent="0.2">
      <c r="D165" s="107"/>
    </row>
    <row r="166" spans="4:4" x14ac:dyDescent="0.2">
      <c r="D166" s="107"/>
    </row>
    <row r="167" spans="4:4" x14ac:dyDescent="0.2">
      <c r="D167" s="107"/>
    </row>
    <row r="168" spans="4:4" x14ac:dyDescent="0.2">
      <c r="D168" s="107"/>
    </row>
    <row r="169" spans="4:4" x14ac:dyDescent="0.2">
      <c r="D169" s="107"/>
    </row>
    <row r="170" spans="4:4" x14ac:dyDescent="0.2">
      <c r="D170" s="107"/>
    </row>
    <row r="171" spans="4:4" x14ac:dyDescent="0.2">
      <c r="D171" s="107"/>
    </row>
    <row r="172" spans="4:4" x14ac:dyDescent="0.2">
      <c r="D172" s="107"/>
    </row>
    <row r="173" spans="4:4" x14ac:dyDescent="0.2">
      <c r="D173" s="107"/>
    </row>
    <row r="174" spans="4:4" x14ac:dyDescent="0.2">
      <c r="D174" s="107"/>
    </row>
    <row r="175" spans="4:4" x14ac:dyDescent="0.2">
      <c r="D175" s="107"/>
    </row>
    <row r="176" spans="4:4" x14ac:dyDescent="0.2">
      <c r="D176" s="107"/>
    </row>
    <row r="177" spans="4:4" x14ac:dyDescent="0.2">
      <c r="D177" s="107"/>
    </row>
    <row r="178" spans="4:4" x14ac:dyDescent="0.2">
      <c r="D178" s="107"/>
    </row>
    <row r="179" spans="4:4" x14ac:dyDescent="0.2">
      <c r="D179" s="107"/>
    </row>
    <row r="180" spans="4:4" x14ac:dyDescent="0.2">
      <c r="D180" s="107"/>
    </row>
    <row r="181" spans="4:4" x14ac:dyDescent="0.2">
      <c r="D181" s="107"/>
    </row>
    <row r="182" spans="4:4" x14ac:dyDescent="0.2">
      <c r="D182" s="107"/>
    </row>
    <row r="183" spans="4:4" x14ac:dyDescent="0.2">
      <c r="D183" s="107"/>
    </row>
    <row r="184" spans="4:4" x14ac:dyDescent="0.2">
      <c r="D184" s="107"/>
    </row>
    <row r="185" spans="4:4" x14ac:dyDescent="0.2">
      <c r="D185" s="107"/>
    </row>
    <row r="186" spans="4:4" x14ac:dyDescent="0.2">
      <c r="D186" s="107"/>
    </row>
    <row r="187" spans="4:4" x14ac:dyDescent="0.2">
      <c r="D187" s="107"/>
    </row>
    <row r="188" spans="4:4" x14ac:dyDescent="0.2">
      <c r="D188" s="107"/>
    </row>
    <row r="189" spans="4:4" x14ac:dyDescent="0.2">
      <c r="D189" s="107"/>
    </row>
    <row r="190" spans="4:4" x14ac:dyDescent="0.2">
      <c r="D190" s="107"/>
    </row>
    <row r="191" spans="4:4" x14ac:dyDescent="0.2">
      <c r="D191" s="107"/>
    </row>
    <row r="192" spans="4:4" x14ac:dyDescent="0.2">
      <c r="D192" s="107"/>
    </row>
    <row r="193" spans="4:4" x14ac:dyDescent="0.2">
      <c r="D193" s="107"/>
    </row>
    <row r="194" spans="4:4" x14ac:dyDescent="0.2">
      <c r="D194" s="107"/>
    </row>
    <row r="195" spans="4:4" x14ac:dyDescent="0.2">
      <c r="D195" s="107"/>
    </row>
    <row r="196" spans="4:4" x14ac:dyDescent="0.2">
      <c r="D196" s="107"/>
    </row>
    <row r="197" spans="4:4" x14ac:dyDescent="0.2">
      <c r="D197" s="107"/>
    </row>
    <row r="198" spans="4:4" x14ac:dyDescent="0.2">
      <c r="D198" s="107"/>
    </row>
    <row r="199" spans="4:4" x14ac:dyDescent="0.2">
      <c r="D199" s="107"/>
    </row>
    <row r="200" spans="4:4" x14ac:dyDescent="0.2">
      <c r="D200" s="107"/>
    </row>
    <row r="201" spans="4:4" x14ac:dyDescent="0.2">
      <c r="D201" s="107"/>
    </row>
    <row r="202" spans="4:4" x14ac:dyDescent="0.2">
      <c r="D202" s="107"/>
    </row>
    <row r="203" spans="4:4" x14ac:dyDescent="0.2">
      <c r="D203" s="107"/>
    </row>
    <row r="204" spans="4:4" x14ac:dyDescent="0.2">
      <c r="D204" s="107"/>
    </row>
    <row r="205" spans="4:4" x14ac:dyDescent="0.2">
      <c r="D205" s="107"/>
    </row>
    <row r="206" spans="4:4" x14ac:dyDescent="0.2">
      <c r="D206" s="107"/>
    </row>
    <row r="207" spans="4:4" x14ac:dyDescent="0.2">
      <c r="D207" s="107"/>
    </row>
    <row r="208" spans="4:4" x14ac:dyDescent="0.2">
      <c r="D208" s="107"/>
    </row>
    <row r="209" spans="4:4" x14ac:dyDescent="0.2">
      <c r="D209" s="107"/>
    </row>
    <row r="210" spans="4:4" x14ac:dyDescent="0.2">
      <c r="D210" s="107"/>
    </row>
    <row r="211" spans="4:4" x14ac:dyDescent="0.2">
      <c r="D211" s="107"/>
    </row>
    <row r="212" spans="4:4" x14ac:dyDescent="0.2">
      <c r="D212" s="107"/>
    </row>
    <row r="213" spans="4:4" x14ac:dyDescent="0.2">
      <c r="D213" s="107"/>
    </row>
    <row r="214" spans="4:4" x14ac:dyDescent="0.2">
      <c r="D214" s="107"/>
    </row>
    <row r="215" spans="4:4" x14ac:dyDescent="0.2">
      <c r="D215" s="107"/>
    </row>
    <row r="216" spans="4:4" x14ac:dyDescent="0.2">
      <c r="D216" s="107"/>
    </row>
    <row r="217" spans="4:4" x14ac:dyDescent="0.2">
      <c r="D217" s="107"/>
    </row>
    <row r="218" spans="4:4" x14ac:dyDescent="0.2">
      <c r="D218" s="107"/>
    </row>
    <row r="219" spans="4:4" x14ac:dyDescent="0.2">
      <c r="D219" s="107"/>
    </row>
    <row r="220" spans="4:4" x14ac:dyDescent="0.2">
      <c r="D220" s="107"/>
    </row>
    <row r="221" spans="4:4" x14ac:dyDescent="0.2">
      <c r="D221" s="107"/>
    </row>
    <row r="222" spans="4:4" x14ac:dyDescent="0.2">
      <c r="D222" s="107"/>
    </row>
    <row r="223" spans="4:4" x14ac:dyDescent="0.2">
      <c r="D223" s="107"/>
    </row>
    <row r="224" spans="4:4" x14ac:dyDescent="0.2">
      <c r="D224" s="107"/>
    </row>
    <row r="225" spans="4:4" x14ac:dyDescent="0.2">
      <c r="D225" s="107"/>
    </row>
    <row r="226" spans="4:4" x14ac:dyDescent="0.2">
      <c r="D226" s="107"/>
    </row>
    <row r="227" spans="4:4" x14ac:dyDescent="0.2">
      <c r="D227" s="107"/>
    </row>
    <row r="228" spans="4:4" x14ac:dyDescent="0.2">
      <c r="D228" s="107"/>
    </row>
    <row r="229" spans="4:4" x14ac:dyDescent="0.2">
      <c r="D229" s="107"/>
    </row>
    <row r="230" spans="4:4" x14ac:dyDescent="0.2">
      <c r="D230" s="107"/>
    </row>
    <row r="231" spans="4:4" x14ac:dyDescent="0.2">
      <c r="D231" s="107"/>
    </row>
    <row r="232" spans="4:4" x14ac:dyDescent="0.2">
      <c r="D232" s="107"/>
    </row>
    <row r="233" spans="4:4" x14ac:dyDescent="0.2">
      <c r="D233" s="107"/>
    </row>
    <row r="234" spans="4:4" x14ac:dyDescent="0.2">
      <c r="D234" s="107"/>
    </row>
    <row r="235" spans="4:4" x14ac:dyDescent="0.2">
      <c r="D235" s="107"/>
    </row>
    <row r="236" spans="4:4" x14ac:dyDescent="0.2">
      <c r="D236" s="107"/>
    </row>
    <row r="237" spans="4:4" x14ac:dyDescent="0.2">
      <c r="D237" s="107"/>
    </row>
    <row r="238" spans="4:4" x14ac:dyDescent="0.2">
      <c r="D238" s="107"/>
    </row>
    <row r="239" spans="4:4" x14ac:dyDescent="0.2">
      <c r="D239" s="107"/>
    </row>
    <row r="240" spans="4:4" x14ac:dyDescent="0.2">
      <c r="D240" s="107"/>
    </row>
    <row r="241" spans="4:4" x14ac:dyDescent="0.2">
      <c r="D241" s="107"/>
    </row>
    <row r="242" spans="4:4" x14ac:dyDescent="0.2">
      <c r="D242" s="107"/>
    </row>
    <row r="243" spans="4:4" x14ac:dyDescent="0.2">
      <c r="D243" s="107"/>
    </row>
    <row r="244" spans="4:4" x14ac:dyDescent="0.2">
      <c r="D244" s="107"/>
    </row>
    <row r="245" spans="4:4" x14ac:dyDescent="0.2">
      <c r="D245" s="107"/>
    </row>
    <row r="246" spans="4:4" x14ac:dyDescent="0.2">
      <c r="D246" s="107"/>
    </row>
    <row r="247" spans="4:4" x14ac:dyDescent="0.2">
      <c r="D247" s="107"/>
    </row>
    <row r="248" spans="4:4" x14ac:dyDescent="0.2">
      <c r="D248" s="107"/>
    </row>
    <row r="249" spans="4:4" x14ac:dyDescent="0.2">
      <c r="D249" s="107"/>
    </row>
    <row r="250" spans="4:4" x14ac:dyDescent="0.2">
      <c r="D250" s="107"/>
    </row>
    <row r="251" spans="4:4" x14ac:dyDescent="0.2">
      <c r="D251" s="107"/>
    </row>
    <row r="252" spans="4:4" x14ac:dyDescent="0.2">
      <c r="D252" s="107"/>
    </row>
    <row r="253" spans="4:4" x14ac:dyDescent="0.2">
      <c r="D253" s="107"/>
    </row>
    <row r="254" spans="4:4" x14ac:dyDescent="0.2">
      <c r="D254" s="107"/>
    </row>
    <row r="255" spans="4:4" x14ac:dyDescent="0.2">
      <c r="D255" s="107"/>
    </row>
    <row r="256" spans="4:4" x14ac:dyDescent="0.2">
      <c r="D256" s="107"/>
    </row>
    <row r="257" spans="4:4" x14ac:dyDescent="0.2">
      <c r="D257" s="107"/>
    </row>
    <row r="258" spans="4:4" x14ac:dyDescent="0.2">
      <c r="D258" s="107"/>
    </row>
    <row r="259" spans="4:4" x14ac:dyDescent="0.2">
      <c r="D259" s="107"/>
    </row>
    <row r="260" spans="4:4" x14ac:dyDescent="0.2">
      <c r="D260" s="107"/>
    </row>
    <row r="261" spans="4:4" x14ac:dyDescent="0.2">
      <c r="D261" s="107"/>
    </row>
    <row r="262" spans="4:4" x14ac:dyDescent="0.2">
      <c r="D262" s="107"/>
    </row>
    <row r="263" spans="4:4" x14ac:dyDescent="0.2">
      <c r="D263" s="107"/>
    </row>
    <row r="264" spans="4:4" x14ac:dyDescent="0.2">
      <c r="D264" s="107"/>
    </row>
    <row r="265" spans="4:4" x14ac:dyDescent="0.2">
      <c r="D265" s="107"/>
    </row>
    <row r="266" spans="4:4" x14ac:dyDescent="0.2">
      <c r="D266" s="107"/>
    </row>
    <row r="267" spans="4:4" x14ac:dyDescent="0.2">
      <c r="D267" s="107"/>
    </row>
    <row r="268" spans="4:4" x14ac:dyDescent="0.2">
      <c r="D268" s="107"/>
    </row>
    <row r="269" spans="4:4" x14ac:dyDescent="0.2">
      <c r="D269" s="107"/>
    </row>
    <row r="270" spans="4:4" x14ac:dyDescent="0.2">
      <c r="D270" s="107"/>
    </row>
    <row r="271" spans="4:4" x14ac:dyDescent="0.2">
      <c r="D271" s="107"/>
    </row>
    <row r="272" spans="4:4" x14ac:dyDescent="0.2">
      <c r="D272" s="107"/>
    </row>
    <row r="273" spans="4:4" x14ac:dyDescent="0.2">
      <c r="D273" s="107"/>
    </row>
    <row r="274" spans="4:4" x14ac:dyDescent="0.2">
      <c r="D274" s="107"/>
    </row>
    <row r="275" spans="4:4" x14ac:dyDescent="0.2">
      <c r="D275" s="107"/>
    </row>
    <row r="276" spans="4:4" x14ac:dyDescent="0.2">
      <c r="D276" s="107"/>
    </row>
    <row r="277" spans="4:4" x14ac:dyDescent="0.2">
      <c r="D277" s="107"/>
    </row>
    <row r="278" spans="4:4" x14ac:dyDescent="0.2">
      <c r="D278" s="107"/>
    </row>
    <row r="279" spans="4:4" x14ac:dyDescent="0.2">
      <c r="D279" s="107"/>
    </row>
    <row r="280" spans="4:4" x14ac:dyDescent="0.2">
      <c r="D280" s="107"/>
    </row>
    <row r="281" spans="4:4" x14ac:dyDescent="0.2">
      <c r="D281" s="107"/>
    </row>
    <row r="282" spans="4:4" x14ac:dyDescent="0.2">
      <c r="D282" s="107"/>
    </row>
    <row r="283" spans="4:4" x14ac:dyDescent="0.2">
      <c r="D283" s="107"/>
    </row>
    <row r="284" spans="4:4" x14ac:dyDescent="0.2">
      <c r="D284" s="107"/>
    </row>
    <row r="285" spans="4:4" x14ac:dyDescent="0.2">
      <c r="D285" s="107"/>
    </row>
    <row r="286" spans="4:4" x14ac:dyDescent="0.2">
      <c r="D286" s="107"/>
    </row>
    <row r="287" spans="4:4" x14ac:dyDescent="0.2">
      <c r="D287" s="107"/>
    </row>
    <row r="288" spans="4:4" x14ac:dyDescent="0.2">
      <c r="D288" s="107"/>
    </row>
    <row r="289" spans="4:4" x14ac:dyDescent="0.2">
      <c r="D289" s="107"/>
    </row>
    <row r="290" spans="4:4" x14ac:dyDescent="0.2">
      <c r="D290" s="107"/>
    </row>
    <row r="291" spans="4:4" x14ac:dyDescent="0.2">
      <c r="D291" s="107"/>
    </row>
    <row r="292" spans="4:4" x14ac:dyDescent="0.2">
      <c r="D292" s="107"/>
    </row>
    <row r="293" spans="4:4" x14ac:dyDescent="0.2">
      <c r="D293" s="107"/>
    </row>
    <row r="294" spans="4:4" x14ac:dyDescent="0.2">
      <c r="D294" s="107"/>
    </row>
    <row r="295" spans="4:4" x14ac:dyDescent="0.2">
      <c r="D295" s="107"/>
    </row>
    <row r="296" spans="4:4" x14ac:dyDescent="0.2">
      <c r="D296" s="107"/>
    </row>
    <row r="297" spans="4:4" x14ac:dyDescent="0.2">
      <c r="D297" s="107"/>
    </row>
    <row r="298" spans="4:4" x14ac:dyDescent="0.2">
      <c r="D298" s="107"/>
    </row>
    <row r="299" spans="4:4" x14ac:dyDescent="0.2">
      <c r="D299" s="107"/>
    </row>
    <row r="300" spans="4:4" x14ac:dyDescent="0.2">
      <c r="D300" s="107"/>
    </row>
    <row r="301" spans="4:4" x14ac:dyDescent="0.2">
      <c r="D301" s="107"/>
    </row>
    <row r="302" spans="4:4" x14ac:dyDescent="0.2">
      <c r="D302" s="107"/>
    </row>
    <row r="303" spans="4:4" x14ac:dyDescent="0.2">
      <c r="D303" s="107"/>
    </row>
    <row r="304" spans="4:4" x14ac:dyDescent="0.2">
      <c r="D304" s="107"/>
    </row>
    <row r="305" spans="4:4" x14ac:dyDescent="0.2">
      <c r="D305" s="107"/>
    </row>
    <row r="306" spans="4:4" x14ac:dyDescent="0.2">
      <c r="D306" s="107"/>
    </row>
    <row r="307" spans="4:4" x14ac:dyDescent="0.2">
      <c r="D307" s="107"/>
    </row>
    <row r="308" spans="4:4" x14ac:dyDescent="0.2">
      <c r="D308" s="107"/>
    </row>
    <row r="309" spans="4:4" x14ac:dyDescent="0.2">
      <c r="D309" s="107"/>
    </row>
    <row r="310" spans="4:4" x14ac:dyDescent="0.2">
      <c r="D310" s="107"/>
    </row>
    <row r="311" spans="4:4" x14ac:dyDescent="0.2">
      <c r="D311" s="107"/>
    </row>
    <row r="312" spans="4:4" x14ac:dyDescent="0.2">
      <c r="D312" s="107"/>
    </row>
    <row r="313" spans="4:4" x14ac:dyDescent="0.2">
      <c r="D313" s="107"/>
    </row>
    <row r="314" spans="4:4" x14ac:dyDescent="0.2">
      <c r="D314" s="107"/>
    </row>
    <row r="315" spans="4:4" x14ac:dyDescent="0.2">
      <c r="D315" s="107"/>
    </row>
    <row r="316" spans="4:4" x14ac:dyDescent="0.2">
      <c r="D316" s="107"/>
    </row>
    <row r="317" spans="4:4" x14ac:dyDescent="0.2">
      <c r="D317" s="107"/>
    </row>
    <row r="318" spans="4:4" x14ac:dyDescent="0.2">
      <c r="D318" s="107"/>
    </row>
    <row r="319" spans="4:4" x14ac:dyDescent="0.2">
      <c r="D319" s="107"/>
    </row>
    <row r="320" spans="4:4" x14ac:dyDescent="0.2">
      <c r="D320" s="107"/>
    </row>
    <row r="321" spans="4:4" x14ac:dyDescent="0.2">
      <c r="D321" s="107"/>
    </row>
    <row r="322" spans="4:4" x14ac:dyDescent="0.2">
      <c r="D322" s="107"/>
    </row>
    <row r="323" spans="4:4" x14ac:dyDescent="0.2">
      <c r="D323" s="107"/>
    </row>
    <row r="324" spans="4:4" x14ac:dyDescent="0.2">
      <c r="D324" s="107"/>
    </row>
    <row r="325" spans="4:4" x14ac:dyDescent="0.2">
      <c r="D325" s="107"/>
    </row>
    <row r="326" spans="4:4" x14ac:dyDescent="0.2">
      <c r="D326" s="107"/>
    </row>
    <row r="327" spans="4:4" x14ac:dyDescent="0.2">
      <c r="D327" s="107"/>
    </row>
    <row r="328" spans="4:4" x14ac:dyDescent="0.2">
      <c r="D328" s="107"/>
    </row>
    <row r="329" spans="4:4" x14ac:dyDescent="0.2">
      <c r="D329" s="107"/>
    </row>
    <row r="330" spans="4:4" x14ac:dyDescent="0.2">
      <c r="D330" s="107"/>
    </row>
    <row r="331" spans="4:4" x14ac:dyDescent="0.2">
      <c r="D331" s="107"/>
    </row>
    <row r="332" spans="4:4" x14ac:dyDescent="0.2">
      <c r="D332" s="107"/>
    </row>
    <row r="333" spans="4:4" x14ac:dyDescent="0.2">
      <c r="D333" s="107"/>
    </row>
    <row r="334" spans="4:4" x14ac:dyDescent="0.2">
      <c r="D334" s="107"/>
    </row>
    <row r="335" spans="4:4" x14ac:dyDescent="0.2">
      <c r="D335" s="107"/>
    </row>
    <row r="336" spans="4:4" x14ac:dyDescent="0.2">
      <c r="D336" s="107"/>
    </row>
    <row r="337" spans="4:4" x14ac:dyDescent="0.2">
      <c r="D337" s="107"/>
    </row>
    <row r="338" spans="4:4" x14ac:dyDescent="0.2">
      <c r="D338" s="107"/>
    </row>
    <row r="339" spans="4:4" x14ac:dyDescent="0.2">
      <c r="D339" s="107"/>
    </row>
    <row r="340" spans="4:4" x14ac:dyDescent="0.2">
      <c r="D340" s="107"/>
    </row>
    <row r="341" spans="4:4" x14ac:dyDescent="0.2">
      <c r="D341" s="107"/>
    </row>
    <row r="342" spans="4:4" x14ac:dyDescent="0.2">
      <c r="D342" s="107"/>
    </row>
    <row r="343" spans="4:4" x14ac:dyDescent="0.2">
      <c r="D343" s="107"/>
    </row>
    <row r="344" spans="4:4" x14ac:dyDescent="0.2">
      <c r="D344" s="107"/>
    </row>
    <row r="345" spans="4:4" x14ac:dyDescent="0.2">
      <c r="D345" s="107"/>
    </row>
    <row r="346" spans="4:4" x14ac:dyDescent="0.2">
      <c r="D346" s="107"/>
    </row>
    <row r="347" spans="4:4" x14ac:dyDescent="0.2">
      <c r="D347" s="107"/>
    </row>
    <row r="348" spans="4:4" x14ac:dyDescent="0.2">
      <c r="D348" s="107"/>
    </row>
    <row r="349" spans="4:4" x14ac:dyDescent="0.2">
      <c r="D349" s="107"/>
    </row>
    <row r="350" spans="4:4" x14ac:dyDescent="0.2">
      <c r="D350" s="107"/>
    </row>
    <row r="351" spans="4:4" x14ac:dyDescent="0.2">
      <c r="D351" s="107"/>
    </row>
    <row r="352" spans="4:4" x14ac:dyDescent="0.2">
      <c r="D352" s="107"/>
    </row>
    <row r="353" spans="4:4" x14ac:dyDescent="0.2">
      <c r="D353" s="107"/>
    </row>
    <row r="354" spans="4:4" x14ac:dyDescent="0.2">
      <c r="D354" s="107"/>
    </row>
    <row r="355" spans="4:4" x14ac:dyDescent="0.2">
      <c r="D355" s="107"/>
    </row>
    <row r="356" spans="4:4" x14ac:dyDescent="0.2">
      <c r="D356" s="107"/>
    </row>
    <row r="357" spans="4:4" x14ac:dyDescent="0.2">
      <c r="D357" s="107"/>
    </row>
    <row r="358" spans="4:4" x14ac:dyDescent="0.2">
      <c r="D358" s="107"/>
    </row>
    <row r="359" spans="4:4" x14ac:dyDescent="0.2">
      <c r="D359" s="107"/>
    </row>
    <row r="360" spans="4:4" x14ac:dyDescent="0.2">
      <c r="D360" s="107"/>
    </row>
    <row r="361" spans="4:4" x14ac:dyDescent="0.2">
      <c r="D361" s="107"/>
    </row>
    <row r="362" spans="4:4" x14ac:dyDescent="0.2">
      <c r="D362" s="107"/>
    </row>
    <row r="363" spans="4:4" x14ac:dyDescent="0.2">
      <c r="D363" s="107"/>
    </row>
    <row r="364" spans="4:4" x14ac:dyDescent="0.2">
      <c r="D364" s="107"/>
    </row>
    <row r="365" spans="4:4" x14ac:dyDescent="0.2">
      <c r="D365" s="107"/>
    </row>
    <row r="366" spans="4:4" x14ac:dyDescent="0.2">
      <c r="D366" s="107"/>
    </row>
    <row r="367" spans="4:4" x14ac:dyDescent="0.2">
      <c r="D367" s="107"/>
    </row>
    <row r="368" spans="4:4" x14ac:dyDescent="0.2">
      <c r="D368" s="107"/>
    </row>
    <row r="369" spans="4:4" x14ac:dyDescent="0.2">
      <c r="D369" s="107"/>
    </row>
    <row r="370" spans="4:4" x14ac:dyDescent="0.2">
      <c r="D370" s="107"/>
    </row>
    <row r="371" spans="4:4" x14ac:dyDescent="0.2">
      <c r="D371" s="107"/>
    </row>
    <row r="372" spans="4:4" x14ac:dyDescent="0.2">
      <c r="D372" s="107"/>
    </row>
    <row r="373" spans="4:4" x14ac:dyDescent="0.2">
      <c r="D373" s="107"/>
    </row>
    <row r="374" spans="4:4" x14ac:dyDescent="0.2">
      <c r="D374" s="107"/>
    </row>
    <row r="375" spans="4:4" x14ac:dyDescent="0.2">
      <c r="D375" s="107"/>
    </row>
    <row r="376" spans="4:4" x14ac:dyDescent="0.2">
      <c r="D376" s="107"/>
    </row>
    <row r="377" spans="4:4" x14ac:dyDescent="0.2">
      <c r="D377" s="107"/>
    </row>
    <row r="378" spans="4:4" x14ac:dyDescent="0.2">
      <c r="D378" s="107"/>
    </row>
    <row r="379" spans="4:4" x14ac:dyDescent="0.2">
      <c r="D379" s="107"/>
    </row>
    <row r="380" spans="4:4" x14ac:dyDescent="0.2">
      <c r="D380" s="107"/>
    </row>
    <row r="381" spans="4:4" x14ac:dyDescent="0.2">
      <c r="D381" s="107"/>
    </row>
    <row r="382" spans="4:4" x14ac:dyDescent="0.2">
      <c r="D382" s="107"/>
    </row>
    <row r="383" spans="4:4" x14ac:dyDescent="0.2">
      <c r="D383" s="107"/>
    </row>
    <row r="384" spans="4:4" x14ac:dyDescent="0.2">
      <c r="D384" s="107"/>
    </row>
    <row r="385" spans="4:4" x14ac:dyDescent="0.2">
      <c r="D385" s="107"/>
    </row>
    <row r="386" spans="4:4" x14ac:dyDescent="0.2">
      <c r="D386" s="107"/>
    </row>
    <row r="387" spans="4:4" x14ac:dyDescent="0.2">
      <c r="D387" s="107"/>
    </row>
    <row r="388" spans="4:4" x14ac:dyDescent="0.2">
      <c r="D388" s="107"/>
    </row>
    <row r="389" spans="4:4" x14ac:dyDescent="0.2">
      <c r="D389" s="107"/>
    </row>
    <row r="390" spans="4:4" x14ac:dyDescent="0.2">
      <c r="D390" s="107"/>
    </row>
    <row r="391" spans="4:4" x14ac:dyDescent="0.2">
      <c r="D391" s="107"/>
    </row>
    <row r="392" spans="4:4" x14ac:dyDescent="0.2">
      <c r="D392" s="107"/>
    </row>
    <row r="393" spans="4:4" x14ac:dyDescent="0.2">
      <c r="D393" s="107"/>
    </row>
    <row r="394" spans="4:4" x14ac:dyDescent="0.2">
      <c r="D394" s="107"/>
    </row>
    <row r="395" spans="4:4" x14ac:dyDescent="0.2">
      <c r="D395" s="107"/>
    </row>
    <row r="396" spans="4:4" x14ac:dyDescent="0.2">
      <c r="D396" s="107"/>
    </row>
    <row r="397" spans="4:4" x14ac:dyDescent="0.2">
      <c r="D397" s="107"/>
    </row>
    <row r="398" spans="4:4" x14ac:dyDescent="0.2">
      <c r="D398" s="107"/>
    </row>
    <row r="399" spans="4:4" x14ac:dyDescent="0.2">
      <c r="D399" s="107"/>
    </row>
    <row r="400" spans="4:4" x14ac:dyDescent="0.2">
      <c r="D400" s="107"/>
    </row>
    <row r="401" spans="4:4" x14ac:dyDescent="0.2">
      <c r="D401" s="107"/>
    </row>
    <row r="402" spans="4:4" x14ac:dyDescent="0.2">
      <c r="D402" s="107"/>
    </row>
    <row r="403" spans="4:4" x14ac:dyDescent="0.2">
      <c r="D403" s="107"/>
    </row>
    <row r="404" spans="4:4" x14ac:dyDescent="0.2">
      <c r="D404" s="107"/>
    </row>
    <row r="405" spans="4:4" x14ac:dyDescent="0.2">
      <c r="D405" s="107"/>
    </row>
    <row r="406" spans="4:4" x14ac:dyDescent="0.2">
      <c r="D406" s="107"/>
    </row>
    <row r="407" spans="4:4" x14ac:dyDescent="0.2">
      <c r="D407" s="107"/>
    </row>
    <row r="408" spans="4:4" x14ac:dyDescent="0.2">
      <c r="D408" s="107"/>
    </row>
    <row r="409" spans="4:4" x14ac:dyDescent="0.2">
      <c r="D409" s="107"/>
    </row>
    <row r="410" spans="4:4" x14ac:dyDescent="0.2">
      <c r="D410" s="107"/>
    </row>
    <row r="411" spans="4:4" x14ac:dyDescent="0.2">
      <c r="D411" s="107"/>
    </row>
    <row r="412" spans="4:4" x14ac:dyDescent="0.2">
      <c r="D412" s="107"/>
    </row>
    <row r="413" spans="4:4" x14ac:dyDescent="0.2">
      <c r="D413" s="107"/>
    </row>
    <row r="414" spans="4:4" x14ac:dyDescent="0.2">
      <c r="D414" s="107"/>
    </row>
    <row r="415" spans="4:4" x14ac:dyDescent="0.2">
      <c r="D415" s="107"/>
    </row>
    <row r="416" spans="4:4" x14ac:dyDescent="0.2">
      <c r="D416" s="107"/>
    </row>
    <row r="417" spans="4:4" x14ac:dyDescent="0.2">
      <c r="D417" s="107"/>
    </row>
    <row r="418" spans="4:4" x14ac:dyDescent="0.2">
      <c r="D418" s="107"/>
    </row>
    <row r="419" spans="4:4" x14ac:dyDescent="0.2">
      <c r="D419" s="107"/>
    </row>
    <row r="420" spans="4:4" x14ac:dyDescent="0.2">
      <c r="D420" s="107"/>
    </row>
    <row r="421" spans="4:4" x14ac:dyDescent="0.2">
      <c r="D421" s="107"/>
    </row>
    <row r="422" spans="4:4" x14ac:dyDescent="0.2">
      <c r="D422" s="107"/>
    </row>
    <row r="423" spans="4:4" x14ac:dyDescent="0.2">
      <c r="D423" s="107"/>
    </row>
    <row r="424" spans="4:4" x14ac:dyDescent="0.2">
      <c r="D424" s="107"/>
    </row>
    <row r="425" spans="4:4" x14ac:dyDescent="0.2">
      <c r="D425" s="107"/>
    </row>
    <row r="426" spans="4:4" x14ac:dyDescent="0.2">
      <c r="D426" s="107"/>
    </row>
    <row r="427" spans="4:4" x14ac:dyDescent="0.2">
      <c r="D427" s="107"/>
    </row>
    <row r="428" spans="4:4" x14ac:dyDescent="0.2">
      <c r="D428" s="107"/>
    </row>
    <row r="429" spans="4:4" x14ac:dyDescent="0.2">
      <c r="D429" s="107"/>
    </row>
    <row r="430" spans="4:4" x14ac:dyDescent="0.2">
      <c r="D430" s="107"/>
    </row>
    <row r="431" spans="4:4" x14ac:dyDescent="0.2">
      <c r="D431" s="107"/>
    </row>
    <row r="432" spans="4:4" x14ac:dyDescent="0.2">
      <c r="D432" s="107"/>
    </row>
    <row r="433" spans="4:4" x14ac:dyDescent="0.2">
      <c r="D433" s="107"/>
    </row>
    <row r="434" spans="4:4" x14ac:dyDescent="0.2">
      <c r="D434" s="107"/>
    </row>
    <row r="435" spans="4:4" x14ac:dyDescent="0.2">
      <c r="D435" s="107"/>
    </row>
    <row r="436" spans="4:4" x14ac:dyDescent="0.2">
      <c r="D436" s="107"/>
    </row>
    <row r="437" spans="4:4" x14ac:dyDescent="0.2">
      <c r="D437" s="107"/>
    </row>
    <row r="438" spans="4:4" x14ac:dyDescent="0.2">
      <c r="D438" s="107"/>
    </row>
    <row r="439" spans="4:4" x14ac:dyDescent="0.2">
      <c r="D439" s="107"/>
    </row>
    <row r="440" spans="4:4" x14ac:dyDescent="0.2">
      <c r="D440" s="107"/>
    </row>
    <row r="441" spans="4:4" x14ac:dyDescent="0.2">
      <c r="D441" s="107"/>
    </row>
    <row r="442" spans="4:4" x14ac:dyDescent="0.2">
      <c r="D442" s="107"/>
    </row>
    <row r="443" spans="4:4" x14ac:dyDescent="0.2">
      <c r="D443" s="107"/>
    </row>
    <row r="444" spans="4:4" x14ac:dyDescent="0.2">
      <c r="D444" s="107"/>
    </row>
    <row r="445" spans="4:4" x14ac:dyDescent="0.2">
      <c r="D445" s="107"/>
    </row>
    <row r="446" spans="4:4" x14ac:dyDescent="0.2">
      <c r="D446" s="107"/>
    </row>
    <row r="447" spans="4:4" x14ac:dyDescent="0.2">
      <c r="D447" s="107"/>
    </row>
    <row r="448" spans="4:4" x14ac:dyDescent="0.2">
      <c r="D448" s="107"/>
    </row>
    <row r="449" spans="4:4" x14ac:dyDescent="0.2">
      <c r="D449" s="107"/>
    </row>
    <row r="450" spans="4:4" x14ac:dyDescent="0.2">
      <c r="D450" s="107"/>
    </row>
    <row r="451" spans="4:4" x14ac:dyDescent="0.2">
      <c r="D451" s="107"/>
    </row>
    <row r="452" spans="4:4" x14ac:dyDescent="0.2">
      <c r="D452" s="107"/>
    </row>
    <row r="453" spans="4:4" x14ac:dyDescent="0.2">
      <c r="D453" s="107"/>
    </row>
    <row r="454" spans="4:4" x14ac:dyDescent="0.2">
      <c r="D454" s="107"/>
    </row>
    <row r="455" spans="4:4" x14ac:dyDescent="0.2">
      <c r="D455" s="107"/>
    </row>
    <row r="456" spans="4:4" x14ac:dyDescent="0.2">
      <c r="D456" s="107"/>
    </row>
    <row r="457" spans="4:4" x14ac:dyDescent="0.2">
      <c r="D457" s="107"/>
    </row>
    <row r="458" spans="4:4" x14ac:dyDescent="0.2">
      <c r="D458" s="107"/>
    </row>
    <row r="459" spans="4:4" x14ac:dyDescent="0.2">
      <c r="D459" s="107"/>
    </row>
    <row r="460" spans="4:4" x14ac:dyDescent="0.2">
      <c r="D460" s="107"/>
    </row>
    <row r="461" spans="4:4" x14ac:dyDescent="0.2">
      <c r="D461" s="107"/>
    </row>
    <row r="462" spans="4:4" x14ac:dyDescent="0.2">
      <c r="D462" s="107"/>
    </row>
    <row r="463" spans="4:4" x14ac:dyDescent="0.2">
      <c r="D463" s="107"/>
    </row>
    <row r="464" spans="4:4" x14ac:dyDescent="0.2">
      <c r="D464" s="107"/>
    </row>
    <row r="465" spans="4:4" x14ac:dyDescent="0.2">
      <c r="D465" s="107"/>
    </row>
    <row r="466" spans="4:4" x14ac:dyDescent="0.2">
      <c r="D466" s="107"/>
    </row>
    <row r="467" spans="4:4" x14ac:dyDescent="0.2">
      <c r="D467" s="107"/>
    </row>
    <row r="468" spans="4:4" x14ac:dyDescent="0.2">
      <c r="D468" s="107"/>
    </row>
    <row r="469" spans="4:4" x14ac:dyDescent="0.2">
      <c r="D469" s="107"/>
    </row>
    <row r="470" spans="4:4" x14ac:dyDescent="0.2">
      <c r="D470" s="107"/>
    </row>
    <row r="471" spans="4:4" x14ac:dyDescent="0.2">
      <c r="D471" s="107"/>
    </row>
    <row r="472" spans="4:4" x14ac:dyDescent="0.2">
      <c r="D472" s="107"/>
    </row>
    <row r="473" spans="4:4" x14ac:dyDescent="0.2">
      <c r="D473" s="107"/>
    </row>
    <row r="474" spans="4:4" x14ac:dyDescent="0.2">
      <c r="D474" s="107"/>
    </row>
    <row r="475" spans="4:4" x14ac:dyDescent="0.2">
      <c r="D475" s="107"/>
    </row>
    <row r="476" spans="4:4" x14ac:dyDescent="0.2">
      <c r="D476" s="107"/>
    </row>
    <row r="477" spans="4:4" x14ac:dyDescent="0.2">
      <c r="D477" s="107"/>
    </row>
    <row r="478" spans="4:4" x14ac:dyDescent="0.2">
      <c r="D478" s="107"/>
    </row>
    <row r="479" spans="4:4" x14ac:dyDescent="0.2">
      <c r="D479" s="107"/>
    </row>
    <row r="480" spans="4:4" x14ac:dyDescent="0.2">
      <c r="D480" s="107"/>
    </row>
    <row r="481" spans="4:4" x14ac:dyDescent="0.2">
      <c r="D481" s="107"/>
    </row>
    <row r="482" spans="4:4" x14ac:dyDescent="0.2">
      <c r="D482" s="107"/>
    </row>
    <row r="483" spans="4:4" x14ac:dyDescent="0.2">
      <c r="D483" s="107"/>
    </row>
    <row r="484" spans="4:4" x14ac:dyDescent="0.2">
      <c r="D484" s="107"/>
    </row>
    <row r="485" spans="4:4" x14ac:dyDescent="0.2">
      <c r="D485" s="107"/>
    </row>
    <row r="486" spans="4:4" x14ac:dyDescent="0.2">
      <c r="D486" s="107"/>
    </row>
    <row r="487" spans="4:4" x14ac:dyDescent="0.2">
      <c r="D487" s="107"/>
    </row>
    <row r="488" spans="4:4" x14ac:dyDescent="0.2">
      <c r="D488" s="107"/>
    </row>
    <row r="489" spans="4:4" x14ac:dyDescent="0.2">
      <c r="D489" s="107"/>
    </row>
    <row r="490" spans="4:4" x14ac:dyDescent="0.2">
      <c r="D490" s="107"/>
    </row>
    <row r="491" spans="4:4" x14ac:dyDescent="0.2">
      <c r="D491" s="107"/>
    </row>
    <row r="492" spans="4:4" x14ac:dyDescent="0.2">
      <c r="D492" s="107"/>
    </row>
    <row r="493" spans="4:4" x14ac:dyDescent="0.2">
      <c r="D493" s="107"/>
    </row>
    <row r="494" spans="4:4" x14ac:dyDescent="0.2">
      <c r="D494" s="107"/>
    </row>
    <row r="495" spans="4:4" x14ac:dyDescent="0.2">
      <c r="D495" s="107"/>
    </row>
    <row r="496" spans="4:4" x14ac:dyDescent="0.2">
      <c r="D496" s="107"/>
    </row>
    <row r="497" spans="4:4" x14ac:dyDescent="0.2">
      <c r="D497" s="107"/>
    </row>
    <row r="498" spans="4:4" x14ac:dyDescent="0.2">
      <c r="D498" s="107"/>
    </row>
    <row r="499" spans="4:4" x14ac:dyDescent="0.2">
      <c r="D499" s="107"/>
    </row>
    <row r="500" spans="4:4" x14ac:dyDescent="0.2">
      <c r="D500" s="107"/>
    </row>
    <row r="501" spans="4:4" x14ac:dyDescent="0.2">
      <c r="D501" s="107"/>
    </row>
    <row r="502" spans="4:4" x14ac:dyDescent="0.2">
      <c r="D502" s="107"/>
    </row>
    <row r="503" spans="4:4" x14ac:dyDescent="0.2">
      <c r="D503" s="107"/>
    </row>
    <row r="504" spans="4:4" x14ac:dyDescent="0.2">
      <c r="D504" s="107"/>
    </row>
    <row r="505" spans="4:4" x14ac:dyDescent="0.2">
      <c r="D505" s="107"/>
    </row>
    <row r="506" spans="4:4" x14ac:dyDescent="0.2">
      <c r="D506" s="107"/>
    </row>
    <row r="507" spans="4:4" x14ac:dyDescent="0.2">
      <c r="D507" s="107"/>
    </row>
    <row r="508" spans="4:4" x14ac:dyDescent="0.2">
      <c r="D508" s="107"/>
    </row>
    <row r="509" spans="4:4" x14ac:dyDescent="0.2">
      <c r="D509" s="107"/>
    </row>
    <row r="510" spans="4:4" x14ac:dyDescent="0.2">
      <c r="D510" s="107"/>
    </row>
    <row r="511" spans="4:4" x14ac:dyDescent="0.2">
      <c r="D511" s="107"/>
    </row>
    <row r="512" spans="4:4" x14ac:dyDescent="0.2">
      <c r="D512" s="107"/>
    </row>
    <row r="513" spans="4:4" x14ac:dyDescent="0.2">
      <c r="D513" s="107"/>
    </row>
    <row r="514" spans="4:4" x14ac:dyDescent="0.2">
      <c r="D514" s="107"/>
    </row>
    <row r="515" spans="4:4" x14ac:dyDescent="0.2">
      <c r="D515" s="107"/>
    </row>
    <row r="516" spans="4:4" x14ac:dyDescent="0.2">
      <c r="D516" s="107"/>
    </row>
    <row r="517" spans="4:4" x14ac:dyDescent="0.2">
      <c r="D517" s="107"/>
    </row>
    <row r="518" spans="4:4" x14ac:dyDescent="0.2">
      <c r="D518" s="107"/>
    </row>
    <row r="519" spans="4:4" x14ac:dyDescent="0.2">
      <c r="D519" s="107"/>
    </row>
    <row r="520" spans="4:4" x14ac:dyDescent="0.2">
      <c r="D520" s="107"/>
    </row>
    <row r="521" spans="4:4" x14ac:dyDescent="0.2">
      <c r="D521" s="107"/>
    </row>
    <row r="522" spans="4:4" x14ac:dyDescent="0.2">
      <c r="D522" s="107"/>
    </row>
    <row r="523" spans="4:4" x14ac:dyDescent="0.2">
      <c r="D523" s="107"/>
    </row>
    <row r="524" spans="4:4" x14ac:dyDescent="0.2">
      <c r="D524" s="107"/>
    </row>
    <row r="525" spans="4:4" x14ac:dyDescent="0.2">
      <c r="D525" s="107"/>
    </row>
    <row r="526" spans="4:4" x14ac:dyDescent="0.2">
      <c r="D526" s="107"/>
    </row>
    <row r="527" spans="4:4" x14ac:dyDescent="0.2">
      <c r="D527" s="107"/>
    </row>
    <row r="528" spans="4:4" x14ac:dyDescent="0.2">
      <c r="D528" s="107"/>
    </row>
    <row r="529" spans="4:4" x14ac:dyDescent="0.2">
      <c r="D529" s="107"/>
    </row>
    <row r="530" spans="4:4" x14ac:dyDescent="0.2">
      <c r="D530" s="107"/>
    </row>
    <row r="531" spans="4:4" x14ac:dyDescent="0.2">
      <c r="D531" s="107"/>
    </row>
    <row r="532" spans="4:4" x14ac:dyDescent="0.2">
      <c r="D532" s="107"/>
    </row>
    <row r="533" spans="4:4" x14ac:dyDescent="0.2">
      <c r="D533" s="107"/>
    </row>
    <row r="534" spans="4:4" x14ac:dyDescent="0.2">
      <c r="D534" s="107"/>
    </row>
    <row r="535" spans="4:4" x14ac:dyDescent="0.2">
      <c r="D535" s="107"/>
    </row>
    <row r="536" spans="4:4" x14ac:dyDescent="0.2">
      <c r="D536" s="107"/>
    </row>
    <row r="537" spans="4:4" x14ac:dyDescent="0.2">
      <c r="D537" s="107"/>
    </row>
    <row r="538" spans="4:4" x14ac:dyDescent="0.2">
      <c r="D538" s="107"/>
    </row>
    <row r="539" spans="4:4" x14ac:dyDescent="0.2">
      <c r="D539" s="107"/>
    </row>
    <row r="540" spans="4:4" x14ac:dyDescent="0.2">
      <c r="D540" s="107"/>
    </row>
    <row r="541" spans="4:4" x14ac:dyDescent="0.2">
      <c r="D541" s="107"/>
    </row>
    <row r="542" spans="4:4" x14ac:dyDescent="0.2">
      <c r="D542" s="107"/>
    </row>
    <row r="543" spans="4:4" x14ac:dyDescent="0.2">
      <c r="D543" s="107"/>
    </row>
    <row r="544" spans="4:4" x14ac:dyDescent="0.2">
      <c r="D544" s="107"/>
    </row>
    <row r="545" spans="4:4" x14ac:dyDescent="0.2">
      <c r="D545" s="107"/>
    </row>
    <row r="546" spans="4:4" x14ac:dyDescent="0.2">
      <c r="D546" s="107"/>
    </row>
    <row r="547" spans="4:4" x14ac:dyDescent="0.2">
      <c r="D547" s="107"/>
    </row>
    <row r="548" spans="4:4" x14ac:dyDescent="0.2">
      <c r="D548" s="107"/>
    </row>
    <row r="549" spans="4:4" x14ac:dyDescent="0.2">
      <c r="D549" s="107"/>
    </row>
    <row r="550" spans="4:4" x14ac:dyDescent="0.2">
      <c r="D550" s="107"/>
    </row>
    <row r="551" spans="4:4" x14ac:dyDescent="0.2">
      <c r="D551" s="107"/>
    </row>
    <row r="552" spans="4:4" x14ac:dyDescent="0.2">
      <c r="D552" s="107"/>
    </row>
    <row r="553" spans="4:4" x14ac:dyDescent="0.2">
      <c r="D553" s="107"/>
    </row>
    <row r="554" spans="4:4" x14ac:dyDescent="0.2">
      <c r="D554" s="107"/>
    </row>
    <row r="555" spans="4:4" x14ac:dyDescent="0.2">
      <c r="D555" s="107"/>
    </row>
    <row r="556" spans="4:4" x14ac:dyDescent="0.2">
      <c r="D556" s="107"/>
    </row>
    <row r="557" spans="4:4" x14ac:dyDescent="0.2">
      <c r="D557" s="107"/>
    </row>
    <row r="558" spans="4:4" x14ac:dyDescent="0.2">
      <c r="D558" s="107"/>
    </row>
    <row r="559" spans="4:4" x14ac:dyDescent="0.2">
      <c r="D559" s="107"/>
    </row>
    <row r="560" spans="4:4" x14ac:dyDescent="0.2">
      <c r="D560" s="107"/>
    </row>
    <row r="561" spans="4:4" x14ac:dyDescent="0.2">
      <c r="D561" s="107"/>
    </row>
    <row r="562" spans="4:4" x14ac:dyDescent="0.2">
      <c r="D562" s="107"/>
    </row>
    <row r="563" spans="4:4" x14ac:dyDescent="0.2">
      <c r="D563" s="107"/>
    </row>
    <row r="564" spans="4:4" x14ac:dyDescent="0.2">
      <c r="D564" s="107"/>
    </row>
    <row r="565" spans="4:4" x14ac:dyDescent="0.2">
      <c r="D565" s="107"/>
    </row>
    <row r="566" spans="4:4" x14ac:dyDescent="0.2">
      <c r="D566" s="107"/>
    </row>
    <row r="567" spans="4:4" x14ac:dyDescent="0.2">
      <c r="D567" s="107"/>
    </row>
    <row r="568" spans="4:4" x14ac:dyDescent="0.2">
      <c r="D568" s="107"/>
    </row>
    <row r="569" spans="4:4" x14ac:dyDescent="0.2">
      <c r="D569" s="107"/>
    </row>
    <row r="570" spans="4:4" x14ac:dyDescent="0.2">
      <c r="D570" s="107"/>
    </row>
    <row r="571" spans="4:4" x14ac:dyDescent="0.2">
      <c r="D571" s="107"/>
    </row>
    <row r="572" spans="4:4" x14ac:dyDescent="0.2">
      <c r="D572" s="107"/>
    </row>
    <row r="573" spans="4:4" x14ac:dyDescent="0.2">
      <c r="D573" s="107"/>
    </row>
    <row r="574" spans="4:4" x14ac:dyDescent="0.2">
      <c r="D574" s="107"/>
    </row>
    <row r="575" spans="4:4" x14ac:dyDescent="0.2">
      <c r="D575" s="107"/>
    </row>
    <row r="576" spans="4:4" x14ac:dyDescent="0.2">
      <c r="D576" s="107"/>
    </row>
    <row r="577" spans="4:4" x14ac:dyDescent="0.2">
      <c r="D577" s="107"/>
    </row>
    <row r="578" spans="4:4" x14ac:dyDescent="0.2">
      <c r="D578" s="107"/>
    </row>
    <row r="579" spans="4:4" x14ac:dyDescent="0.2">
      <c r="D579" s="107"/>
    </row>
    <row r="580" spans="4:4" x14ac:dyDescent="0.2">
      <c r="D580" s="107"/>
    </row>
    <row r="581" spans="4:4" x14ac:dyDescent="0.2">
      <c r="D581" s="107"/>
    </row>
    <row r="582" spans="4:4" x14ac:dyDescent="0.2">
      <c r="D582" s="107"/>
    </row>
    <row r="583" spans="4:4" x14ac:dyDescent="0.2">
      <c r="D583" s="107"/>
    </row>
    <row r="584" spans="4:4" x14ac:dyDescent="0.2">
      <c r="D584" s="107"/>
    </row>
    <row r="585" spans="4:4" x14ac:dyDescent="0.2">
      <c r="D585" s="107"/>
    </row>
    <row r="586" spans="4:4" x14ac:dyDescent="0.2">
      <c r="D586" s="107"/>
    </row>
    <row r="587" spans="4:4" x14ac:dyDescent="0.2">
      <c r="D587" s="107"/>
    </row>
    <row r="588" spans="4:4" x14ac:dyDescent="0.2">
      <c r="D588" s="107"/>
    </row>
    <row r="589" spans="4:4" x14ac:dyDescent="0.2">
      <c r="D589" s="107"/>
    </row>
    <row r="590" spans="4:4" x14ac:dyDescent="0.2">
      <c r="D590" s="107"/>
    </row>
    <row r="591" spans="4:4" x14ac:dyDescent="0.2">
      <c r="D591" s="107"/>
    </row>
    <row r="592" spans="4:4" x14ac:dyDescent="0.2">
      <c r="D592" s="107"/>
    </row>
    <row r="593" spans="4:4" x14ac:dyDescent="0.2">
      <c r="D593" s="107"/>
    </row>
    <row r="594" spans="4:4" x14ac:dyDescent="0.2">
      <c r="D594" s="107"/>
    </row>
    <row r="595" spans="4:4" x14ac:dyDescent="0.2">
      <c r="D595" s="107"/>
    </row>
    <row r="596" spans="4:4" x14ac:dyDescent="0.2">
      <c r="D596" s="107"/>
    </row>
    <row r="597" spans="4:4" x14ac:dyDescent="0.2">
      <c r="D597" s="107"/>
    </row>
    <row r="598" spans="4:4" x14ac:dyDescent="0.2">
      <c r="D598" s="107"/>
    </row>
    <row r="599" spans="4:4" x14ac:dyDescent="0.2">
      <c r="D599" s="107"/>
    </row>
    <row r="600" spans="4:4" x14ac:dyDescent="0.2">
      <c r="D600" s="107"/>
    </row>
    <row r="601" spans="4:4" x14ac:dyDescent="0.2">
      <c r="D601" s="107"/>
    </row>
    <row r="602" spans="4:4" x14ac:dyDescent="0.2">
      <c r="D602" s="107"/>
    </row>
    <row r="603" spans="4:4" x14ac:dyDescent="0.2">
      <c r="D603" s="107"/>
    </row>
    <row r="604" spans="4:4" x14ac:dyDescent="0.2">
      <c r="D604" s="107"/>
    </row>
    <row r="605" spans="4:4" x14ac:dyDescent="0.2">
      <c r="D605" s="107"/>
    </row>
    <row r="606" spans="4:4" x14ac:dyDescent="0.2">
      <c r="D606" s="107"/>
    </row>
    <row r="607" spans="4:4" x14ac:dyDescent="0.2">
      <c r="D607" s="107"/>
    </row>
    <row r="608" spans="4:4" x14ac:dyDescent="0.2">
      <c r="D608" s="107"/>
    </row>
    <row r="609" spans="4:4" x14ac:dyDescent="0.2">
      <c r="D609" s="107"/>
    </row>
    <row r="610" spans="4:4" x14ac:dyDescent="0.2">
      <c r="D610" s="107"/>
    </row>
    <row r="611" spans="4:4" x14ac:dyDescent="0.2">
      <c r="D611" s="107"/>
    </row>
    <row r="612" spans="4:4" x14ac:dyDescent="0.2">
      <c r="D612" s="107"/>
    </row>
    <row r="613" spans="4:4" x14ac:dyDescent="0.2">
      <c r="D613" s="107"/>
    </row>
    <row r="614" spans="4:4" x14ac:dyDescent="0.2">
      <c r="D614" s="107"/>
    </row>
    <row r="615" spans="4:4" x14ac:dyDescent="0.2">
      <c r="D615" s="107"/>
    </row>
    <row r="616" spans="4:4" x14ac:dyDescent="0.2">
      <c r="D616" s="107"/>
    </row>
    <row r="617" spans="4:4" x14ac:dyDescent="0.2">
      <c r="D617" s="107"/>
    </row>
    <row r="618" spans="4:4" x14ac:dyDescent="0.2">
      <c r="D618" s="107"/>
    </row>
    <row r="619" spans="4:4" x14ac:dyDescent="0.2">
      <c r="D619" s="107"/>
    </row>
    <row r="620" spans="4:4" x14ac:dyDescent="0.2">
      <c r="D620" s="107"/>
    </row>
    <row r="621" spans="4:4" x14ac:dyDescent="0.2">
      <c r="D621" s="107"/>
    </row>
    <row r="622" spans="4:4" x14ac:dyDescent="0.2">
      <c r="D622" s="107"/>
    </row>
    <row r="623" spans="4:4" x14ac:dyDescent="0.2">
      <c r="D623" s="107"/>
    </row>
    <row r="624" spans="4:4" x14ac:dyDescent="0.2">
      <c r="D624" s="107"/>
    </row>
    <row r="625" spans="4:4" x14ac:dyDescent="0.2">
      <c r="D625" s="107"/>
    </row>
    <row r="626" spans="4:4" x14ac:dyDescent="0.2">
      <c r="D626" s="107"/>
    </row>
    <row r="627" spans="4:4" x14ac:dyDescent="0.2">
      <c r="D627" s="107"/>
    </row>
    <row r="628" spans="4:4" x14ac:dyDescent="0.2">
      <c r="D628" s="107"/>
    </row>
    <row r="629" spans="4:4" x14ac:dyDescent="0.2">
      <c r="D629" s="107"/>
    </row>
    <row r="630" spans="4:4" x14ac:dyDescent="0.2">
      <c r="D630" s="107"/>
    </row>
    <row r="631" spans="4:4" x14ac:dyDescent="0.2">
      <c r="D631" s="107"/>
    </row>
    <row r="632" spans="4:4" x14ac:dyDescent="0.2">
      <c r="D632" s="107"/>
    </row>
    <row r="633" spans="4:4" x14ac:dyDescent="0.2">
      <c r="D633" s="107"/>
    </row>
    <row r="634" spans="4:4" x14ac:dyDescent="0.2">
      <c r="D634" s="107"/>
    </row>
    <row r="635" spans="4:4" x14ac:dyDescent="0.2">
      <c r="D635" s="107"/>
    </row>
    <row r="636" spans="4:4" x14ac:dyDescent="0.2">
      <c r="D636" s="107"/>
    </row>
    <row r="637" spans="4:4" x14ac:dyDescent="0.2">
      <c r="D637" s="107"/>
    </row>
    <row r="638" spans="4:4" x14ac:dyDescent="0.2">
      <c r="D638" s="107"/>
    </row>
    <row r="639" spans="4:4" x14ac:dyDescent="0.2">
      <c r="D639" s="107"/>
    </row>
    <row r="640" spans="4:4" x14ac:dyDescent="0.2">
      <c r="D640" s="107"/>
    </row>
    <row r="641" spans="4:4" x14ac:dyDescent="0.2">
      <c r="D641" s="107"/>
    </row>
    <row r="642" spans="4:4" x14ac:dyDescent="0.2">
      <c r="D642" s="107"/>
    </row>
    <row r="643" spans="4:4" x14ac:dyDescent="0.2">
      <c r="D643" s="107"/>
    </row>
    <row r="644" spans="4:4" x14ac:dyDescent="0.2">
      <c r="D644" s="107"/>
    </row>
    <row r="645" spans="4:4" x14ac:dyDescent="0.2">
      <c r="D645" s="107"/>
    </row>
    <row r="646" spans="4:4" x14ac:dyDescent="0.2">
      <c r="D646" s="107"/>
    </row>
    <row r="647" spans="4:4" x14ac:dyDescent="0.2">
      <c r="D647" s="107"/>
    </row>
    <row r="648" spans="4:4" x14ac:dyDescent="0.2">
      <c r="D648" s="107"/>
    </row>
    <row r="649" spans="4:4" x14ac:dyDescent="0.2">
      <c r="D649" s="107"/>
    </row>
    <row r="650" spans="4:4" x14ac:dyDescent="0.2">
      <c r="D650" s="107"/>
    </row>
    <row r="651" spans="4:4" x14ac:dyDescent="0.2">
      <c r="D651" s="107"/>
    </row>
    <row r="652" spans="4:4" x14ac:dyDescent="0.2">
      <c r="D652" s="107"/>
    </row>
    <row r="653" spans="4:4" x14ac:dyDescent="0.2">
      <c r="D653" s="107"/>
    </row>
    <row r="654" spans="4:4" x14ac:dyDescent="0.2">
      <c r="D654" s="107"/>
    </row>
    <row r="655" spans="4:4" x14ac:dyDescent="0.2">
      <c r="D655" s="107"/>
    </row>
    <row r="656" spans="4:4" x14ac:dyDescent="0.2">
      <c r="D656" s="107"/>
    </row>
    <row r="657" spans="4:4" x14ac:dyDescent="0.2">
      <c r="D657" s="107"/>
    </row>
    <row r="658" spans="4:4" x14ac:dyDescent="0.2">
      <c r="D658" s="107"/>
    </row>
    <row r="659" spans="4:4" x14ac:dyDescent="0.2">
      <c r="D659" s="107"/>
    </row>
    <row r="660" spans="4:4" x14ac:dyDescent="0.2">
      <c r="D660" s="107"/>
    </row>
    <row r="661" spans="4:4" x14ac:dyDescent="0.2">
      <c r="D661" s="107"/>
    </row>
    <row r="662" spans="4:4" x14ac:dyDescent="0.2">
      <c r="D662" s="107"/>
    </row>
    <row r="663" spans="4:4" x14ac:dyDescent="0.2">
      <c r="D663" s="107"/>
    </row>
    <row r="664" spans="4:4" x14ac:dyDescent="0.2">
      <c r="D664" s="107"/>
    </row>
    <row r="665" spans="4:4" x14ac:dyDescent="0.2">
      <c r="D665" s="107"/>
    </row>
    <row r="666" spans="4:4" x14ac:dyDescent="0.2">
      <c r="D666" s="107"/>
    </row>
    <row r="667" spans="4:4" x14ac:dyDescent="0.2">
      <c r="D667" s="107"/>
    </row>
    <row r="668" spans="4:4" x14ac:dyDescent="0.2">
      <c r="D668" s="107"/>
    </row>
    <row r="669" spans="4:4" x14ac:dyDescent="0.2">
      <c r="D669" s="107"/>
    </row>
    <row r="670" spans="4:4" x14ac:dyDescent="0.2">
      <c r="D670" s="107"/>
    </row>
    <row r="671" spans="4:4" x14ac:dyDescent="0.2">
      <c r="D671" s="107"/>
    </row>
    <row r="672" spans="4:4" x14ac:dyDescent="0.2">
      <c r="D672" s="107"/>
    </row>
    <row r="673" spans="4:4" x14ac:dyDescent="0.2">
      <c r="D673" s="107"/>
    </row>
    <row r="674" spans="4:4" x14ac:dyDescent="0.2">
      <c r="D674" s="107"/>
    </row>
    <row r="675" spans="4:4" x14ac:dyDescent="0.2">
      <c r="D675" s="107"/>
    </row>
    <row r="676" spans="4:4" x14ac:dyDescent="0.2">
      <c r="D676" s="107"/>
    </row>
    <row r="677" spans="4:4" x14ac:dyDescent="0.2">
      <c r="D677" s="107"/>
    </row>
    <row r="678" spans="4:4" x14ac:dyDescent="0.2">
      <c r="D678" s="107"/>
    </row>
    <row r="679" spans="4:4" x14ac:dyDescent="0.2">
      <c r="D679" s="107"/>
    </row>
    <row r="680" spans="4:4" x14ac:dyDescent="0.2">
      <c r="D680" s="107"/>
    </row>
    <row r="681" spans="4:4" x14ac:dyDescent="0.2">
      <c r="D681" s="107"/>
    </row>
    <row r="682" spans="4:4" x14ac:dyDescent="0.2">
      <c r="D682" s="107"/>
    </row>
    <row r="683" spans="4:4" x14ac:dyDescent="0.2">
      <c r="D683" s="107"/>
    </row>
    <row r="684" spans="4:4" x14ac:dyDescent="0.2">
      <c r="D684" s="107"/>
    </row>
    <row r="685" spans="4:4" x14ac:dyDescent="0.2">
      <c r="D685" s="107"/>
    </row>
    <row r="686" spans="4:4" x14ac:dyDescent="0.2">
      <c r="D686" s="107"/>
    </row>
    <row r="687" spans="4:4" x14ac:dyDescent="0.2">
      <c r="D687" s="107"/>
    </row>
    <row r="688" spans="4:4" x14ac:dyDescent="0.2">
      <c r="D688" s="107"/>
    </row>
    <row r="689" spans="4:4" x14ac:dyDescent="0.2">
      <c r="D689" s="107"/>
    </row>
    <row r="690" spans="4:4" x14ac:dyDescent="0.2">
      <c r="D690" s="107"/>
    </row>
    <row r="691" spans="4:4" x14ac:dyDescent="0.2">
      <c r="D691" s="107"/>
    </row>
    <row r="692" spans="4:4" x14ac:dyDescent="0.2">
      <c r="D692" s="107"/>
    </row>
    <row r="693" spans="4:4" x14ac:dyDescent="0.2">
      <c r="D693" s="107"/>
    </row>
    <row r="694" spans="4:4" x14ac:dyDescent="0.2">
      <c r="D694" s="107"/>
    </row>
    <row r="695" spans="4:4" x14ac:dyDescent="0.2">
      <c r="D695" s="107"/>
    </row>
    <row r="696" spans="4:4" x14ac:dyDescent="0.2">
      <c r="D696" s="107"/>
    </row>
    <row r="697" spans="4:4" x14ac:dyDescent="0.2">
      <c r="D697" s="107"/>
    </row>
    <row r="698" spans="4:4" x14ac:dyDescent="0.2">
      <c r="D698" s="107"/>
    </row>
    <row r="699" spans="4:4" x14ac:dyDescent="0.2">
      <c r="D699" s="107"/>
    </row>
    <row r="700" spans="4:4" x14ac:dyDescent="0.2">
      <c r="D700" s="107"/>
    </row>
    <row r="701" spans="4:4" x14ac:dyDescent="0.2">
      <c r="D701" s="107"/>
    </row>
    <row r="702" spans="4:4" x14ac:dyDescent="0.2">
      <c r="D702" s="107"/>
    </row>
    <row r="703" spans="4:4" x14ac:dyDescent="0.2">
      <c r="D703" s="107"/>
    </row>
    <row r="704" spans="4:4" x14ac:dyDescent="0.2">
      <c r="D704" s="107"/>
    </row>
    <row r="705" spans="4:4" x14ac:dyDescent="0.2">
      <c r="D705" s="107"/>
    </row>
    <row r="706" spans="4:4" x14ac:dyDescent="0.2">
      <c r="D706" s="107"/>
    </row>
    <row r="707" spans="4:4" x14ac:dyDescent="0.2">
      <c r="D707" s="107"/>
    </row>
    <row r="708" spans="4:4" x14ac:dyDescent="0.2">
      <c r="D708" s="107"/>
    </row>
    <row r="709" spans="4:4" x14ac:dyDescent="0.2">
      <c r="D709" s="107"/>
    </row>
    <row r="710" spans="4:4" x14ac:dyDescent="0.2">
      <c r="D710" s="107"/>
    </row>
    <row r="711" spans="4:4" x14ac:dyDescent="0.2">
      <c r="D711" s="107"/>
    </row>
    <row r="712" spans="4:4" x14ac:dyDescent="0.2">
      <c r="D712" s="107"/>
    </row>
    <row r="713" spans="4:4" x14ac:dyDescent="0.2">
      <c r="D713" s="107"/>
    </row>
    <row r="714" spans="4:4" x14ac:dyDescent="0.2">
      <c r="D714" s="107"/>
    </row>
    <row r="715" spans="4:4" x14ac:dyDescent="0.2">
      <c r="D715" s="107"/>
    </row>
    <row r="716" spans="4:4" x14ac:dyDescent="0.2">
      <c r="D716" s="107"/>
    </row>
    <row r="717" spans="4:4" x14ac:dyDescent="0.2">
      <c r="D717" s="107"/>
    </row>
    <row r="718" spans="4:4" x14ac:dyDescent="0.2">
      <c r="D718" s="107"/>
    </row>
    <row r="719" spans="4:4" x14ac:dyDescent="0.2">
      <c r="D719" s="107"/>
    </row>
    <row r="720" spans="4:4" x14ac:dyDescent="0.2">
      <c r="D720" s="107"/>
    </row>
    <row r="721" spans="4:4" x14ac:dyDescent="0.2">
      <c r="D721" s="107"/>
    </row>
    <row r="722" spans="4:4" x14ac:dyDescent="0.2">
      <c r="D722" s="107"/>
    </row>
    <row r="723" spans="4:4" x14ac:dyDescent="0.2">
      <c r="D723" s="107"/>
    </row>
    <row r="724" spans="4:4" x14ac:dyDescent="0.2">
      <c r="D724" s="107"/>
    </row>
    <row r="725" spans="4:4" x14ac:dyDescent="0.2">
      <c r="D725" s="107"/>
    </row>
    <row r="726" spans="4:4" x14ac:dyDescent="0.2">
      <c r="D726" s="107"/>
    </row>
    <row r="727" spans="4:4" x14ac:dyDescent="0.2">
      <c r="D727" s="107"/>
    </row>
    <row r="728" spans="4:4" x14ac:dyDescent="0.2">
      <c r="D728" s="107"/>
    </row>
    <row r="729" spans="4:4" x14ac:dyDescent="0.2">
      <c r="D729" s="107"/>
    </row>
    <row r="730" spans="4:4" x14ac:dyDescent="0.2">
      <c r="D730" s="107"/>
    </row>
    <row r="731" spans="4:4" x14ac:dyDescent="0.2">
      <c r="D731" s="107"/>
    </row>
    <row r="732" spans="4:4" x14ac:dyDescent="0.2">
      <c r="D732" s="107"/>
    </row>
    <row r="733" spans="4:4" x14ac:dyDescent="0.2">
      <c r="D733" s="107"/>
    </row>
    <row r="734" spans="4:4" x14ac:dyDescent="0.2">
      <c r="D734" s="107"/>
    </row>
    <row r="735" spans="4:4" x14ac:dyDescent="0.2">
      <c r="D735" s="107"/>
    </row>
    <row r="736" spans="4:4" x14ac:dyDescent="0.2">
      <c r="D736" s="107"/>
    </row>
    <row r="737" spans="4:4" x14ac:dyDescent="0.2">
      <c r="D737" s="107"/>
    </row>
    <row r="738" spans="4:4" x14ac:dyDescent="0.2">
      <c r="D738" s="107"/>
    </row>
    <row r="739" spans="4:4" x14ac:dyDescent="0.2">
      <c r="D739" s="107"/>
    </row>
    <row r="740" spans="4:4" x14ac:dyDescent="0.2">
      <c r="D740" s="107"/>
    </row>
    <row r="741" spans="4:4" x14ac:dyDescent="0.2">
      <c r="D741" s="107"/>
    </row>
    <row r="742" spans="4:4" x14ac:dyDescent="0.2">
      <c r="D742" s="107"/>
    </row>
    <row r="743" spans="4:4" x14ac:dyDescent="0.2">
      <c r="D743" s="107"/>
    </row>
    <row r="744" spans="4:4" x14ac:dyDescent="0.2">
      <c r="D744" s="107"/>
    </row>
    <row r="745" spans="4:4" x14ac:dyDescent="0.2">
      <c r="D745" s="107"/>
    </row>
    <row r="746" spans="4:4" x14ac:dyDescent="0.2">
      <c r="D746" s="107"/>
    </row>
    <row r="747" spans="4:4" x14ac:dyDescent="0.2">
      <c r="D747" s="107"/>
    </row>
    <row r="748" spans="4:4" x14ac:dyDescent="0.2">
      <c r="D748" s="107"/>
    </row>
    <row r="749" spans="4:4" x14ac:dyDescent="0.2">
      <c r="D749" s="107"/>
    </row>
    <row r="750" spans="4:4" x14ac:dyDescent="0.2">
      <c r="D750" s="107"/>
    </row>
    <row r="751" spans="4:4" x14ac:dyDescent="0.2">
      <c r="D751" s="107"/>
    </row>
    <row r="752" spans="4:4" x14ac:dyDescent="0.2">
      <c r="D752" s="107"/>
    </row>
    <row r="753" spans="4:4" x14ac:dyDescent="0.2">
      <c r="D753" s="107"/>
    </row>
    <row r="754" spans="4:4" x14ac:dyDescent="0.2">
      <c r="D754" s="107"/>
    </row>
    <row r="755" spans="4:4" x14ac:dyDescent="0.2">
      <c r="D755" s="107"/>
    </row>
    <row r="756" spans="4:4" x14ac:dyDescent="0.2">
      <c r="D756" s="107"/>
    </row>
    <row r="757" spans="4:4" x14ac:dyDescent="0.2">
      <c r="D757" s="107"/>
    </row>
    <row r="758" spans="4:4" x14ac:dyDescent="0.2">
      <c r="D758" s="107"/>
    </row>
    <row r="759" spans="4:4" x14ac:dyDescent="0.2">
      <c r="D759" s="107"/>
    </row>
    <row r="760" spans="4:4" x14ac:dyDescent="0.2">
      <c r="D760" s="107"/>
    </row>
    <row r="761" spans="4:4" x14ac:dyDescent="0.2">
      <c r="D761" s="107"/>
    </row>
    <row r="762" spans="4:4" x14ac:dyDescent="0.2">
      <c r="D762" s="107"/>
    </row>
    <row r="763" spans="4:4" x14ac:dyDescent="0.2">
      <c r="D763" s="107"/>
    </row>
    <row r="764" spans="4:4" x14ac:dyDescent="0.2">
      <c r="D764" s="107"/>
    </row>
    <row r="765" spans="4:4" x14ac:dyDescent="0.2">
      <c r="D765" s="107"/>
    </row>
    <row r="766" spans="4:4" x14ac:dyDescent="0.2">
      <c r="D766" s="107"/>
    </row>
    <row r="767" spans="4:4" x14ac:dyDescent="0.2">
      <c r="D767" s="107"/>
    </row>
    <row r="768" spans="4:4" x14ac:dyDescent="0.2">
      <c r="D768" s="107"/>
    </row>
    <row r="769" spans="4:4" x14ac:dyDescent="0.2">
      <c r="D769" s="107"/>
    </row>
    <row r="770" spans="4:4" x14ac:dyDescent="0.2">
      <c r="D770" s="107"/>
    </row>
    <row r="771" spans="4:4" x14ac:dyDescent="0.2">
      <c r="D771" s="107"/>
    </row>
    <row r="772" spans="4:4" x14ac:dyDescent="0.2">
      <c r="D772" s="107"/>
    </row>
    <row r="773" spans="4:4" x14ac:dyDescent="0.2">
      <c r="D773" s="107"/>
    </row>
    <row r="774" spans="4:4" x14ac:dyDescent="0.2">
      <c r="D774" s="107"/>
    </row>
    <row r="775" spans="4:4" x14ac:dyDescent="0.2">
      <c r="D775" s="107"/>
    </row>
    <row r="776" spans="4:4" x14ac:dyDescent="0.2">
      <c r="D776" s="107"/>
    </row>
    <row r="777" spans="4:4" x14ac:dyDescent="0.2">
      <c r="D777" s="107"/>
    </row>
    <row r="778" spans="4:4" x14ac:dyDescent="0.2">
      <c r="D778" s="107"/>
    </row>
    <row r="779" spans="4:4" x14ac:dyDescent="0.2">
      <c r="D779" s="107"/>
    </row>
    <row r="780" spans="4:4" x14ac:dyDescent="0.2">
      <c r="D780" s="107"/>
    </row>
    <row r="781" spans="4:4" x14ac:dyDescent="0.2">
      <c r="D781" s="107"/>
    </row>
    <row r="782" spans="4:4" x14ac:dyDescent="0.2">
      <c r="D782" s="107"/>
    </row>
    <row r="783" spans="4:4" x14ac:dyDescent="0.2">
      <c r="D783" s="107"/>
    </row>
    <row r="784" spans="4:4" x14ac:dyDescent="0.2">
      <c r="D784" s="107"/>
    </row>
    <row r="785" spans="4:4" x14ac:dyDescent="0.2">
      <c r="D785" s="107"/>
    </row>
    <row r="786" spans="4:4" x14ac:dyDescent="0.2">
      <c r="D786" s="107"/>
    </row>
    <row r="787" spans="4:4" x14ac:dyDescent="0.2">
      <c r="D787" s="107"/>
    </row>
    <row r="788" spans="4:4" x14ac:dyDescent="0.2">
      <c r="D788" s="107"/>
    </row>
    <row r="789" spans="4:4" x14ac:dyDescent="0.2">
      <c r="D789" s="107"/>
    </row>
    <row r="790" spans="4:4" x14ac:dyDescent="0.2">
      <c r="D790" s="107"/>
    </row>
    <row r="791" spans="4:4" x14ac:dyDescent="0.2">
      <c r="D791" s="107"/>
    </row>
    <row r="792" spans="4:4" x14ac:dyDescent="0.2">
      <c r="D792" s="107"/>
    </row>
    <row r="793" spans="4:4" x14ac:dyDescent="0.2">
      <c r="D793" s="107"/>
    </row>
    <row r="794" spans="4:4" x14ac:dyDescent="0.2">
      <c r="D794" s="107"/>
    </row>
    <row r="795" spans="4:4" x14ac:dyDescent="0.2">
      <c r="D795" s="107"/>
    </row>
    <row r="796" spans="4:4" x14ac:dyDescent="0.2">
      <c r="D796" s="107"/>
    </row>
    <row r="797" spans="4:4" x14ac:dyDescent="0.2">
      <c r="D797" s="107"/>
    </row>
    <row r="798" spans="4:4" x14ac:dyDescent="0.2">
      <c r="D798" s="107"/>
    </row>
    <row r="799" spans="4:4" x14ac:dyDescent="0.2">
      <c r="D799" s="107"/>
    </row>
    <row r="800" spans="4:4" x14ac:dyDescent="0.2">
      <c r="D800" s="107"/>
    </row>
    <row r="801" spans="4:4" x14ac:dyDescent="0.2">
      <c r="D801" s="107"/>
    </row>
    <row r="802" spans="4:4" x14ac:dyDescent="0.2">
      <c r="D802" s="107"/>
    </row>
    <row r="803" spans="4:4" x14ac:dyDescent="0.2">
      <c r="D803" s="107"/>
    </row>
    <row r="804" spans="4:4" x14ac:dyDescent="0.2">
      <c r="D804" s="107"/>
    </row>
    <row r="805" spans="4:4" x14ac:dyDescent="0.2">
      <c r="D805" s="107"/>
    </row>
    <row r="806" spans="4:4" x14ac:dyDescent="0.2">
      <c r="D806" s="107"/>
    </row>
    <row r="807" spans="4:4" x14ac:dyDescent="0.2">
      <c r="D807" s="107"/>
    </row>
    <row r="808" spans="4:4" x14ac:dyDescent="0.2">
      <c r="D808" s="107"/>
    </row>
    <row r="809" spans="4:4" x14ac:dyDescent="0.2">
      <c r="D809" s="107"/>
    </row>
    <row r="810" spans="4:4" x14ac:dyDescent="0.2">
      <c r="D810" s="107"/>
    </row>
    <row r="811" spans="4:4" x14ac:dyDescent="0.2">
      <c r="D811" s="107"/>
    </row>
    <row r="812" spans="4:4" x14ac:dyDescent="0.2">
      <c r="D812" s="107"/>
    </row>
    <row r="813" spans="4:4" x14ac:dyDescent="0.2">
      <c r="D813" s="107"/>
    </row>
    <row r="814" spans="4:4" x14ac:dyDescent="0.2">
      <c r="D814" s="107"/>
    </row>
    <row r="815" spans="4:4" x14ac:dyDescent="0.2">
      <c r="D815" s="107"/>
    </row>
    <row r="816" spans="4:4" x14ac:dyDescent="0.2">
      <c r="D816" s="107"/>
    </row>
    <row r="817" spans="4:4" x14ac:dyDescent="0.2">
      <c r="D817" s="107"/>
    </row>
    <row r="818" spans="4:4" x14ac:dyDescent="0.2">
      <c r="D818" s="107"/>
    </row>
    <row r="819" spans="4:4" x14ac:dyDescent="0.2">
      <c r="D819" s="107"/>
    </row>
    <row r="820" spans="4:4" x14ac:dyDescent="0.2">
      <c r="D820" s="107"/>
    </row>
    <row r="821" spans="4:4" x14ac:dyDescent="0.2">
      <c r="D821" s="107"/>
    </row>
    <row r="822" spans="4:4" x14ac:dyDescent="0.2">
      <c r="D822" s="107"/>
    </row>
    <row r="823" spans="4:4" x14ac:dyDescent="0.2">
      <c r="D823" s="107"/>
    </row>
    <row r="824" spans="4:4" x14ac:dyDescent="0.2">
      <c r="D824" s="107"/>
    </row>
    <row r="825" spans="4:4" x14ac:dyDescent="0.2">
      <c r="D825" s="107"/>
    </row>
    <row r="826" spans="4:4" x14ac:dyDescent="0.2">
      <c r="D826" s="107"/>
    </row>
    <row r="827" spans="4:4" x14ac:dyDescent="0.2">
      <c r="D827" s="107"/>
    </row>
    <row r="828" spans="4:4" x14ac:dyDescent="0.2">
      <c r="D828" s="107"/>
    </row>
    <row r="829" spans="4:4" x14ac:dyDescent="0.2">
      <c r="D829" s="107"/>
    </row>
    <row r="830" spans="4:4" x14ac:dyDescent="0.2">
      <c r="D830" s="107"/>
    </row>
    <row r="831" spans="4:4" x14ac:dyDescent="0.2">
      <c r="D831" s="107"/>
    </row>
    <row r="832" spans="4:4" x14ac:dyDescent="0.2">
      <c r="D832" s="107"/>
    </row>
    <row r="833" spans="4:4" x14ac:dyDescent="0.2">
      <c r="D833" s="107"/>
    </row>
    <row r="834" spans="4:4" x14ac:dyDescent="0.2">
      <c r="D834" s="107"/>
    </row>
    <row r="835" spans="4:4" x14ac:dyDescent="0.2">
      <c r="D835" s="107"/>
    </row>
    <row r="836" spans="4:4" x14ac:dyDescent="0.2">
      <c r="D836" s="107"/>
    </row>
    <row r="837" spans="4:4" x14ac:dyDescent="0.2">
      <c r="D837" s="107"/>
    </row>
    <row r="838" spans="4:4" x14ac:dyDescent="0.2">
      <c r="D838" s="107"/>
    </row>
    <row r="839" spans="4:4" x14ac:dyDescent="0.2">
      <c r="D839" s="107"/>
    </row>
    <row r="840" spans="4:4" x14ac:dyDescent="0.2">
      <c r="D840" s="107"/>
    </row>
    <row r="841" spans="4:4" x14ac:dyDescent="0.2">
      <c r="D841" s="107"/>
    </row>
    <row r="842" spans="4:4" x14ac:dyDescent="0.2">
      <c r="D842" s="107"/>
    </row>
    <row r="843" spans="4:4" x14ac:dyDescent="0.2">
      <c r="D843" s="107"/>
    </row>
    <row r="844" spans="4:4" x14ac:dyDescent="0.2">
      <c r="D844" s="107"/>
    </row>
    <row r="845" spans="4:4" x14ac:dyDescent="0.2">
      <c r="D845" s="107"/>
    </row>
    <row r="846" spans="4:4" x14ac:dyDescent="0.2">
      <c r="D846" s="107"/>
    </row>
    <row r="847" spans="4:4" x14ac:dyDescent="0.2">
      <c r="D847" s="107"/>
    </row>
    <row r="848" spans="4:4" x14ac:dyDescent="0.2">
      <c r="D848" s="107"/>
    </row>
    <row r="849" spans="4:4" x14ac:dyDescent="0.2">
      <c r="D849" s="107"/>
    </row>
    <row r="850" spans="4:4" x14ac:dyDescent="0.2">
      <c r="D850" s="107"/>
    </row>
    <row r="851" spans="4:4" x14ac:dyDescent="0.2">
      <c r="D851" s="107"/>
    </row>
    <row r="852" spans="4:4" x14ac:dyDescent="0.2">
      <c r="D852" s="107"/>
    </row>
    <row r="853" spans="4:4" x14ac:dyDescent="0.2">
      <c r="D853" s="107"/>
    </row>
    <row r="854" spans="4:4" x14ac:dyDescent="0.2">
      <c r="D854" s="107"/>
    </row>
    <row r="855" spans="4:4" x14ac:dyDescent="0.2">
      <c r="D855" s="107"/>
    </row>
    <row r="856" spans="4:4" x14ac:dyDescent="0.2">
      <c r="D856" s="107"/>
    </row>
    <row r="857" spans="4:4" x14ac:dyDescent="0.2">
      <c r="D857" s="107"/>
    </row>
    <row r="858" spans="4:4" x14ac:dyDescent="0.2">
      <c r="D858" s="107"/>
    </row>
    <row r="859" spans="4:4" x14ac:dyDescent="0.2">
      <c r="D859" s="107"/>
    </row>
    <row r="860" spans="4:4" x14ac:dyDescent="0.2">
      <c r="D860" s="107"/>
    </row>
    <row r="861" spans="4:4" x14ac:dyDescent="0.2">
      <c r="D861" s="107"/>
    </row>
    <row r="862" spans="4:4" x14ac:dyDescent="0.2">
      <c r="D862" s="107"/>
    </row>
    <row r="863" spans="4:4" x14ac:dyDescent="0.2">
      <c r="D863" s="107"/>
    </row>
    <row r="864" spans="4:4" x14ac:dyDescent="0.2">
      <c r="D864" s="107"/>
    </row>
    <row r="865" spans="4:4" x14ac:dyDescent="0.2">
      <c r="D865" s="107"/>
    </row>
    <row r="866" spans="4:4" x14ac:dyDescent="0.2">
      <c r="D866" s="107"/>
    </row>
    <row r="867" spans="4:4" x14ac:dyDescent="0.2">
      <c r="D867" s="107"/>
    </row>
    <row r="868" spans="4:4" x14ac:dyDescent="0.2">
      <c r="D868" s="107"/>
    </row>
    <row r="869" spans="4:4" x14ac:dyDescent="0.2">
      <c r="D869" s="107"/>
    </row>
    <row r="870" spans="4:4" x14ac:dyDescent="0.2">
      <c r="D870" s="107"/>
    </row>
    <row r="871" spans="4:4" x14ac:dyDescent="0.2">
      <c r="D871" s="107"/>
    </row>
    <row r="872" spans="4:4" x14ac:dyDescent="0.2">
      <c r="D872" s="107"/>
    </row>
    <row r="873" spans="4:4" x14ac:dyDescent="0.2">
      <c r="D873" s="107"/>
    </row>
    <row r="874" spans="4:4" x14ac:dyDescent="0.2">
      <c r="D874" s="107"/>
    </row>
    <row r="875" spans="4:4" x14ac:dyDescent="0.2">
      <c r="D875" s="107"/>
    </row>
    <row r="876" spans="4:4" x14ac:dyDescent="0.2">
      <c r="D876" s="107"/>
    </row>
    <row r="877" spans="4:4" x14ac:dyDescent="0.2">
      <c r="D877" s="107"/>
    </row>
    <row r="878" spans="4:4" x14ac:dyDescent="0.2">
      <c r="D878" s="107"/>
    </row>
    <row r="879" spans="4:4" x14ac:dyDescent="0.2">
      <c r="D879" s="107"/>
    </row>
    <row r="880" spans="4:4" x14ac:dyDescent="0.2">
      <c r="D880" s="107"/>
    </row>
    <row r="881" spans="4:4" x14ac:dyDescent="0.2">
      <c r="D881" s="107"/>
    </row>
    <row r="882" spans="4:4" x14ac:dyDescent="0.2">
      <c r="D882" s="107"/>
    </row>
    <row r="883" spans="4:4" x14ac:dyDescent="0.2">
      <c r="D883" s="107"/>
    </row>
    <row r="884" spans="4:4" x14ac:dyDescent="0.2">
      <c r="D884" s="107"/>
    </row>
    <row r="885" spans="4:4" x14ac:dyDescent="0.2">
      <c r="D885" s="107"/>
    </row>
    <row r="886" spans="4:4" x14ac:dyDescent="0.2">
      <c r="D886" s="107"/>
    </row>
    <row r="887" spans="4:4" x14ac:dyDescent="0.2">
      <c r="D887" s="107"/>
    </row>
    <row r="888" spans="4:4" x14ac:dyDescent="0.2">
      <c r="D888" s="107"/>
    </row>
    <row r="889" spans="4:4" x14ac:dyDescent="0.2">
      <c r="D889" s="107"/>
    </row>
    <row r="890" spans="4:4" x14ac:dyDescent="0.2">
      <c r="D890" s="107"/>
    </row>
    <row r="891" spans="4:4" x14ac:dyDescent="0.2">
      <c r="D891" s="107"/>
    </row>
    <row r="892" spans="4:4" x14ac:dyDescent="0.2">
      <c r="D892" s="107"/>
    </row>
    <row r="893" spans="4:4" x14ac:dyDescent="0.2">
      <c r="D893" s="107"/>
    </row>
    <row r="894" spans="4:4" x14ac:dyDescent="0.2">
      <c r="D894" s="107"/>
    </row>
    <row r="895" spans="4:4" x14ac:dyDescent="0.2">
      <c r="D895" s="107"/>
    </row>
    <row r="896" spans="4:4" x14ac:dyDescent="0.2">
      <c r="D896" s="107"/>
    </row>
    <row r="897" spans="4:4" x14ac:dyDescent="0.2">
      <c r="D897" s="107"/>
    </row>
    <row r="898" spans="4:4" x14ac:dyDescent="0.2">
      <c r="D898" s="107"/>
    </row>
    <row r="899" spans="4:4" x14ac:dyDescent="0.2">
      <c r="D899" s="107"/>
    </row>
    <row r="900" spans="4:4" x14ac:dyDescent="0.2">
      <c r="D900" s="107"/>
    </row>
    <row r="901" spans="4:4" x14ac:dyDescent="0.2">
      <c r="D901" s="107"/>
    </row>
    <row r="902" spans="4:4" x14ac:dyDescent="0.2">
      <c r="D902" s="107"/>
    </row>
    <row r="903" spans="4:4" x14ac:dyDescent="0.2">
      <c r="D903" s="107"/>
    </row>
    <row r="904" spans="4:4" x14ac:dyDescent="0.2">
      <c r="D904" s="107"/>
    </row>
    <row r="905" spans="4:4" x14ac:dyDescent="0.2">
      <c r="D905" s="107"/>
    </row>
    <row r="906" spans="4:4" x14ac:dyDescent="0.2">
      <c r="D906" s="107"/>
    </row>
    <row r="907" spans="4:4" x14ac:dyDescent="0.2">
      <c r="D907" s="107"/>
    </row>
    <row r="908" spans="4:4" x14ac:dyDescent="0.2">
      <c r="D908" s="107"/>
    </row>
    <row r="909" spans="4:4" x14ac:dyDescent="0.2">
      <c r="D909" s="107"/>
    </row>
    <row r="910" spans="4:4" x14ac:dyDescent="0.2">
      <c r="D910" s="107"/>
    </row>
    <row r="911" spans="4:4" x14ac:dyDescent="0.2">
      <c r="D911" s="107"/>
    </row>
    <row r="912" spans="4:4" x14ac:dyDescent="0.2">
      <c r="D912" s="107"/>
    </row>
    <row r="913" spans="4:4" x14ac:dyDescent="0.2">
      <c r="D913" s="107"/>
    </row>
    <row r="914" spans="4:4" x14ac:dyDescent="0.2">
      <c r="D914" s="107"/>
    </row>
    <row r="915" spans="4:4" x14ac:dyDescent="0.2">
      <c r="D915" s="107"/>
    </row>
    <row r="916" spans="4:4" x14ac:dyDescent="0.2">
      <c r="D916" s="107"/>
    </row>
    <row r="917" spans="4:4" x14ac:dyDescent="0.2">
      <c r="D917" s="107"/>
    </row>
    <row r="918" spans="4:4" x14ac:dyDescent="0.2">
      <c r="D918" s="107"/>
    </row>
    <row r="919" spans="4:4" x14ac:dyDescent="0.2">
      <c r="D919" s="107"/>
    </row>
    <row r="920" spans="4:4" x14ac:dyDescent="0.2">
      <c r="D920" s="107"/>
    </row>
    <row r="921" spans="4:4" x14ac:dyDescent="0.2">
      <c r="D921" s="107"/>
    </row>
    <row r="922" spans="4:4" x14ac:dyDescent="0.2">
      <c r="D922" s="107"/>
    </row>
    <row r="923" spans="4:4" x14ac:dyDescent="0.2">
      <c r="D923" s="107"/>
    </row>
    <row r="924" spans="4:4" x14ac:dyDescent="0.2">
      <c r="D924" s="107"/>
    </row>
    <row r="925" spans="4:4" x14ac:dyDescent="0.2">
      <c r="D925" s="107"/>
    </row>
    <row r="926" spans="4:4" x14ac:dyDescent="0.2">
      <c r="D926" s="107"/>
    </row>
    <row r="927" spans="4:4" x14ac:dyDescent="0.2">
      <c r="D927" s="107"/>
    </row>
    <row r="928" spans="4:4" x14ac:dyDescent="0.2">
      <c r="D928" s="107"/>
    </row>
    <row r="929" spans="4:4" x14ac:dyDescent="0.2">
      <c r="D929" s="107"/>
    </row>
    <row r="930" spans="4:4" x14ac:dyDescent="0.2">
      <c r="D930" s="107"/>
    </row>
    <row r="931" spans="4:4" x14ac:dyDescent="0.2">
      <c r="D931" s="107"/>
    </row>
    <row r="932" spans="4:4" x14ac:dyDescent="0.2">
      <c r="D932" s="107"/>
    </row>
    <row r="933" spans="4:4" x14ac:dyDescent="0.2">
      <c r="D933" s="107"/>
    </row>
    <row r="934" spans="4:4" x14ac:dyDescent="0.2">
      <c r="D934" s="107"/>
    </row>
    <row r="935" spans="4:4" x14ac:dyDescent="0.2">
      <c r="D935" s="107"/>
    </row>
    <row r="936" spans="4:4" x14ac:dyDescent="0.2">
      <c r="D936" s="107"/>
    </row>
    <row r="937" spans="4:4" x14ac:dyDescent="0.2">
      <c r="D937" s="107"/>
    </row>
    <row r="938" spans="4:4" x14ac:dyDescent="0.2">
      <c r="D938" s="107"/>
    </row>
    <row r="939" spans="4:4" x14ac:dyDescent="0.2">
      <c r="D939" s="107"/>
    </row>
    <row r="940" spans="4:4" x14ac:dyDescent="0.2">
      <c r="D940" s="107"/>
    </row>
    <row r="941" spans="4:4" x14ac:dyDescent="0.2">
      <c r="D941" s="107"/>
    </row>
    <row r="942" spans="4:4" x14ac:dyDescent="0.2">
      <c r="D942" s="107"/>
    </row>
    <row r="943" spans="4:4" x14ac:dyDescent="0.2">
      <c r="D943" s="107"/>
    </row>
    <row r="944" spans="4:4" x14ac:dyDescent="0.2">
      <c r="D944" s="107"/>
    </row>
    <row r="945" spans="4:4" x14ac:dyDescent="0.2">
      <c r="D945" s="107"/>
    </row>
    <row r="946" spans="4:4" x14ac:dyDescent="0.2">
      <c r="D946" s="107"/>
    </row>
    <row r="947" spans="4:4" x14ac:dyDescent="0.2">
      <c r="D947" s="107"/>
    </row>
    <row r="948" spans="4:4" x14ac:dyDescent="0.2">
      <c r="D948" s="107"/>
    </row>
    <row r="949" spans="4:4" x14ac:dyDescent="0.2">
      <c r="D949" s="107"/>
    </row>
    <row r="950" spans="4:4" x14ac:dyDescent="0.2">
      <c r="D950" s="107"/>
    </row>
    <row r="951" spans="4:4" x14ac:dyDescent="0.2">
      <c r="D951" s="107"/>
    </row>
    <row r="952" spans="4:4" x14ac:dyDescent="0.2">
      <c r="D952" s="107"/>
    </row>
    <row r="953" spans="4:4" x14ac:dyDescent="0.2">
      <c r="D953" s="107"/>
    </row>
    <row r="954" spans="4:4" x14ac:dyDescent="0.2">
      <c r="D954" s="107"/>
    </row>
    <row r="955" spans="4:4" x14ac:dyDescent="0.2">
      <c r="D955" s="107"/>
    </row>
    <row r="956" spans="4:4" x14ac:dyDescent="0.2">
      <c r="D956" s="107"/>
    </row>
    <row r="957" spans="4:4" x14ac:dyDescent="0.2">
      <c r="D957" s="107"/>
    </row>
    <row r="958" spans="4:4" x14ac:dyDescent="0.2">
      <c r="D958" s="107"/>
    </row>
    <row r="959" spans="4:4" x14ac:dyDescent="0.2">
      <c r="D959" s="107"/>
    </row>
    <row r="960" spans="4:4" x14ac:dyDescent="0.2">
      <c r="D960" s="107"/>
    </row>
    <row r="961" spans="4:4" x14ac:dyDescent="0.2">
      <c r="D961" s="107"/>
    </row>
    <row r="962" spans="4:4" x14ac:dyDescent="0.2">
      <c r="D962" s="107"/>
    </row>
    <row r="963" spans="4:4" x14ac:dyDescent="0.2">
      <c r="D963" s="107"/>
    </row>
    <row r="964" spans="4:4" x14ac:dyDescent="0.2">
      <c r="D964" s="107"/>
    </row>
    <row r="965" spans="4:4" x14ac:dyDescent="0.2">
      <c r="D965" s="107"/>
    </row>
    <row r="966" spans="4:4" x14ac:dyDescent="0.2">
      <c r="D966" s="107"/>
    </row>
    <row r="967" spans="4:4" x14ac:dyDescent="0.2">
      <c r="D967" s="107"/>
    </row>
    <row r="968" spans="4:4" x14ac:dyDescent="0.2">
      <c r="D968" s="107"/>
    </row>
    <row r="969" spans="4:4" x14ac:dyDescent="0.2">
      <c r="D969" s="107"/>
    </row>
    <row r="970" spans="4:4" x14ac:dyDescent="0.2">
      <c r="D970" s="107"/>
    </row>
    <row r="971" spans="4:4" x14ac:dyDescent="0.2">
      <c r="D971" s="107"/>
    </row>
    <row r="972" spans="4:4" x14ac:dyDescent="0.2">
      <c r="D972" s="107"/>
    </row>
    <row r="973" spans="4:4" x14ac:dyDescent="0.2">
      <c r="D973" s="107"/>
    </row>
    <row r="974" spans="4:4" x14ac:dyDescent="0.2">
      <c r="D974" s="107"/>
    </row>
    <row r="975" spans="4:4" x14ac:dyDescent="0.2">
      <c r="D975" s="107"/>
    </row>
    <row r="976" spans="4:4" x14ac:dyDescent="0.2">
      <c r="D976" s="107"/>
    </row>
    <row r="977" spans="4:4" x14ac:dyDescent="0.2">
      <c r="D977" s="107"/>
    </row>
    <row r="978" spans="4:4" x14ac:dyDescent="0.2">
      <c r="D978" s="107"/>
    </row>
    <row r="979" spans="4:4" x14ac:dyDescent="0.2">
      <c r="D979" s="107"/>
    </row>
    <row r="980" spans="4:4" x14ac:dyDescent="0.2">
      <c r="D980" s="107"/>
    </row>
    <row r="981" spans="4:4" x14ac:dyDescent="0.2">
      <c r="D981" s="107"/>
    </row>
    <row r="982" spans="4:4" x14ac:dyDescent="0.2">
      <c r="D982" s="107"/>
    </row>
    <row r="983" spans="4:4" x14ac:dyDescent="0.2">
      <c r="D983" s="107"/>
    </row>
    <row r="984" spans="4:4" x14ac:dyDescent="0.2">
      <c r="D984" s="107"/>
    </row>
    <row r="985" spans="4:4" x14ac:dyDescent="0.2">
      <c r="D985" s="107"/>
    </row>
    <row r="986" spans="4:4" x14ac:dyDescent="0.2">
      <c r="D986" s="107"/>
    </row>
    <row r="987" spans="4:4" x14ac:dyDescent="0.2">
      <c r="D987" s="107"/>
    </row>
    <row r="988" spans="4:4" x14ac:dyDescent="0.2">
      <c r="D988" s="107"/>
    </row>
    <row r="989" spans="4:4" x14ac:dyDescent="0.2">
      <c r="D989" s="107"/>
    </row>
    <row r="990" spans="4:4" x14ac:dyDescent="0.2">
      <c r="D990" s="107"/>
    </row>
    <row r="991" spans="4:4" x14ac:dyDescent="0.2">
      <c r="D991" s="107"/>
    </row>
    <row r="992" spans="4:4" x14ac:dyDescent="0.2">
      <c r="D992" s="107"/>
    </row>
    <row r="993" spans="4:4" x14ac:dyDescent="0.2">
      <c r="D993" s="107"/>
    </row>
    <row r="994" spans="4:4" x14ac:dyDescent="0.2">
      <c r="D994" s="107"/>
    </row>
    <row r="995" spans="4:4" x14ac:dyDescent="0.2">
      <c r="D995" s="107"/>
    </row>
    <row r="996" spans="4:4" x14ac:dyDescent="0.2">
      <c r="D996" s="107"/>
    </row>
    <row r="997" spans="4:4" x14ac:dyDescent="0.2">
      <c r="D997" s="107"/>
    </row>
    <row r="998" spans="4:4" x14ac:dyDescent="0.2">
      <c r="D998" s="107"/>
    </row>
    <row r="999" spans="4:4" x14ac:dyDescent="0.2">
      <c r="D999" s="107"/>
    </row>
    <row r="1000" spans="4:4" x14ac:dyDescent="0.2">
      <c r="D1000" s="107"/>
    </row>
    <row r="1001" spans="4:4" x14ac:dyDescent="0.2">
      <c r="D1001" s="107"/>
    </row>
    <row r="1002" spans="4:4" x14ac:dyDescent="0.2">
      <c r="D1002" s="107"/>
    </row>
    <row r="1003" spans="4:4" x14ac:dyDescent="0.2">
      <c r="D1003" s="107"/>
    </row>
    <row r="1004" spans="4:4" x14ac:dyDescent="0.2">
      <c r="D1004" s="107"/>
    </row>
    <row r="1005" spans="4:4" x14ac:dyDescent="0.2">
      <c r="D1005" s="107"/>
    </row>
    <row r="1006" spans="4:4" x14ac:dyDescent="0.2">
      <c r="D1006" s="107"/>
    </row>
    <row r="1007" spans="4:4" x14ac:dyDescent="0.2">
      <c r="D1007" s="107"/>
    </row>
    <row r="1008" spans="4:4" x14ac:dyDescent="0.2">
      <c r="D1008" s="107"/>
    </row>
    <row r="1009" spans="4:4" x14ac:dyDescent="0.2">
      <c r="D1009" s="107"/>
    </row>
    <row r="1010" spans="4:4" x14ac:dyDescent="0.2">
      <c r="D1010" s="107"/>
    </row>
    <row r="1011" spans="4:4" x14ac:dyDescent="0.2">
      <c r="D1011" s="107"/>
    </row>
    <row r="1012" spans="4:4" x14ac:dyDescent="0.2">
      <c r="D1012" s="107"/>
    </row>
    <row r="1013" spans="4:4" x14ac:dyDescent="0.2">
      <c r="D1013" s="107"/>
    </row>
    <row r="1014" spans="4:4" x14ac:dyDescent="0.2">
      <c r="D1014" s="107"/>
    </row>
    <row r="1015" spans="4:4" x14ac:dyDescent="0.2">
      <c r="D1015" s="107"/>
    </row>
    <row r="1016" spans="4:4" x14ac:dyDescent="0.2">
      <c r="D1016" s="107"/>
    </row>
    <row r="1017" spans="4:4" x14ac:dyDescent="0.2">
      <c r="D1017" s="107"/>
    </row>
    <row r="1018" spans="4:4" x14ac:dyDescent="0.2">
      <c r="D1018" s="107"/>
    </row>
    <row r="1019" spans="4:4" x14ac:dyDescent="0.2">
      <c r="D1019" s="107"/>
    </row>
    <row r="1020" spans="4:4" x14ac:dyDescent="0.2">
      <c r="D1020" s="107"/>
    </row>
    <row r="1021" spans="4:4" x14ac:dyDescent="0.2">
      <c r="D1021" s="107"/>
    </row>
    <row r="1022" spans="4:4" x14ac:dyDescent="0.2">
      <c r="D1022" s="107"/>
    </row>
    <row r="1023" spans="4:4" x14ac:dyDescent="0.2">
      <c r="D1023" s="107"/>
    </row>
    <row r="1024" spans="4:4" x14ac:dyDescent="0.2">
      <c r="D1024" s="107"/>
    </row>
    <row r="1025" spans="4:4" x14ac:dyDescent="0.2">
      <c r="D1025" s="107"/>
    </row>
    <row r="1026" spans="4:4" x14ac:dyDescent="0.2">
      <c r="D1026" s="107"/>
    </row>
    <row r="1027" spans="4:4" x14ac:dyDescent="0.2">
      <c r="D1027" s="107"/>
    </row>
    <row r="1028" spans="4:4" x14ac:dyDescent="0.2">
      <c r="D1028" s="107"/>
    </row>
    <row r="1029" spans="4:4" x14ac:dyDescent="0.2">
      <c r="D1029" s="107"/>
    </row>
    <row r="1030" spans="4:4" x14ac:dyDescent="0.2">
      <c r="D1030" s="107"/>
    </row>
    <row r="1031" spans="4:4" x14ac:dyDescent="0.2">
      <c r="D1031" s="107"/>
    </row>
    <row r="1032" spans="4:4" x14ac:dyDescent="0.2">
      <c r="D1032" s="107"/>
    </row>
    <row r="1033" spans="4:4" x14ac:dyDescent="0.2">
      <c r="D1033" s="107"/>
    </row>
    <row r="1034" spans="4:4" x14ac:dyDescent="0.2">
      <c r="D1034" s="107"/>
    </row>
    <row r="1035" spans="4:4" x14ac:dyDescent="0.2">
      <c r="D1035" s="107"/>
    </row>
    <row r="1036" spans="4:4" x14ac:dyDescent="0.2">
      <c r="D1036" s="107"/>
    </row>
    <row r="1037" spans="4:4" x14ac:dyDescent="0.2">
      <c r="D1037" s="107"/>
    </row>
    <row r="1038" spans="4:4" x14ac:dyDescent="0.2">
      <c r="D1038" s="107"/>
    </row>
    <row r="1039" spans="4:4" x14ac:dyDescent="0.2">
      <c r="D1039" s="107"/>
    </row>
    <row r="1040" spans="4:4" x14ac:dyDescent="0.2">
      <c r="D1040" s="107"/>
    </row>
    <row r="1041" spans="4:4" x14ac:dyDescent="0.2">
      <c r="D1041" s="107"/>
    </row>
    <row r="1042" spans="4:4" x14ac:dyDescent="0.2">
      <c r="D1042" s="107"/>
    </row>
    <row r="1043" spans="4:4" x14ac:dyDescent="0.2">
      <c r="D1043" s="107"/>
    </row>
    <row r="1044" spans="4:4" x14ac:dyDescent="0.2">
      <c r="D1044" s="107"/>
    </row>
    <row r="1045" spans="4:4" x14ac:dyDescent="0.2">
      <c r="D1045" s="107"/>
    </row>
    <row r="1046" spans="4:4" x14ac:dyDescent="0.2">
      <c r="D1046" s="107"/>
    </row>
    <row r="1047" spans="4:4" x14ac:dyDescent="0.2">
      <c r="D1047" s="107"/>
    </row>
    <row r="1048" spans="4:4" x14ac:dyDescent="0.2">
      <c r="D1048" s="107"/>
    </row>
    <row r="1049" spans="4:4" x14ac:dyDescent="0.2">
      <c r="D1049" s="107"/>
    </row>
    <row r="1050" spans="4:4" x14ac:dyDescent="0.2">
      <c r="D1050" s="107"/>
    </row>
    <row r="1051" spans="4:4" x14ac:dyDescent="0.2">
      <c r="D1051" s="107"/>
    </row>
    <row r="1052" spans="4:4" x14ac:dyDescent="0.2">
      <c r="D1052" s="107"/>
    </row>
    <row r="1053" spans="4:4" x14ac:dyDescent="0.2">
      <c r="D1053" s="107"/>
    </row>
    <row r="1054" spans="4:4" x14ac:dyDescent="0.2">
      <c r="D1054" s="107"/>
    </row>
    <row r="1055" spans="4:4" x14ac:dyDescent="0.2">
      <c r="D1055" s="107"/>
    </row>
    <row r="1056" spans="4:4" x14ac:dyDescent="0.2">
      <c r="D1056" s="107"/>
    </row>
    <row r="1057" spans="4:4" x14ac:dyDescent="0.2">
      <c r="D1057" s="107"/>
    </row>
    <row r="1058" spans="4:4" x14ac:dyDescent="0.2">
      <c r="D1058" s="107"/>
    </row>
    <row r="1059" spans="4:4" x14ac:dyDescent="0.2">
      <c r="D1059" s="107"/>
    </row>
    <row r="1060" spans="4:4" x14ac:dyDescent="0.2">
      <c r="D1060" s="107"/>
    </row>
    <row r="1061" spans="4:4" x14ac:dyDescent="0.2">
      <c r="D1061" s="107"/>
    </row>
    <row r="1062" spans="4:4" x14ac:dyDescent="0.2">
      <c r="D1062" s="107"/>
    </row>
    <row r="1063" spans="4:4" x14ac:dyDescent="0.2">
      <c r="D1063" s="107"/>
    </row>
    <row r="1064" spans="4:4" x14ac:dyDescent="0.2">
      <c r="D1064" s="107"/>
    </row>
    <row r="1065" spans="4:4" x14ac:dyDescent="0.2">
      <c r="D1065" s="107"/>
    </row>
    <row r="1066" spans="4:4" x14ac:dyDescent="0.2">
      <c r="D1066" s="107"/>
    </row>
    <row r="1067" spans="4:4" x14ac:dyDescent="0.2">
      <c r="D1067" s="107"/>
    </row>
    <row r="1068" spans="4:4" x14ac:dyDescent="0.2">
      <c r="D1068" s="107"/>
    </row>
    <row r="1069" spans="4:4" x14ac:dyDescent="0.2">
      <c r="D1069" s="107"/>
    </row>
    <row r="1070" spans="4:4" x14ac:dyDescent="0.2">
      <c r="D1070" s="107"/>
    </row>
    <row r="1071" spans="4:4" x14ac:dyDescent="0.2">
      <c r="D1071" s="107"/>
    </row>
    <row r="1072" spans="4:4" x14ac:dyDescent="0.2">
      <c r="D1072" s="107"/>
    </row>
    <row r="1073" spans="4:4" x14ac:dyDescent="0.2">
      <c r="D1073" s="107"/>
    </row>
    <row r="1074" spans="4:4" x14ac:dyDescent="0.2">
      <c r="D1074" s="107"/>
    </row>
    <row r="1075" spans="4:4" x14ac:dyDescent="0.2">
      <c r="D1075" s="107"/>
    </row>
    <row r="1076" spans="4:4" x14ac:dyDescent="0.2">
      <c r="D1076" s="107"/>
    </row>
    <row r="1077" spans="4:4" x14ac:dyDescent="0.2">
      <c r="D1077" s="107"/>
    </row>
    <row r="1078" spans="4:4" x14ac:dyDescent="0.2">
      <c r="D1078" s="107"/>
    </row>
    <row r="1079" spans="4:4" x14ac:dyDescent="0.2">
      <c r="D1079" s="107"/>
    </row>
    <row r="1080" spans="4:4" x14ac:dyDescent="0.2">
      <c r="D1080" s="107"/>
    </row>
    <row r="1081" spans="4:4" x14ac:dyDescent="0.2">
      <c r="D1081" s="107"/>
    </row>
    <row r="1082" spans="4:4" x14ac:dyDescent="0.2">
      <c r="D1082" s="107"/>
    </row>
    <row r="1083" spans="4:4" x14ac:dyDescent="0.2">
      <c r="D1083" s="107"/>
    </row>
    <row r="1084" spans="4:4" x14ac:dyDescent="0.2">
      <c r="D1084" s="107"/>
    </row>
    <row r="1085" spans="4:4" x14ac:dyDescent="0.2">
      <c r="D1085" s="107"/>
    </row>
    <row r="1086" spans="4:4" x14ac:dyDescent="0.2">
      <c r="D1086" s="107"/>
    </row>
    <row r="1087" spans="4:4" x14ac:dyDescent="0.2">
      <c r="D1087" s="107"/>
    </row>
    <row r="1088" spans="4:4" x14ac:dyDescent="0.2">
      <c r="D1088" s="107"/>
    </row>
    <row r="1089" spans="4:4" x14ac:dyDescent="0.2">
      <c r="D1089" s="107"/>
    </row>
    <row r="1090" spans="4:4" x14ac:dyDescent="0.2">
      <c r="D1090" s="107"/>
    </row>
    <row r="1091" spans="4:4" x14ac:dyDescent="0.2">
      <c r="D1091" s="107"/>
    </row>
    <row r="1092" spans="4:4" x14ac:dyDescent="0.2">
      <c r="D1092" s="107"/>
    </row>
    <row r="1093" spans="4:4" x14ac:dyDescent="0.2">
      <c r="D1093" s="107"/>
    </row>
    <row r="1094" spans="4:4" x14ac:dyDescent="0.2">
      <c r="D1094" s="107"/>
    </row>
    <row r="1095" spans="4:4" x14ac:dyDescent="0.2">
      <c r="D1095" s="107"/>
    </row>
    <row r="1096" spans="4:4" x14ac:dyDescent="0.2">
      <c r="D1096" s="107"/>
    </row>
    <row r="1097" spans="4:4" x14ac:dyDescent="0.2">
      <c r="D1097" s="107"/>
    </row>
    <row r="1098" spans="4:4" x14ac:dyDescent="0.2">
      <c r="D1098" s="107"/>
    </row>
    <row r="1099" spans="4:4" x14ac:dyDescent="0.2">
      <c r="D1099" s="107"/>
    </row>
    <row r="1100" spans="4:4" x14ac:dyDescent="0.2">
      <c r="D1100" s="107"/>
    </row>
    <row r="1101" spans="4:4" x14ac:dyDescent="0.2">
      <c r="D1101" s="107"/>
    </row>
    <row r="1102" spans="4:4" x14ac:dyDescent="0.2">
      <c r="D1102" s="107"/>
    </row>
    <row r="1103" spans="4:4" x14ac:dyDescent="0.2">
      <c r="D1103" s="107"/>
    </row>
    <row r="1104" spans="4:4" x14ac:dyDescent="0.2">
      <c r="D1104" s="107"/>
    </row>
    <row r="1105" spans="4:4" x14ac:dyDescent="0.2">
      <c r="D1105" s="107"/>
    </row>
    <row r="1106" spans="4:4" x14ac:dyDescent="0.2">
      <c r="D1106" s="107"/>
    </row>
    <row r="1107" spans="4:4" x14ac:dyDescent="0.2">
      <c r="D1107" s="107"/>
    </row>
    <row r="1108" spans="4:4" x14ac:dyDescent="0.2">
      <c r="D1108" s="107"/>
    </row>
    <row r="1109" spans="4:4" x14ac:dyDescent="0.2">
      <c r="D1109" s="107"/>
    </row>
    <row r="1110" spans="4:4" x14ac:dyDescent="0.2">
      <c r="D1110" s="107"/>
    </row>
    <row r="1111" spans="4:4" x14ac:dyDescent="0.2">
      <c r="D1111" s="107"/>
    </row>
    <row r="1112" spans="4:4" x14ac:dyDescent="0.2">
      <c r="D1112" s="107"/>
    </row>
    <row r="1113" spans="4:4" x14ac:dyDescent="0.2">
      <c r="D1113" s="107"/>
    </row>
    <row r="1114" spans="4:4" x14ac:dyDescent="0.2">
      <c r="D1114" s="107"/>
    </row>
    <row r="1115" spans="4:4" x14ac:dyDescent="0.2">
      <c r="D1115" s="107"/>
    </row>
    <row r="1116" spans="4:4" x14ac:dyDescent="0.2">
      <c r="D1116" s="107"/>
    </row>
    <row r="1117" spans="4:4" x14ac:dyDescent="0.2">
      <c r="D1117" s="107"/>
    </row>
    <row r="1118" spans="4:4" x14ac:dyDescent="0.2">
      <c r="D1118" s="107"/>
    </row>
    <row r="1119" spans="4:4" x14ac:dyDescent="0.2">
      <c r="D1119" s="107"/>
    </row>
    <row r="1120" spans="4:4" x14ac:dyDescent="0.2">
      <c r="D1120" s="107"/>
    </row>
    <row r="1121" spans="4:4" x14ac:dyDescent="0.2">
      <c r="D1121" s="107"/>
    </row>
    <row r="1122" spans="4:4" x14ac:dyDescent="0.2">
      <c r="D1122" s="107"/>
    </row>
    <row r="1123" spans="4:4" x14ac:dyDescent="0.2">
      <c r="D1123" s="107"/>
    </row>
    <row r="1124" spans="4:4" x14ac:dyDescent="0.2">
      <c r="D1124" s="107"/>
    </row>
    <row r="1125" spans="4:4" x14ac:dyDescent="0.2">
      <c r="D1125" s="107"/>
    </row>
    <row r="1126" spans="4:4" x14ac:dyDescent="0.2">
      <c r="D1126" s="107"/>
    </row>
    <row r="1127" spans="4:4" x14ac:dyDescent="0.2">
      <c r="D1127" s="107"/>
    </row>
    <row r="1128" spans="4:4" x14ac:dyDescent="0.2">
      <c r="D1128" s="107"/>
    </row>
    <row r="1129" spans="4:4" x14ac:dyDescent="0.2">
      <c r="D1129" s="107"/>
    </row>
    <row r="1130" spans="4:4" x14ac:dyDescent="0.2">
      <c r="D1130" s="107"/>
    </row>
    <row r="1131" spans="4:4" x14ac:dyDescent="0.2">
      <c r="D1131" s="107"/>
    </row>
    <row r="1132" spans="4:4" x14ac:dyDescent="0.2">
      <c r="D1132" s="107"/>
    </row>
    <row r="1133" spans="4:4" x14ac:dyDescent="0.2">
      <c r="D1133" s="107"/>
    </row>
    <row r="1134" spans="4:4" x14ac:dyDescent="0.2">
      <c r="D1134" s="107"/>
    </row>
    <row r="1135" spans="4:4" x14ac:dyDescent="0.2">
      <c r="D1135" s="107"/>
    </row>
    <row r="1136" spans="4:4" x14ac:dyDescent="0.2">
      <c r="D1136" s="107"/>
    </row>
    <row r="1137" spans="4:4" x14ac:dyDescent="0.2">
      <c r="D1137" s="107"/>
    </row>
    <row r="1138" spans="4:4" x14ac:dyDescent="0.2">
      <c r="D1138" s="107"/>
    </row>
    <row r="1139" spans="4:4" x14ac:dyDescent="0.2">
      <c r="D1139" s="107"/>
    </row>
    <row r="1140" spans="4:4" x14ac:dyDescent="0.2">
      <c r="D1140" s="107"/>
    </row>
    <row r="1141" spans="4:4" x14ac:dyDescent="0.2">
      <c r="D1141" s="107"/>
    </row>
    <row r="1142" spans="4:4" x14ac:dyDescent="0.2">
      <c r="D1142" s="107"/>
    </row>
    <row r="1143" spans="4:4" x14ac:dyDescent="0.2">
      <c r="D1143" s="107"/>
    </row>
    <row r="1144" spans="4:4" x14ac:dyDescent="0.2">
      <c r="D1144" s="107"/>
    </row>
    <row r="1145" spans="4:4" x14ac:dyDescent="0.2">
      <c r="D1145" s="107"/>
    </row>
    <row r="1146" spans="4:4" x14ac:dyDescent="0.2">
      <c r="D1146" s="107"/>
    </row>
    <row r="1147" spans="4:4" x14ac:dyDescent="0.2">
      <c r="D1147" s="107"/>
    </row>
    <row r="1148" spans="4:4" x14ac:dyDescent="0.2">
      <c r="D1148" s="107"/>
    </row>
    <row r="1149" spans="4:4" x14ac:dyDescent="0.2">
      <c r="D1149" s="107"/>
    </row>
    <row r="1150" spans="4:4" x14ac:dyDescent="0.2">
      <c r="D1150" s="107"/>
    </row>
    <row r="1151" spans="4:4" x14ac:dyDescent="0.2">
      <c r="D1151" s="107"/>
    </row>
    <row r="1152" spans="4:4" x14ac:dyDescent="0.2">
      <c r="D1152" s="107"/>
    </row>
    <row r="1153" spans="4:4" x14ac:dyDescent="0.2">
      <c r="D1153" s="107"/>
    </row>
    <row r="1154" spans="4:4" x14ac:dyDescent="0.2">
      <c r="D1154" s="107"/>
    </row>
    <row r="1155" spans="4:4" x14ac:dyDescent="0.2">
      <c r="D1155" s="107"/>
    </row>
    <row r="1156" spans="4:4" x14ac:dyDescent="0.2">
      <c r="D1156" s="107"/>
    </row>
    <row r="1157" spans="4:4" x14ac:dyDescent="0.2">
      <c r="D1157" s="107"/>
    </row>
    <row r="1158" spans="4:4" x14ac:dyDescent="0.2">
      <c r="D1158" s="107"/>
    </row>
    <row r="1159" spans="4:4" x14ac:dyDescent="0.2">
      <c r="D1159" s="107"/>
    </row>
    <row r="1160" spans="4:4" x14ac:dyDescent="0.2">
      <c r="D1160" s="107"/>
    </row>
    <row r="1161" spans="4:4" x14ac:dyDescent="0.2">
      <c r="D1161" s="107"/>
    </row>
    <row r="1162" spans="4:4" x14ac:dyDescent="0.2">
      <c r="D1162" s="107"/>
    </row>
    <row r="1163" spans="4:4" x14ac:dyDescent="0.2">
      <c r="D1163" s="107"/>
    </row>
    <row r="1164" spans="4:4" x14ac:dyDescent="0.2">
      <c r="D1164" s="107"/>
    </row>
    <row r="1165" spans="4:4" x14ac:dyDescent="0.2">
      <c r="D1165" s="107"/>
    </row>
    <row r="1166" spans="4:4" x14ac:dyDescent="0.2">
      <c r="D1166" s="107"/>
    </row>
    <row r="1167" spans="4:4" x14ac:dyDescent="0.2">
      <c r="D1167" s="107"/>
    </row>
    <row r="1168" spans="4:4" x14ac:dyDescent="0.2">
      <c r="D1168" s="107"/>
    </row>
    <row r="1169" spans="4:4" x14ac:dyDescent="0.2">
      <c r="D1169" s="107"/>
    </row>
    <row r="1170" spans="4:4" x14ac:dyDescent="0.2">
      <c r="D1170" s="107"/>
    </row>
    <row r="1171" spans="4:4" x14ac:dyDescent="0.2">
      <c r="D1171" s="107"/>
    </row>
    <row r="1172" spans="4:4" x14ac:dyDescent="0.2">
      <c r="D1172" s="107"/>
    </row>
    <row r="1173" spans="4:4" x14ac:dyDescent="0.2">
      <c r="D1173" s="107"/>
    </row>
    <row r="1174" spans="4:4" x14ac:dyDescent="0.2">
      <c r="D1174" s="107"/>
    </row>
    <row r="1175" spans="4:4" x14ac:dyDescent="0.2">
      <c r="D1175" s="107"/>
    </row>
    <row r="1176" spans="4:4" x14ac:dyDescent="0.2">
      <c r="D1176" s="107"/>
    </row>
    <row r="1177" spans="4:4" x14ac:dyDescent="0.2">
      <c r="D1177" s="107"/>
    </row>
    <row r="1178" spans="4:4" x14ac:dyDescent="0.2">
      <c r="D1178" s="107"/>
    </row>
    <row r="1179" spans="4:4" x14ac:dyDescent="0.2">
      <c r="D1179" s="107"/>
    </row>
    <row r="1180" spans="4:4" x14ac:dyDescent="0.2">
      <c r="D1180" s="107"/>
    </row>
    <row r="1181" spans="4:4" x14ac:dyDescent="0.2">
      <c r="D1181" s="107"/>
    </row>
    <row r="1182" spans="4:4" x14ac:dyDescent="0.2">
      <c r="D1182" s="107"/>
    </row>
    <row r="1183" spans="4:4" x14ac:dyDescent="0.2">
      <c r="D1183" s="107"/>
    </row>
    <row r="1184" spans="4:4" x14ac:dyDescent="0.2">
      <c r="D1184" s="107"/>
    </row>
    <row r="1185" spans="4:4" x14ac:dyDescent="0.2">
      <c r="D1185" s="107"/>
    </row>
    <row r="1186" spans="4:4" x14ac:dyDescent="0.2">
      <c r="D1186" s="107"/>
    </row>
    <row r="1187" spans="4:4" x14ac:dyDescent="0.2">
      <c r="D1187" s="107"/>
    </row>
    <row r="1188" spans="4:4" x14ac:dyDescent="0.2">
      <c r="D1188" s="107"/>
    </row>
    <row r="1189" spans="4:4" x14ac:dyDescent="0.2">
      <c r="D1189" s="107"/>
    </row>
    <row r="1190" spans="4:4" x14ac:dyDescent="0.2">
      <c r="D1190" s="107"/>
    </row>
    <row r="1191" spans="4:4" x14ac:dyDescent="0.2">
      <c r="D1191" s="107"/>
    </row>
    <row r="1192" spans="4:4" x14ac:dyDescent="0.2">
      <c r="D1192" s="107"/>
    </row>
    <row r="1193" spans="4:4" x14ac:dyDescent="0.2">
      <c r="D1193" s="107"/>
    </row>
    <row r="1194" spans="4:4" x14ac:dyDescent="0.2">
      <c r="D1194" s="107"/>
    </row>
    <row r="1195" spans="4:4" x14ac:dyDescent="0.2">
      <c r="D1195" s="107"/>
    </row>
    <row r="1196" spans="4:4" x14ac:dyDescent="0.2">
      <c r="D1196" s="107"/>
    </row>
    <row r="1197" spans="4:4" x14ac:dyDescent="0.2">
      <c r="D1197" s="107"/>
    </row>
    <row r="1198" spans="4:4" x14ac:dyDescent="0.2">
      <c r="D1198" s="107"/>
    </row>
    <row r="1199" spans="4:4" x14ac:dyDescent="0.2">
      <c r="D1199" s="107"/>
    </row>
    <row r="1200" spans="4:4" x14ac:dyDescent="0.2">
      <c r="D1200" s="107"/>
    </row>
    <row r="1201" spans="4:4" x14ac:dyDescent="0.2">
      <c r="D1201" s="107"/>
    </row>
    <row r="1202" spans="4:4" x14ac:dyDescent="0.2">
      <c r="D1202" s="107"/>
    </row>
    <row r="1203" spans="4:4" x14ac:dyDescent="0.2">
      <c r="D1203" s="107"/>
    </row>
    <row r="1204" spans="4:4" x14ac:dyDescent="0.2">
      <c r="D1204" s="107"/>
    </row>
    <row r="1205" spans="4:4" x14ac:dyDescent="0.2">
      <c r="D1205" s="107"/>
    </row>
    <row r="1206" spans="4:4" x14ac:dyDescent="0.2">
      <c r="D1206" s="107"/>
    </row>
    <row r="1207" spans="4:4" x14ac:dyDescent="0.2">
      <c r="D1207" s="107"/>
    </row>
    <row r="1208" spans="4:4" x14ac:dyDescent="0.2">
      <c r="D1208" s="107"/>
    </row>
    <row r="1209" spans="4:4" x14ac:dyDescent="0.2">
      <c r="D1209" s="107"/>
    </row>
    <row r="1210" spans="4:4" x14ac:dyDescent="0.2">
      <c r="D1210" s="107"/>
    </row>
    <row r="1211" spans="4:4" x14ac:dyDescent="0.2">
      <c r="D1211" s="107"/>
    </row>
    <row r="1212" spans="4:4" x14ac:dyDescent="0.2">
      <c r="D1212" s="107"/>
    </row>
    <row r="1213" spans="4:4" x14ac:dyDescent="0.2">
      <c r="D1213" s="107"/>
    </row>
    <row r="1214" spans="4:4" x14ac:dyDescent="0.2">
      <c r="D1214" s="107"/>
    </row>
    <row r="1215" spans="4:4" x14ac:dyDescent="0.2">
      <c r="D1215" s="107"/>
    </row>
    <row r="1216" spans="4:4" x14ac:dyDescent="0.2">
      <c r="D1216" s="107"/>
    </row>
    <row r="1217" spans="4:4" x14ac:dyDescent="0.2">
      <c r="D1217" s="107"/>
    </row>
    <row r="1218" spans="4:4" x14ac:dyDescent="0.2">
      <c r="D1218" s="107"/>
    </row>
    <row r="1219" spans="4:4" x14ac:dyDescent="0.2">
      <c r="D1219" s="107"/>
    </row>
    <row r="1220" spans="4:4" x14ac:dyDescent="0.2">
      <c r="D1220" s="107"/>
    </row>
    <row r="1221" spans="4:4" x14ac:dyDescent="0.2">
      <c r="D1221" s="107"/>
    </row>
    <row r="1222" spans="4:4" x14ac:dyDescent="0.2">
      <c r="D1222" s="107"/>
    </row>
    <row r="1223" spans="4:4" x14ac:dyDescent="0.2">
      <c r="D1223" s="107"/>
    </row>
    <row r="1224" spans="4:4" x14ac:dyDescent="0.2">
      <c r="D1224" s="107"/>
    </row>
    <row r="1225" spans="4:4" x14ac:dyDescent="0.2">
      <c r="D1225" s="107"/>
    </row>
    <row r="1226" spans="4:4" x14ac:dyDescent="0.2">
      <c r="D1226" s="107"/>
    </row>
    <row r="1227" spans="4:4" x14ac:dyDescent="0.2">
      <c r="D1227" s="107"/>
    </row>
    <row r="1228" spans="4:4" x14ac:dyDescent="0.2">
      <c r="D1228" s="107"/>
    </row>
    <row r="1229" spans="4:4" x14ac:dyDescent="0.2">
      <c r="D1229" s="107"/>
    </row>
    <row r="1230" spans="4:4" x14ac:dyDescent="0.2">
      <c r="D1230" s="107"/>
    </row>
    <row r="1231" spans="4:4" x14ac:dyDescent="0.2">
      <c r="D1231" s="107"/>
    </row>
    <row r="1232" spans="4:4" x14ac:dyDescent="0.2">
      <c r="D1232" s="107"/>
    </row>
    <row r="1233" spans="4:4" x14ac:dyDescent="0.2">
      <c r="D1233" s="107"/>
    </row>
    <row r="1234" spans="4:4" x14ac:dyDescent="0.2">
      <c r="D1234" s="107"/>
    </row>
    <row r="1235" spans="4:4" x14ac:dyDescent="0.2">
      <c r="D1235" s="107"/>
    </row>
    <row r="1236" spans="4:4" x14ac:dyDescent="0.2">
      <c r="D1236" s="107"/>
    </row>
    <row r="1237" spans="4:4" x14ac:dyDescent="0.2">
      <c r="D1237" s="107"/>
    </row>
    <row r="1238" spans="4:4" x14ac:dyDescent="0.2">
      <c r="D1238" s="107"/>
    </row>
    <row r="1239" spans="4:4" x14ac:dyDescent="0.2">
      <c r="D1239" s="107"/>
    </row>
    <row r="1240" spans="4:4" x14ac:dyDescent="0.2">
      <c r="D1240" s="107"/>
    </row>
    <row r="1241" spans="4:4" x14ac:dyDescent="0.2">
      <c r="D1241" s="107"/>
    </row>
    <row r="1242" spans="4:4" x14ac:dyDescent="0.2">
      <c r="D1242" s="107"/>
    </row>
    <row r="1243" spans="4:4" x14ac:dyDescent="0.2">
      <c r="D1243" s="107"/>
    </row>
    <row r="1244" spans="4:4" x14ac:dyDescent="0.2">
      <c r="D1244" s="107"/>
    </row>
    <row r="1245" spans="4:4" x14ac:dyDescent="0.2">
      <c r="D1245" s="107"/>
    </row>
    <row r="1246" spans="4:4" x14ac:dyDescent="0.2">
      <c r="D1246" s="107"/>
    </row>
    <row r="1247" spans="4:4" x14ac:dyDescent="0.2">
      <c r="D1247" s="107"/>
    </row>
    <row r="1248" spans="4:4" x14ac:dyDescent="0.2">
      <c r="D1248" s="107"/>
    </row>
    <row r="1249" spans="4:4" x14ac:dyDescent="0.2">
      <c r="D1249" s="107"/>
    </row>
    <row r="1250" spans="4:4" x14ac:dyDescent="0.2">
      <c r="D1250" s="107"/>
    </row>
    <row r="1251" spans="4:4" x14ac:dyDescent="0.2">
      <c r="D1251" s="107"/>
    </row>
    <row r="1252" spans="4:4" x14ac:dyDescent="0.2">
      <c r="D1252" s="107"/>
    </row>
    <row r="1253" spans="4:4" x14ac:dyDescent="0.2">
      <c r="D1253" s="107"/>
    </row>
    <row r="1254" spans="4:4" x14ac:dyDescent="0.2">
      <c r="D1254" s="107"/>
    </row>
    <row r="1255" spans="4:4" x14ac:dyDescent="0.2">
      <c r="D1255" s="107"/>
    </row>
    <row r="1256" spans="4:4" x14ac:dyDescent="0.2">
      <c r="D1256" s="107"/>
    </row>
    <row r="1257" spans="4:4" x14ac:dyDescent="0.2">
      <c r="D1257" s="107"/>
    </row>
    <row r="1258" spans="4:4" x14ac:dyDescent="0.2">
      <c r="D1258" s="107"/>
    </row>
    <row r="1259" spans="4:4" x14ac:dyDescent="0.2">
      <c r="D1259" s="107"/>
    </row>
    <row r="1260" spans="4:4" x14ac:dyDescent="0.2">
      <c r="D1260" s="107"/>
    </row>
    <row r="1261" spans="4:4" x14ac:dyDescent="0.2">
      <c r="D1261" s="107"/>
    </row>
    <row r="1262" spans="4:4" x14ac:dyDescent="0.2">
      <c r="D1262" s="107"/>
    </row>
    <row r="1263" spans="4:4" x14ac:dyDescent="0.2">
      <c r="D1263" s="107"/>
    </row>
    <row r="1264" spans="4:4" x14ac:dyDescent="0.2">
      <c r="D1264" s="107"/>
    </row>
    <row r="1265" spans="4:4" x14ac:dyDescent="0.2">
      <c r="D1265" s="107"/>
    </row>
    <row r="1266" spans="4:4" x14ac:dyDescent="0.2">
      <c r="D1266" s="107"/>
    </row>
    <row r="1267" spans="4:4" x14ac:dyDescent="0.2">
      <c r="D1267" s="107"/>
    </row>
    <row r="1268" spans="4:4" x14ac:dyDescent="0.2">
      <c r="D1268" s="107"/>
    </row>
    <row r="1269" spans="4:4" x14ac:dyDescent="0.2">
      <c r="D1269" s="107"/>
    </row>
    <row r="1270" spans="4:4" x14ac:dyDescent="0.2">
      <c r="D1270" s="107"/>
    </row>
    <row r="1271" spans="4:4" x14ac:dyDescent="0.2">
      <c r="D1271" s="107"/>
    </row>
    <row r="1272" spans="4:4" x14ac:dyDescent="0.2">
      <c r="D1272" s="107"/>
    </row>
    <row r="1273" spans="4:4" x14ac:dyDescent="0.2">
      <c r="D1273" s="107"/>
    </row>
    <row r="1274" spans="4:4" x14ac:dyDescent="0.2">
      <c r="D1274" s="107"/>
    </row>
    <row r="1275" spans="4:4" x14ac:dyDescent="0.2">
      <c r="D1275" s="107"/>
    </row>
    <row r="1276" spans="4:4" x14ac:dyDescent="0.2">
      <c r="D1276" s="107"/>
    </row>
    <row r="1277" spans="4:4" x14ac:dyDescent="0.2">
      <c r="D1277" s="107"/>
    </row>
    <row r="1278" spans="4:4" x14ac:dyDescent="0.2">
      <c r="D1278" s="107"/>
    </row>
    <row r="1279" spans="4:4" x14ac:dyDescent="0.2">
      <c r="D1279" s="107"/>
    </row>
    <row r="1280" spans="4:4" x14ac:dyDescent="0.2">
      <c r="D1280" s="107"/>
    </row>
    <row r="1281" spans="4:4" x14ac:dyDescent="0.2">
      <c r="D1281" s="107"/>
    </row>
    <row r="1282" spans="4:4" x14ac:dyDescent="0.2">
      <c r="D1282" s="107"/>
    </row>
    <row r="1283" spans="4:4" x14ac:dyDescent="0.2">
      <c r="D1283" s="107"/>
    </row>
    <row r="1284" spans="4:4" x14ac:dyDescent="0.2">
      <c r="D1284" s="107"/>
    </row>
    <row r="1285" spans="4:4" x14ac:dyDescent="0.2">
      <c r="D1285" s="107"/>
    </row>
    <row r="1286" spans="4:4" x14ac:dyDescent="0.2">
      <c r="D1286" s="107"/>
    </row>
    <row r="1287" spans="4:4" x14ac:dyDescent="0.2">
      <c r="D1287" s="107"/>
    </row>
    <row r="1288" spans="4:4" x14ac:dyDescent="0.2">
      <c r="D1288" s="107"/>
    </row>
    <row r="1289" spans="4:4" x14ac:dyDescent="0.2">
      <c r="D1289" s="107"/>
    </row>
    <row r="1290" spans="4:4" x14ac:dyDescent="0.2">
      <c r="D1290" s="107"/>
    </row>
    <row r="1291" spans="4:4" x14ac:dyDescent="0.2">
      <c r="D1291" s="107"/>
    </row>
    <row r="1292" spans="4:4" x14ac:dyDescent="0.2">
      <c r="D1292" s="107"/>
    </row>
    <row r="1293" spans="4:4" x14ac:dyDescent="0.2">
      <c r="D1293" s="107"/>
    </row>
    <row r="1294" spans="4:4" x14ac:dyDescent="0.2">
      <c r="D1294" s="107"/>
    </row>
    <row r="1295" spans="4:4" x14ac:dyDescent="0.2">
      <c r="D1295" s="107"/>
    </row>
    <row r="1296" spans="4:4" x14ac:dyDescent="0.2">
      <c r="D1296" s="107"/>
    </row>
    <row r="1297" spans="4:4" x14ac:dyDescent="0.2">
      <c r="D1297" s="107"/>
    </row>
    <row r="1298" spans="4:4" x14ac:dyDescent="0.2">
      <c r="D1298" s="107"/>
    </row>
    <row r="1299" spans="4:4" x14ac:dyDescent="0.2">
      <c r="D1299" s="107"/>
    </row>
    <row r="1300" spans="4:4" x14ac:dyDescent="0.2">
      <c r="D1300" s="107"/>
    </row>
    <row r="1301" spans="4:4" x14ac:dyDescent="0.2">
      <c r="D1301" s="107"/>
    </row>
    <row r="1302" spans="4:4" x14ac:dyDescent="0.2">
      <c r="D1302" s="107"/>
    </row>
    <row r="1303" spans="4:4" x14ac:dyDescent="0.2">
      <c r="D1303" s="107"/>
    </row>
    <row r="1304" spans="4:4" x14ac:dyDescent="0.2">
      <c r="D1304" s="107"/>
    </row>
    <row r="1305" spans="4:4" x14ac:dyDescent="0.2">
      <c r="D1305" s="107"/>
    </row>
    <row r="1306" spans="4:4" x14ac:dyDescent="0.2">
      <c r="D1306" s="107"/>
    </row>
    <row r="1307" spans="4:4" x14ac:dyDescent="0.2">
      <c r="D1307" s="107"/>
    </row>
    <row r="1308" spans="4:4" x14ac:dyDescent="0.2">
      <c r="D1308" s="107"/>
    </row>
    <row r="1309" spans="4:4" x14ac:dyDescent="0.2">
      <c r="D1309" s="107"/>
    </row>
    <row r="1310" spans="4:4" x14ac:dyDescent="0.2">
      <c r="D1310" s="107"/>
    </row>
    <row r="1311" spans="4:4" x14ac:dyDescent="0.2">
      <c r="D1311" s="107"/>
    </row>
    <row r="1312" spans="4:4" x14ac:dyDescent="0.2">
      <c r="D1312" s="107"/>
    </row>
    <row r="1313" spans="4:4" x14ac:dyDescent="0.2">
      <c r="D1313" s="107"/>
    </row>
    <row r="1314" spans="4:4" x14ac:dyDescent="0.2">
      <c r="D1314" s="107"/>
    </row>
    <row r="1315" spans="4:4" x14ac:dyDescent="0.2">
      <c r="D1315" s="107"/>
    </row>
    <row r="1316" spans="4:4" x14ac:dyDescent="0.2">
      <c r="D1316" s="107"/>
    </row>
    <row r="1317" spans="4:4" x14ac:dyDescent="0.2">
      <c r="D1317" s="107"/>
    </row>
    <row r="1318" spans="4:4" x14ac:dyDescent="0.2">
      <c r="D1318" s="107"/>
    </row>
    <row r="1319" spans="4:4" x14ac:dyDescent="0.2">
      <c r="D1319" s="107"/>
    </row>
    <row r="1320" spans="4:4" x14ac:dyDescent="0.2">
      <c r="D1320" s="107"/>
    </row>
    <row r="1321" spans="4:4" x14ac:dyDescent="0.2">
      <c r="D1321" s="107"/>
    </row>
    <row r="1322" spans="4:4" x14ac:dyDescent="0.2">
      <c r="D1322" s="107"/>
    </row>
    <row r="1323" spans="4:4" x14ac:dyDescent="0.2">
      <c r="D1323" s="107"/>
    </row>
    <row r="1324" spans="4:4" x14ac:dyDescent="0.2">
      <c r="D1324" s="107"/>
    </row>
    <row r="1325" spans="4:4" x14ac:dyDescent="0.2">
      <c r="D1325" s="107"/>
    </row>
    <row r="1326" spans="4:4" x14ac:dyDescent="0.2">
      <c r="D1326" s="107"/>
    </row>
    <row r="1327" spans="4:4" x14ac:dyDescent="0.2">
      <c r="D1327" s="107"/>
    </row>
    <row r="1328" spans="4:4" x14ac:dyDescent="0.2">
      <c r="D1328" s="107"/>
    </row>
    <row r="1329" spans="4:4" x14ac:dyDescent="0.2">
      <c r="D1329" s="107"/>
    </row>
    <row r="1330" spans="4:4" x14ac:dyDescent="0.2">
      <c r="D1330" s="107"/>
    </row>
    <row r="1331" spans="4:4" x14ac:dyDescent="0.2">
      <c r="D1331" s="107"/>
    </row>
    <row r="1332" spans="4:4" x14ac:dyDescent="0.2">
      <c r="D1332" s="107"/>
    </row>
    <row r="1333" spans="4:4" x14ac:dyDescent="0.2">
      <c r="D1333" s="107"/>
    </row>
    <row r="1334" spans="4:4" x14ac:dyDescent="0.2">
      <c r="D1334" s="107"/>
    </row>
    <row r="1335" spans="4:4" x14ac:dyDescent="0.2">
      <c r="D1335" s="107"/>
    </row>
    <row r="1336" spans="4:4" x14ac:dyDescent="0.2">
      <c r="D1336" s="107"/>
    </row>
    <row r="1337" spans="4:4" x14ac:dyDescent="0.2">
      <c r="D1337" s="107"/>
    </row>
    <row r="1338" spans="4:4" x14ac:dyDescent="0.2">
      <c r="D1338" s="107"/>
    </row>
    <row r="1339" spans="4:4" x14ac:dyDescent="0.2">
      <c r="D1339" s="107"/>
    </row>
    <row r="1340" spans="4:4" x14ac:dyDescent="0.2">
      <c r="D1340" s="107"/>
    </row>
    <row r="1341" spans="4:4" x14ac:dyDescent="0.2">
      <c r="D1341" s="107"/>
    </row>
    <row r="1342" spans="4:4" x14ac:dyDescent="0.2">
      <c r="D1342" s="107"/>
    </row>
    <row r="1343" spans="4:4" x14ac:dyDescent="0.2">
      <c r="D1343" s="107"/>
    </row>
    <row r="1344" spans="4:4" x14ac:dyDescent="0.2">
      <c r="D1344" s="107"/>
    </row>
    <row r="1345" spans="4:4" x14ac:dyDescent="0.2">
      <c r="D1345" s="107"/>
    </row>
    <row r="1346" spans="4:4" x14ac:dyDescent="0.2">
      <c r="D1346" s="107"/>
    </row>
    <row r="1347" spans="4:4" x14ac:dyDescent="0.2">
      <c r="D1347" s="107"/>
    </row>
    <row r="1348" spans="4:4" x14ac:dyDescent="0.2">
      <c r="D1348" s="107"/>
    </row>
    <row r="1349" spans="4:4" x14ac:dyDescent="0.2">
      <c r="D1349" s="107"/>
    </row>
    <row r="1350" spans="4:4" x14ac:dyDescent="0.2">
      <c r="D1350" s="107"/>
    </row>
    <row r="1351" spans="4:4" x14ac:dyDescent="0.2">
      <c r="D1351" s="107"/>
    </row>
    <row r="1352" spans="4:4" x14ac:dyDescent="0.2">
      <c r="D1352" s="107"/>
    </row>
    <row r="1353" spans="4:4" x14ac:dyDescent="0.2">
      <c r="D1353" s="107"/>
    </row>
    <row r="1354" spans="4:4" x14ac:dyDescent="0.2">
      <c r="D1354" s="107"/>
    </row>
    <row r="1355" spans="4:4" x14ac:dyDescent="0.2">
      <c r="D1355" s="107"/>
    </row>
    <row r="1356" spans="4:4" x14ac:dyDescent="0.2">
      <c r="D1356" s="107"/>
    </row>
    <row r="1357" spans="4:4" x14ac:dyDescent="0.2">
      <c r="D1357" s="107"/>
    </row>
    <row r="1358" spans="4:4" x14ac:dyDescent="0.2">
      <c r="D1358" s="107"/>
    </row>
    <row r="1359" spans="4:4" x14ac:dyDescent="0.2">
      <c r="D1359" s="107"/>
    </row>
    <row r="1360" spans="4:4" x14ac:dyDescent="0.2">
      <c r="D1360" s="107"/>
    </row>
    <row r="1361" spans="4:4" x14ac:dyDescent="0.2">
      <c r="D1361" s="107"/>
    </row>
    <row r="1362" spans="4:4" x14ac:dyDescent="0.2">
      <c r="D1362" s="107"/>
    </row>
    <row r="1363" spans="4:4" x14ac:dyDescent="0.2">
      <c r="D1363" s="107"/>
    </row>
    <row r="1364" spans="4:4" x14ac:dyDescent="0.2">
      <c r="D1364" s="107"/>
    </row>
    <row r="1365" spans="4:4" x14ac:dyDescent="0.2">
      <c r="D1365" s="107"/>
    </row>
    <row r="1366" spans="4:4" x14ac:dyDescent="0.2">
      <c r="D1366" s="107"/>
    </row>
    <row r="1367" spans="4:4" x14ac:dyDescent="0.2">
      <c r="D1367" s="107"/>
    </row>
    <row r="1368" spans="4:4" x14ac:dyDescent="0.2">
      <c r="D1368" s="107"/>
    </row>
    <row r="1369" spans="4:4" x14ac:dyDescent="0.2">
      <c r="D1369" s="107"/>
    </row>
    <row r="1370" spans="4:4" x14ac:dyDescent="0.2">
      <c r="D1370" s="107"/>
    </row>
    <row r="1371" spans="4:4" x14ac:dyDescent="0.2">
      <c r="D1371" s="107"/>
    </row>
    <row r="1372" spans="4:4" x14ac:dyDescent="0.2">
      <c r="D1372" s="107"/>
    </row>
    <row r="1373" spans="4:4" x14ac:dyDescent="0.2">
      <c r="D1373" s="107"/>
    </row>
    <row r="1374" spans="4:4" x14ac:dyDescent="0.2">
      <c r="D1374" s="107"/>
    </row>
    <row r="1375" spans="4:4" x14ac:dyDescent="0.2">
      <c r="D1375" s="107"/>
    </row>
    <row r="1376" spans="4:4" x14ac:dyDescent="0.2">
      <c r="D1376" s="107"/>
    </row>
    <row r="1377" spans="4:4" x14ac:dyDescent="0.2">
      <c r="D1377" s="107"/>
    </row>
    <row r="1378" spans="4:4" x14ac:dyDescent="0.2">
      <c r="D1378" s="107"/>
    </row>
    <row r="1379" spans="4:4" x14ac:dyDescent="0.2">
      <c r="D1379" s="107"/>
    </row>
    <row r="1380" spans="4:4" x14ac:dyDescent="0.2">
      <c r="D1380" s="107"/>
    </row>
    <row r="1381" spans="4:4" x14ac:dyDescent="0.2">
      <c r="D1381" s="107"/>
    </row>
    <row r="1382" spans="4:4" x14ac:dyDescent="0.2">
      <c r="D1382" s="107"/>
    </row>
    <row r="1383" spans="4:4" x14ac:dyDescent="0.2">
      <c r="D1383" s="107"/>
    </row>
    <row r="1384" spans="4:4" x14ac:dyDescent="0.2">
      <c r="D1384" s="107"/>
    </row>
    <row r="1385" spans="4:4" x14ac:dyDescent="0.2">
      <c r="D1385" s="107"/>
    </row>
    <row r="1386" spans="4:4" x14ac:dyDescent="0.2">
      <c r="D1386" s="107"/>
    </row>
    <row r="1387" spans="4:4" x14ac:dyDescent="0.2">
      <c r="D1387" s="107"/>
    </row>
    <row r="1388" spans="4:4" x14ac:dyDescent="0.2">
      <c r="D1388" s="107"/>
    </row>
    <row r="1389" spans="4:4" x14ac:dyDescent="0.2">
      <c r="D1389" s="107"/>
    </row>
    <row r="1390" spans="4:4" x14ac:dyDescent="0.2">
      <c r="D1390" s="107"/>
    </row>
    <row r="1391" spans="4:4" x14ac:dyDescent="0.2">
      <c r="D1391" s="107"/>
    </row>
    <row r="1392" spans="4:4" x14ac:dyDescent="0.2">
      <c r="D1392" s="107"/>
    </row>
    <row r="1393" spans="4:4" x14ac:dyDescent="0.2">
      <c r="D1393" s="107"/>
    </row>
    <row r="1394" spans="4:4" x14ac:dyDescent="0.2">
      <c r="D1394" s="107"/>
    </row>
    <row r="1395" spans="4:4" x14ac:dyDescent="0.2">
      <c r="D1395" s="107"/>
    </row>
    <row r="1396" spans="4:4" x14ac:dyDescent="0.2">
      <c r="D1396" s="107"/>
    </row>
    <row r="1397" spans="4:4" x14ac:dyDescent="0.2">
      <c r="D1397" s="107"/>
    </row>
    <row r="1398" spans="4:4" x14ac:dyDescent="0.2">
      <c r="D1398" s="107"/>
    </row>
    <row r="1399" spans="4:4" x14ac:dyDescent="0.2">
      <c r="D1399" s="107"/>
    </row>
    <row r="1400" spans="4:4" x14ac:dyDescent="0.2">
      <c r="D1400" s="107"/>
    </row>
    <row r="1401" spans="4:4" x14ac:dyDescent="0.2">
      <c r="D1401" s="107"/>
    </row>
    <row r="1402" spans="4:4" x14ac:dyDescent="0.2">
      <c r="D1402" s="107"/>
    </row>
    <row r="1403" spans="4:4" x14ac:dyDescent="0.2">
      <c r="D1403" s="107"/>
    </row>
    <row r="1404" spans="4:4" x14ac:dyDescent="0.2">
      <c r="D1404" s="107"/>
    </row>
    <row r="1405" spans="4:4" x14ac:dyDescent="0.2">
      <c r="D1405" s="107"/>
    </row>
    <row r="1406" spans="4:4" x14ac:dyDescent="0.2">
      <c r="D1406" s="107"/>
    </row>
    <row r="1407" spans="4:4" x14ac:dyDescent="0.2">
      <c r="D1407" s="107"/>
    </row>
    <row r="1408" spans="4:4" x14ac:dyDescent="0.2">
      <c r="D1408" s="107"/>
    </row>
    <row r="1409" spans="4:4" x14ac:dyDescent="0.2">
      <c r="D1409" s="107"/>
    </row>
    <row r="1410" spans="4:4" x14ac:dyDescent="0.2">
      <c r="D1410" s="107"/>
    </row>
    <row r="1411" spans="4:4" x14ac:dyDescent="0.2">
      <c r="D1411" s="107"/>
    </row>
    <row r="1412" spans="4:4" x14ac:dyDescent="0.2">
      <c r="D1412" s="107"/>
    </row>
    <row r="1413" spans="4:4" x14ac:dyDescent="0.2">
      <c r="D1413" s="107"/>
    </row>
    <row r="1414" spans="4:4" x14ac:dyDescent="0.2">
      <c r="D1414" s="107"/>
    </row>
    <row r="1415" spans="4:4" x14ac:dyDescent="0.2">
      <c r="D1415" s="107"/>
    </row>
    <row r="1416" spans="4:4" x14ac:dyDescent="0.2">
      <c r="D1416" s="107"/>
    </row>
    <row r="1417" spans="4:4" x14ac:dyDescent="0.2">
      <c r="D1417" s="107"/>
    </row>
    <row r="1418" spans="4:4" x14ac:dyDescent="0.2">
      <c r="D1418" s="107"/>
    </row>
    <row r="1419" spans="4:4" x14ac:dyDescent="0.2">
      <c r="D1419" s="107"/>
    </row>
    <row r="1420" spans="4:4" x14ac:dyDescent="0.2">
      <c r="D1420" s="107"/>
    </row>
    <row r="1421" spans="4:4" x14ac:dyDescent="0.2">
      <c r="D1421" s="107"/>
    </row>
    <row r="1422" spans="4:4" x14ac:dyDescent="0.2">
      <c r="D1422" s="107"/>
    </row>
    <row r="1423" spans="4:4" x14ac:dyDescent="0.2">
      <c r="D1423" s="107"/>
    </row>
    <row r="1424" spans="4:4" x14ac:dyDescent="0.2">
      <c r="D1424" s="107"/>
    </row>
    <row r="1425" spans="4:4" x14ac:dyDescent="0.2">
      <c r="D1425" s="107"/>
    </row>
    <row r="1426" spans="4:4" x14ac:dyDescent="0.2">
      <c r="D1426" s="107"/>
    </row>
    <row r="1427" spans="4:4" x14ac:dyDescent="0.2">
      <c r="D1427" s="107"/>
    </row>
    <row r="1428" spans="4:4" x14ac:dyDescent="0.2">
      <c r="D1428" s="107"/>
    </row>
    <row r="1429" spans="4:4" x14ac:dyDescent="0.2">
      <c r="D1429" s="107"/>
    </row>
    <row r="1430" spans="4:4" x14ac:dyDescent="0.2">
      <c r="D1430" s="107"/>
    </row>
    <row r="1431" spans="4:4" x14ac:dyDescent="0.2">
      <c r="D1431" s="107"/>
    </row>
    <row r="1432" spans="4:4" x14ac:dyDescent="0.2">
      <c r="D1432" s="107"/>
    </row>
    <row r="1433" spans="4:4" x14ac:dyDescent="0.2">
      <c r="D1433" s="107"/>
    </row>
    <row r="1434" spans="4:4" x14ac:dyDescent="0.2">
      <c r="D1434" s="107"/>
    </row>
    <row r="1435" spans="4:4" x14ac:dyDescent="0.2">
      <c r="D1435" s="107"/>
    </row>
    <row r="1436" spans="4:4" x14ac:dyDescent="0.2">
      <c r="D1436" s="107"/>
    </row>
    <row r="1437" spans="4:4" x14ac:dyDescent="0.2">
      <c r="D1437" s="107"/>
    </row>
    <row r="1438" spans="4:4" x14ac:dyDescent="0.2">
      <c r="D1438" s="107"/>
    </row>
    <row r="1439" spans="4:4" x14ac:dyDescent="0.2">
      <c r="D1439" s="107"/>
    </row>
    <row r="1440" spans="4:4" x14ac:dyDescent="0.2">
      <c r="D1440" s="107"/>
    </row>
    <row r="1441" spans="4:4" x14ac:dyDescent="0.2">
      <c r="D1441" s="107"/>
    </row>
    <row r="1442" spans="4:4" x14ac:dyDescent="0.2">
      <c r="D1442" s="107"/>
    </row>
    <row r="1443" spans="4:4" x14ac:dyDescent="0.2">
      <c r="D1443" s="107"/>
    </row>
    <row r="1444" spans="4:4" x14ac:dyDescent="0.2">
      <c r="D1444" s="107"/>
    </row>
    <row r="1445" spans="4:4" x14ac:dyDescent="0.2">
      <c r="D1445" s="107"/>
    </row>
    <row r="1446" spans="4:4" x14ac:dyDescent="0.2">
      <c r="D1446" s="107"/>
    </row>
    <row r="1447" spans="4:4" x14ac:dyDescent="0.2">
      <c r="D1447" s="107"/>
    </row>
    <row r="1448" spans="4:4" x14ac:dyDescent="0.2">
      <c r="D1448" s="107"/>
    </row>
    <row r="1449" spans="4:4" x14ac:dyDescent="0.2">
      <c r="D1449" s="107"/>
    </row>
    <row r="1450" spans="4:4" x14ac:dyDescent="0.2">
      <c r="D1450" s="107"/>
    </row>
    <row r="1451" spans="4:4" x14ac:dyDescent="0.2">
      <c r="D1451" s="107"/>
    </row>
    <row r="1452" spans="4:4" x14ac:dyDescent="0.2">
      <c r="D1452" s="107"/>
    </row>
    <row r="1453" spans="4:4" x14ac:dyDescent="0.2">
      <c r="D1453" s="107"/>
    </row>
    <row r="1454" spans="4:4" x14ac:dyDescent="0.2">
      <c r="D1454" s="107"/>
    </row>
    <row r="1455" spans="4:4" x14ac:dyDescent="0.2">
      <c r="D1455" s="107"/>
    </row>
    <row r="1456" spans="4:4" x14ac:dyDescent="0.2">
      <c r="D1456" s="107"/>
    </row>
    <row r="1457" spans="4:4" x14ac:dyDescent="0.2">
      <c r="D1457" s="107"/>
    </row>
    <row r="1458" spans="4:4" x14ac:dyDescent="0.2">
      <c r="D1458" s="107"/>
    </row>
    <row r="1459" spans="4:4" x14ac:dyDescent="0.2">
      <c r="D1459" s="107"/>
    </row>
    <row r="1460" spans="4:4" x14ac:dyDescent="0.2">
      <c r="D1460" s="107"/>
    </row>
    <row r="1461" spans="4:4" x14ac:dyDescent="0.2">
      <c r="D1461" s="107"/>
    </row>
    <row r="1462" spans="4:4" x14ac:dyDescent="0.2">
      <c r="D1462" s="107"/>
    </row>
    <row r="1463" spans="4:4" x14ac:dyDescent="0.2">
      <c r="D1463" s="107"/>
    </row>
    <row r="1464" spans="4:4" x14ac:dyDescent="0.2">
      <c r="D1464" s="107"/>
    </row>
    <row r="1465" spans="4:4" x14ac:dyDescent="0.2">
      <c r="D1465" s="107"/>
    </row>
    <row r="1466" spans="4:4" x14ac:dyDescent="0.2">
      <c r="D1466" s="107"/>
    </row>
    <row r="1467" spans="4:4" x14ac:dyDescent="0.2">
      <c r="D1467" s="107"/>
    </row>
    <row r="1468" spans="4:4" x14ac:dyDescent="0.2">
      <c r="D1468" s="107"/>
    </row>
    <row r="1469" spans="4:4" x14ac:dyDescent="0.2">
      <c r="D1469" s="107"/>
    </row>
    <row r="1470" spans="4:4" x14ac:dyDescent="0.2">
      <c r="D1470" s="107"/>
    </row>
    <row r="1471" spans="4:4" x14ac:dyDescent="0.2">
      <c r="D1471" s="107"/>
    </row>
    <row r="1472" spans="4:4" x14ac:dyDescent="0.2">
      <c r="D1472" s="107"/>
    </row>
    <row r="1473" spans="4:4" x14ac:dyDescent="0.2">
      <c r="D1473" s="107"/>
    </row>
    <row r="1474" spans="4:4" x14ac:dyDescent="0.2">
      <c r="D1474" s="107"/>
    </row>
    <row r="1475" spans="4:4" x14ac:dyDescent="0.2">
      <c r="D1475" s="107"/>
    </row>
    <row r="1476" spans="4:4" x14ac:dyDescent="0.2">
      <c r="D1476" s="107"/>
    </row>
    <row r="1477" spans="4:4" x14ac:dyDescent="0.2">
      <c r="D1477" s="107"/>
    </row>
    <row r="1478" spans="4:4" x14ac:dyDescent="0.2">
      <c r="D1478" s="107"/>
    </row>
    <row r="1479" spans="4:4" x14ac:dyDescent="0.2">
      <c r="D1479" s="107"/>
    </row>
    <row r="1480" spans="4:4" x14ac:dyDescent="0.2">
      <c r="D1480" s="107"/>
    </row>
    <row r="1481" spans="4:4" x14ac:dyDescent="0.2">
      <c r="D1481" s="107"/>
    </row>
    <row r="1482" spans="4:4" x14ac:dyDescent="0.2">
      <c r="D1482" s="107"/>
    </row>
    <row r="1483" spans="4:4" x14ac:dyDescent="0.2">
      <c r="D1483" s="107"/>
    </row>
    <row r="1484" spans="4:4" x14ac:dyDescent="0.2">
      <c r="D1484" s="107"/>
    </row>
    <row r="1485" spans="4:4" x14ac:dyDescent="0.2">
      <c r="D1485" s="107"/>
    </row>
    <row r="1486" spans="4:4" x14ac:dyDescent="0.2">
      <c r="D1486" s="107"/>
    </row>
    <row r="1487" spans="4:4" x14ac:dyDescent="0.2">
      <c r="D1487" s="107"/>
    </row>
    <row r="1488" spans="4:4" x14ac:dyDescent="0.2">
      <c r="D1488" s="107"/>
    </row>
    <row r="1489" spans="4:4" x14ac:dyDescent="0.2">
      <c r="D1489" s="107"/>
    </row>
    <row r="1490" spans="4:4" x14ac:dyDescent="0.2">
      <c r="D1490" s="107"/>
    </row>
    <row r="1491" spans="4:4" x14ac:dyDescent="0.2">
      <c r="D1491" s="107"/>
    </row>
    <row r="1492" spans="4:4" x14ac:dyDescent="0.2">
      <c r="D1492" s="107"/>
    </row>
    <row r="1493" spans="4:4" x14ac:dyDescent="0.2">
      <c r="D1493" s="107"/>
    </row>
    <row r="1494" spans="4:4" x14ac:dyDescent="0.2">
      <c r="D1494" s="107"/>
    </row>
    <row r="1495" spans="4:4" x14ac:dyDescent="0.2">
      <c r="D1495" s="107"/>
    </row>
    <row r="1496" spans="4:4" x14ac:dyDescent="0.2">
      <c r="D1496" s="107"/>
    </row>
    <row r="1497" spans="4:4" x14ac:dyDescent="0.2">
      <c r="D1497" s="107"/>
    </row>
    <row r="1498" spans="4:4" x14ac:dyDescent="0.2">
      <c r="D1498" s="107"/>
    </row>
    <row r="1499" spans="4:4" x14ac:dyDescent="0.2">
      <c r="D1499" s="107"/>
    </row>
    <row r="1500" spans="4:4" x14ac:dyDescent="0.2">
      <c r="D1500" s="107"/>
    </row>
    <row r="1501" spans="4:4" x14ac:dyDescent="0.2">
      <c r="D1501" s="107"/>
    </row>
    <row r="1502" spans="4:4" x14ac:dyDescent="0.2">
      <c r="D1502" s="107"/>
    </row>
    <row r="1503" spans="4:4" x14ac:dyDescent="0.2">
      <c r="D1503" s="107"/>
    </row>
    <row r="1504" spans="4:4" x14ac:dyDescent="0.2">
      <c r="D1504" s="107"/>
    </row>
    <row r="1505" spans="4:4" x14ac:dyDescent="0.2">
      <c r="D1505" s="107"/>
    </row>
    <row r="1506" spans="4:4" x14ac:dyDescent="0.2">
      <c r="D1506" s="107"/>
    </row>
    <row r="1507" spans="4:4" x14ac:dyDescent="0.2">
      <c r="D1507" s="107"/>
    </row>
    <row r="1508" spans="4:4" x14ac:dyDescent="0.2">
      <c r="D1508" s="107"/>
    </row>
    <row r="1509" spans="4:4" x14ac:dyDescent="0.2">
      <c r="D1509" s="107"/>
    </row>
    <row r="1510" spans="4:4" x14ac:dyDescent="0.2">
      <c r="D1510" s="107"/>
    </row>
    <row r="1511" spans="4:4" x14ac:dyDescent="0.2">
      <c r="D1511" s="107"/>
    </row>
    <row r="1512" spans="4:4" x14ac:dyDescent="0.2">
      <c r="D1512" s="107"/>
    </row>
    <row r="1513" spans="4:4" x14ac:dyDescent="0.2">
      <c r="D1513" s="107"/>
    </row>
    <row r="1514" spans="4:4" x14ac:dyDescent="0.2">
      <c r="D1514" s="107"/>
    </row>
    <row r="1515" spans="4:4" x14ac:dyDescent="0.2">
      <c r="D1515" s="107"/>
    </row>
    <row r="1516" spans="4:4" x14ac:dyDescent="0.2">
      <c r="D1516" s="107"/>
    </row>
    <row r="1517" spans="4:4" x14ac:dyDescent="0.2">
      <c r="D1517" s="107"/>
    </row>
    <row r="1518" spans="4:4" x14ac:dyDescent="0.2">
      <c r="D1518" s="107"/>
    </row>
    <row r="1519" spans="4:4" x14ac:dyDescent="0.2">
      <c r="D1519" s="107"/>
    </row>
    <row r="1520" spans="4:4" x14ac:dyDescent="0.2">
      <c r="D1520" s="107"/>
    </row>
    <row r="1521" spans="4:4" x14ac:dyDescent="0.2">
      <c r="D1521" s="107"/>
    </row>
    <row r="1522" spans="4:4" x14ac:dyDescent="0.2">
      <c r="D1522" s="107"/>
    </row>
    <row r="1523" spans="4:4" x14ac:dyDescent="0.2">
      <c r="D1523" s="107"/>
    </row>
    <row r="1524" spans="4:4" x14ac:dyDescent="0.2">
      <c r="D1524" s="107"/>
    </row>
    <row r="1525" spans="4:4" x14ac:dyDescent="0.2">
      <c r="D1525" s="107"/>
    </row>
    <row r="1526" spans="4:4" x14ac:dyDescent="0.2">
      <c r="D1526" s="107"/>
    </row>
    <row r="1527" spans="4:4" x14ac:dyDescent="0.2">
      <c r="D1527" s="107"/>
    </row>
    <row r="1528" spans="4:4" x14ac:dyDescent="0.2">
      <c r="D1528" s="107"/>
    </row>
    <row r="1529" spans="4:4" x14ac:dyDescent="0.2">
      <c r="D1529" s="107"/>
    </row>
    <row r="1530" spans="4:4" x14ac:dyDescent="0.2">
      <c r="D1530" s="107"/>
    </row>
    <row r="1531" spans="4:4" x14ac:dyDescent="0.2">
      <c r="D1531" s="107"/>
    </row>
    <row r="1532" spans="4:4" x14ac:dyDescent="0.2">
      <c r="D1532" s="107"/>
    </row>
    <row r="1533" spans="4:4" x14ac:dyDescent="0.2">
      <c r="D1533" s="107"/>
    </row>
    <row r="1534" spans="4:4" x14ac:dyDescent="0.2">
      <c r="D1534" s="107"/>
    </row>
    <row r="1535" spans="4:4" x14ac:dyDescent="0.2">
      <c r="D1535" s="107"/>
    </row>
    <row r="1536" spans="4:4" x14ac:dyDescent="0.2">
      <c r="D1536" s="107"/>
    </row>
    <row r="1537" spans="4:4" x14ac:dyDescent="0.2">
      <c r="D1537" s="107"/>
    </row>
    <row r="1538" spans="4:4" x14ac:dyDescent="0.2">
      <c r="D1538" s="107"/>
    </row>
    <row r="1539" spans="4:4" x14ac:dyDescent="0.2">
      <c r="D1539" s="107"/>
    </row>
    <row r="1540" spans="4:4" x14ac:dyDescent="0.2">
      <c r="D1540" s="107"/>
    </row>
    <row r="1541" spans="4:4" x14ac:dyDescent="0.2">
      <c r="D1541" s="107"/>
    </row>
    <row r="1542" spans="4:4" x14ac:dyDescent="0.2">
      <c r="D1542" s="107"/>
    </row>
    <row r="1543" spans="4:4" x14ac:dyDescent="0.2">
      <c r="D1543" s="107"/>
    </row>
    <row r="1544" spans="4:4" x14ac:dyDescent="0.2">
      <c r="D1544" s="107"/>
    </row>
    <row r="1545" spans="4:4" x14ac:dyDescent="0.2">
      <c r="D1545" s="107"/>
    </row>
    <row r="1546" spans="4:4" x14ac:dyDescent="0.2">
      <c r="D1546" s="107"/>
    </row>
    <row r="1547" spans="4:4" x14ac:dyDescent="0.2">
      <c r="D1547" s="107"/>
    </row>
    <row r="1548" spans="4:4" x14ac:dyDescent="0.2">
      <c r="D1548" s="107"/>
    </row>
    <row r="1549" spans="4:4" x14ac:dyDescent="0.2">
      <c r="D1549" s="107"/>
    </row>
    <row r="1550" spans="4:4" x14ac:dyDescent="0.2">
      <c r="D1550" s="107"/>
    </row>
    <row r="1551" spans="4:4" x14ac:dyDescent="0.2">
      <c r="D1551" s="107"/>
    </row>
    <row r="1552" spans="4:4" x14ac:dyDescent="0.2">
      <c r="D1552" s="107"/>
    </row>
    <row r="1553" spans="4:4" x14ac:dyDescent="0.2">
      <c r="D1553" s="107"/>
    </row>
    <row r="1554" spans="4:4" x14ac:dyDescent="0.2">
      <c r="D1554" s="107"/>
    </row>
    <row r="1555" spans="4:4" x14ac:dyDescent="0.2">
      <c r="D1555" s="107"/>
    </row>
    <row r="1556" spans="4:4" x14ac:dyDescent="0.2">
      <c r="D1556" s="107"/>
    </row>
    <row r="1557" spans="4:4" x14ac:dyDescent="0.2">
      <c r="D1557" s="107"/>
    </row>
    <row r="1558" spans="4:4" x14ac:dyDescent="0.2">
      <c r="D1558" s="107"/>
    </row>
    <row r="1559" spans="4:4" x14ac:dyDescent="0.2">
      <c r="D1559" s="107"/>
    </row>
    <row r="1560" spans="4:4" x14ac:dyDescent="0.2">
      <c r="D1560" s="107"/>
    </row>
    <row r="1561" spans="4:4" x14ac:dyDescent="0.2">
      <c r="D1561" s="107"/>
    </row>
    <row r="1562" spans="4:4" x14ac:dyDescent="0.2">
      <c r="D1562" s="107"/>
    </row>
    <row r="1563" spans="4:4" x14ac:dyDescent="0.2">
      <c r="D1563" s="107"/>
    </row>
    <row r="1564" spans="4:4" x14ac:dyDescent="0.2">
      <c r="D1564" s="107"/>
    </row>
    <row r="1565" spans="4:4" x14ac:dyDescent="0.2">
      <c r="D1565" s="107"/>
    </row>
    <row r="1566" spans="4:4" x14ac:dyDescent="0.2">
      <c r="D1566" s="107"/>
    </row>
    <row r="1567" spans="4:4" x14ac:dyDescent="0.2">
      <c r="D1567" s="107"/>
    </row>
    <row r="1568" spans="4:4" x14ac:dyDescent="0.2">
      <c r="D1568" s="107"/>
    </row>
    <row r="1569" spans="4:4" x14ac:dyDescent="0.2">
      <c r="D1569" s="107"/>
    </row>
    <row r="1570" spans="4:4" x14ac:dyDescent="0.2">
      <c r="D1570" s="107"/>
    </row>
    <row r="1571" spans="4:4" x14ac:dyDescent="0.2">
      <c r="D1571" s="107"/>
    </row>
    <row r="1572" spans="4:4" x14ac:dyDescent="0.2">
      <c r="D1572" s="107"/>
    </row>
    <row r="1573" spans="4:4" x14ac:dyDescent="0.2">
      <c r="D1573" s="107"/>
    </row>
    <row r="1574" spans="4:4" x14ac:dyDescent="0.2">
      <c r="D1574" s="107"/>
    </row>
    <row r="1575" spans="4:4" x14ac:dyDescent="0.2">
      <c r="D1575" s="107"/>
    </row>
    <row r="1576" spans="4:4" x14ac:dyDescent="0.2">
      <c r="D1576" s="107"/>
    </row>
    <row r="1577" spans="4:4" x14ac:dyDescent="0.2">
      <c r="D1577" s="107"/>
    </row>
    <row r="1578" spans="4:4" x14ac:dyDescent="0.2">
      <c r="D1578" s="107"/>
    </row>
    <row r="1579" spans="4:4" x14ac:dyDescent="0.2">
      <c r="D1579" s="107"/>
    </row>
    <row r="1580" spans="4:4" x14ac:dyDescent="0.2">
      <c r="D1580" s="107"/>
    </row>
    <row r="1581" spans="4:4" x14ac:dyDescent="0.2">
      <c r="D1581" s="107"/>
    </row>
    <row r="1582" spans="4:4" x14ac:dyDescent="0.2">
      <c r="D1582" s="107"/>
    </row>
    <row r="1583" spans="4:4" x14ac:dyDescent="0.2">
      <c r="D1583" s="107"/>
    </row>
    <row r="1584" spans="4:4" x14ac:dyDescent="0.2">
      <c r="D1584" s="107"/>
    </row>
    <row r="1585" spans="4:4" x14ac:dyDescent="0.2">
      <c r="D1585" s="107"/>
    </row>
    <row r="1586" spans="4:4" x14ac:dyDescent="0.2">
      <c r="D1586" s="107"/>
    </row>
    <row r="1587" spans="4:4" x14ac:dyDescent="0.2">
      <c r="D1587" s="107"/>
    </row>
    <row r="1588" spans="4:4" x14ac:dyDescent="0.2">
      <c r="D1588" s="107"/>
    </row>
    <row r="1589" spans="4:4" x14ac:dyDescent="0.2">
      <c r="D1589" s="107"/>
    </row>
    <row r="1590" spans="4:4" x14ac:dyDescent="0.2">
      <c r="D1590" s="107"/>
    </row>
    <row r="1591" spans="4:4" x14ac:dyDescent="0.2">
      <c r="D1591" s="107"/>
    </row>
    <row r="1592" spans="4:4" x14ac:dyDescent="0.2">
      <c r="D1592" s="107"/>
    </row>
    <row r="1593" spans="4:4" x14ac:dyDescent="0.2">
      <c r="D1593" s="107"/>
    </row>
    <row r="1594" spans="4:4" x14ac:dyDescent="0.2">
      <c r="D1594" s="107"/>
    </row>
    <row r="1595" spans="4:4" x14ac:dyDescent="0.2">
      <c r="D1595" s="107"/>
    </row>
    <row r="1596" spans="4:4" x14ac:dyDescent="0.2">
      <c r="D1596" s="107"/>
    </row>
    <row r="1597" spans="4:4" x14ac:dyDescent="0.2">
      <c r="D1597" s="107"/>
    </row>
    <row r="1598" spans="4:4" x14ac:dyDescent="0.2">
      <c r="D1598" s="107"/>
    </row>
    <row r="1599" spans="4:4" x14ac:dyDescent="0.2">
      <c r="D1599" s="107"/>
    </row>
    <row r="1600" spans="4:4" x14ac:dyDescent="0.2">
      <c r="D1600" s="107"/>
    </row>
    <row r="1601" spans="4:4" x14ac:dyDescent="0.2">
      <c r="D1601" s="107"/>
    </row>
    <row r="1602" spans="4:4" x14ac:dyDescent="0.2">
      <c r="D1602" s="107"/>
    </row>
    <row r="1603" spans="4:4" x14ac:dyDescent="0.2">
      <c r="D1603" s="107"/>
    </row>
    <row r="1604" spans="4:4" x14ac:dyDescent="0.2">
      <c r="D1604" s="107"/>
    </row>
    <row r="1605" spans="4:4" x14ac:dyDescent="0.2">
      <c r="D1605" s="107"/>
    </row>
    <row r="1606" spans="4:4" x14ac:dyDescent="0.2">
      <c r="D1606" s="107"/>
    </row>
    <row r="1607" spans="4:4" x14ac:dyDescent="0.2">
      <c r="D1607" s="107"/>
    </row>
    <row r="1608" spans="4:4" x14ac:dyDescent="0.2">
      <c r="D1608" s="107"/>
    </row>
    <row r="1609" spans="4:4" x14ac:dyDescent="0.2">
      <c r="D1609" s="107"/>
    </row>
    <row r="1610" spans="4:4" x14ac:dyDescent="0.2">
      <c r="D1610" s="107"/>
    </row>
    <row r="1611" spans="4:4" x14ac:dyDescent="0.2">
      <c r="D1611" s="107"/>
    </row>
    <row r="1612" spans="4:4" x14ac:dyDescent="0.2">
      <c r="D1612" s="107"/>
    </row>
    <row r="1613" spans="4:4" x14ac:dyDescent="0.2">
      <c r="D1613" s="107"/>
    </row>
    <row r="1614" spans="4:4" x14ac:dyDescent="0.2">
      <c r="D1614" s="107"/>
    </row>
    <row r="1615" spans="4:4" x14ac:dyDescent="0.2">
      <c r="D1615" s="107"/>
    </row>
    <row r="1616" spans="4:4" x14ac:dyDescent="0.2">
      <c r="D1616" s="107"/>
    </row>
    <row r="1617" spans="4:4" x14ac:dyDescent="0.2">
      <c r="D1617" s="107"/>
    </row>
    <row r="1618" spans="4:4" x14ac:dyDescent="0.2">
      <c r="D1618" s="107"/>
    </row>
    <row r="1619" spans="4:4" x14ac:dyDescent="0.2">
      <c r="D1619" s="107"/>
    </row>
    <row r="1620" spans="4:4" x14ac:dyDescent="0.2">
      <c r="D1620" s="107"/>
    </row>
    <row r="1621" spans="4:4" x14ac:dyDescent="0.2">
      <c r="D1621" s="107"/>
    </row>
    <row r="1622" spans="4:4" x14ac:dyDescent="0.2">
      <c r="D1622" s="107"/>
    </row>
    <row r="1623" spans="4:4" x14ac:dyDescent="0.2">
      <c r="D1623" s="107"/>
    </row>
    <row r="1624" spans="4:4" x14ac:dyDescent="0.2">
      <c r="D1624" s="107"/>
    </row>
    <row r="1625" spans="4:4" x14ac:dyDescent="0.2">
      <c r="D1625" s="107"/>
    </row>
    <row r="1626" spans="4:4" x14ac:dyDescent="0.2">
      <c r="D1626" s="107"/>
    </row>
    <row r="1627" spans="4:4" x14ac:dyDescent="0.2">
      <c r="D1627" s="107"/>
    </row>
    <row r="1628" spans="4:4" x14ac:dyDescent="0.2">
      <c r="D1628" s="107"/>
    </row>
    <row r="1629" spans="4:4" x14ac:dyDescent="0.2">
      <c r="D1629" s="107"/>
    </row>
    <row r="1630" spans="4:4" x14ac:dyDescent="0.2">
      <c r="D1630" s="107"/>
    </row>
    <row r="1631" spans="4:4" x14ac:dyDescent="0.2">
      <c r="D1631" s="107"/>
    </row>
    <row r="1632" spans="4:4" x14ac:dyDescent="0.2">
      <c r="D1632" s="107"/>
    </row>
    <row r="1633" spans="4:4" x14ac:dyDescent="0.2">
      <c r="D1633" s="107"/>
    </row>
    <row r="1634" spans="4:4" x14ac:dyDescent="0.2">
      <c r="D1634" s="107"/>
    </row>
    <row r="1635" spans="4:4" x14ac:dyDescent="0.2">
      <c r="D1635" s="107"/>
    </row>
    <row r="1636" spans="4:4" x14ac:dyDescent="0.2">
      <c r="D1636" s="107"/>
    </row>
    <row r="1637" spans="4:4" x14ac:dyDescent="0.2">
      <c r="D1637" s="107"/>
    </row>
    <row r="1638" spans="4:4" x14ac:dyDescent="0.2">
      <c r="D1638" s="107"/>
    </row>
    <row r="1639" spans="4:4" x14ac:dyDescent="0.2">
      <c r="D1639" s="107"/>
    </row>
    <row r="1640" spans="4:4" x14ac:dyDescent="0.2">
      <c r="D1640" s="107"/>
    </row>
    <row r="1641" spans="4:4" x14ac:dyDescent="0.2">
      <c r="D1641" s="107"/>
    </row>
    <row r="1642" spans="4:4" x14ac:dyDescent="0.2">
      <c r="D1642" s="107"/>
    </row>
    <row r="1643" spans="4:4" x14ac:dyDescent="0.2">
      <c r="D1643" s="107"/>
    </row>
    <row r="1644" spans="4:4" x14ac:dyDescent="0.2">
      <c r="D1644" s="107"/>
    </row>
    <row r="1645" spans="4:4" x14ac:dyDescent="0.2">
      <c r="D1645" s="107"/>
    </row>
    <row r="1646" spans="4:4" x14ac:dyDescent="0.2">
      <c r="D1646" s="107"/>
    </row>
    <row r="1647" spans="4:4" x14ac:dyDescent="0.2">
      <c r="D1647" s="107"/>
    </row>
    <row r="1648" spans="4:4" x14ac:dyDescent="0.2">
      <c r="D1648" s="107"/>
    </row>
    <row r="1649" spans="4:4" x14ac:dyDescent="0.2">
      <c r="D1649" s="107"/>
    </row>
    <row r="1650" spans="4:4" x14ac:dyDescent="0.2">
      <c r="D1650" s="107"/>
    </row>
    <row r="1651" spans="4:4" x14ac:dyDescent="0.2">
      <c r="D1651" s="107"/>
    </row>
    <row r="1652" spans="4:4" x14ac:dyDescent="0.2">
      <c r="D1652" s="107"/>
    </row>
    <row r="1653" spans="4:4" x14ac:dyDescent="0.2">
      <c r="D1653" s="107"/>
    </row>
    <row r="1654" spans="4:4" x14ac:dyDescent="0.2">
      <c r="D1654" s="107"/>
    </row>
    <row r="1655" spans="4:4" x14ac:dyDescent="0.2">
      <c r="D1655" s="107"/>
    </row>
    <row r="1656" spans="4:4" x14ac:dyDescent="0.2">
      <c r="D1656" s="107"/>
    </row>
    <row r="1657" spans="4:4" x14ac:dyDescent="0.2">
      <c r="D1657" s="107"/>
    </row>
    <row r="1658" spans="4:4" x14ac:dyDescent="0.2">
      <c r="D1658" s="107"/>
    </row>
    <row r="1659" spans="4:4" x14ac:dyDescent="0.2">
      <c r="D1659" s="107"/>
    </row>
    <row r="1660" spans="4:4" x14ac:dyDescent="0.2">
      <c r="D1660" s="107"/>
    </row>
    <row r="1661" spans="4:4" x14ac:dyDescent="0.2">
      <c r="D1661" s="107"/>
    </row>
    <row r="1662" spans="4:4" x14ac:dyDescent="0.2">
      <c r="D1662" s="107"/>
    </row>
    <row r="1663" spans="4:4" x14ac:dyDescent="0.2">
      <c r="D1663" s="107"/>
    </row>
    <row r="1664" spans="4:4" x14ac:dyDescent="0.2">
      <c r="D1664" s="107"/>
    </row>
    <row r="1665" spans="4:4" x14ac:dyDescent="0.2">
      <c r="D1665" s="107"/>
    </row>
    <row r="1666" spans="4:4" x14ac:dyDescent="0.2">
      <c r="D1666" s="107"/>
    </row>
    <row r="1667" spans="4:4" x14ac:dyDescent="0.2">
      <c r="D1667" s="107"/>
    </row>
    <row r="1668" spans="4:4" x14ac:dyDescent="0.2">
      <c r="D1668" s="107"/>
    </row>
    <row r="1669" spans="4:4" x14ac:dyDescent="0.2">
      <c r="D1669" s="107"/>
    </row>
    <row r="1670" spans="4:4" x14ac:dyDescent="0.2">
      <c r="D1670" s="107"/>
    </row>
    <row r="1671" spans="4:4" x14ac:dyDescent="0.2">
      <c r="D1671" s="107"/>
    </row>
    <row r="1672" spans="4:4" x14ac:dyDescent="0.2">
      <c r="D1672" s="107"/>
    </row>
    <row r="1673" spans="4:4" x14ac:dyDescent="0.2">
      <c r="D1673" s="107"/>
    </row>
    <row r="1674" spans="4:4" x14ac:dyDescent="0.2">
      <c r="D1674" s="107"/>
    </row>
    <row r="1675" spans="4:4" x14ac:dyDescent="0.2">
      <c r="D1675" s="107"/>
    </row>
    <row r="1676" spans="4:4" x14ac:dyDescent="0.2">
      <c r="D1676" s="107"/>
    </row>
    <row r="1677" spans="4:4" x14ac:dyDescent="0.2">
      <c r="D1677" s="107"/>
    </row>
    <row r="1678" spans="4:4" x14ac:dyDescent="0.2">
      <c r="D1678" s="107"/>
    </row>
    <row r="1679" spans="4:4" x14ac:dyDescent="0.2">
      <c r="D1679" s="107"/>
    </row>
    <row r="1680" spans="4:4" x14ac:dyDescent="0.2">
      <c r="D1680" s="107"/>
    </row>
    <row r="1681" spans="4:4" x14ac:dyDescent="0.2">
      <c r="D1681" s="107"/>
    </row>
    <row r="1682" spans="4:4" x14ac:dyDescent="0.2">
      <c r="D1682" s="107"/>
    </row>
    <row r="1683" spans="4:4" x14ac:dyDescent="0.2">
      <c r="D1683" s="107"/>
    </row>
    <row r="1684" spans="4:4" x14ac:dyDescent="0.2">
      <c r="D1684" s="107"/>
    </row>
    <row r="1685" spans="4:4" x14ac:dyDescent="0.2">
      <c r="D1685" s="107"/>
    </row>
    <row r="1686" spans="4:4" x14ac:dyDescent="0.2">
      <c r="D1686" s="107"/>
    </row>
    <row r="1687" spans="4:4" x14ac:dyDescent="0.2">
      <c r="D1687" s="107"/>
    </row>
    <row r="1688" spans="4:4" x14ac:dyDescent="0.2">
      <c r="D1688" s="107"/>
    </row>
    <row r="1689" spans="4:4" x14ac:dyDescent="0.2">
      <c r="D1689" s="107"/>
    </row>
    <row r="1690" spans="4:4" x14ac:dyDescent="0.2">
      <c r="D1690" s="107"/>
    </row>
    <row r="1691" spans="4:4" x14ac:dyDescent="0.2">
      <c r="D1691" s="107"/>
    </row>
    <row r="1692" spans="4:4" x14ac:dyDescent="0.2">
      <c r="D1692" s="107"/>
    </row>
    <row r="1693" spans="4:4" x14ac:dyDescent="0.2">
      <c r="D1693" s="107"/>
    </row>
    <row r="1694" spans="4:4" x14ac:dyDescent="0.2">
      <c r="D1694" s="107"/>
    </row>
    <row r="1695" spans="4:4" x14ac:dyDescent="0.2">
      <c r="D1695" s="107"/>
    </row>
    <row r="1696" spans="4:4" x14ac:dyDescent="0.2">
      <c r="D1696" s="107"/>
    </row>
    <row r="1697" spans="4:4" x14ac:dyDescent="0.2">
      <c r="D1697" s="107"/>
    </row>
    <row r="1698" spans="4:4" x14ac:dyDescent="0.2">
      <c r="D1698" s="107"/>
    </row>
    <row r="1699" spans="4:4" x14ac:dyDescent="0.2">
      <c r="D1699" s="107"/>
    </row>
    <row r="1700" spans="4:4" x14ac:dyDescent="0.2">
      <c r="D1700" s="107"/>
    </row>
    <row r="1701" spans="4:4" x14ac:dyDescent="0.2">
      <c r="D1701" s="107"/>
    </row>
    <row r="1702" spans="4:4" x14ac:dyDescent="0.2">
      <c r="D1702" s="107"/>
    </row>
    <row r="1703" spans="4:4" x14ac:dyDescent="0.2">
      <c r="D1703" s="107"/>
    </row>
    <row r="1704" spans="4:4" x14ac:dyDescent="0.2">
      <c r="D1704" s="107"/>
    </row>
    <row r="1705" spans="4:4" x14ac:dyDescent="0.2">
      <c r="D1705" s="107"/>
    </row>
    <row r="1706" spans="4:4" x14ac:dyDescent="0.2">
      <c r="D1706" s="107"/>
    </row>
    <row r="1707" spans="4:4" x14ac:dyDescent="0.2">
      <c r="D1707" s="107"/>
    </row>
    <row r="1708" spans="4:4" x14ac:dyDescent="0.2">
      <c r="D1708" s="107"/>
    </row>
    <row r="1709" spans="4:4" x14ac:dyDescent="0.2">
      <c r="D1709" s="107"/>
    </row>
    <row r="1710" spans="4:4" x14ac:dyDescent="0.2">
      <c r="D1710" s="107"/>
    </row>
    <row r="1711" spans="4:4" x14ac:dyDescent="0.2">
      <c r="D1711" s="107"/>
    </row>
    <row r="1712" spans="4:4" x14ac:dyDescent="0.2">
      <c r="D1712" s="107"/>
    </row>
    <row r="1713" spans="4:4" x14ac:dyDescent="0.2">
      <c r="D1713" s="107"/>
    </row>
    <row r="1714" spans="4:4" x14ac:dyDescent="0.2">
      <c r="D1714" s="107"/>
    </row>
    <row r="1715" spans="4:4" x14ac:dyDescent="0.2">
      <c r="D1715" s="107"/>
    </row>
    <row r="1716" spans="4:4" x14ac:dyDescent="0.2">
      <c r="D1716" s="107"/>
    </row>
    <row r="1717" spans="4:4" x14ac:dyDescent="0.2">
      <c r="D1717" s="107"/>
    </row>
    <row r="1718" spans="4:4" x14ac:dyDescent="0.2">
      <c r="D1718" s="107"/>
    </row>
    <row r="1719" spans="4:4" x14ac:dyDescent="0.2">
      <c r="D1719" s="107"/>
    </row>
    <row r="1720" spans="4:4" x14ac:dyDescent="0.2">
      <c r="D1720" s="107"/>
    </row>
    <row r="1721" spans="4:4" x14ac:dyDescent="0.2">
      <c r="D1721" s="107"/>
    </row>
    <row r="1722" spans="4:4" x14ac:dyDescent="0.2">
      <c r="D1722" s="107"/>
    </row>
    <row r="1723" spans="4:4" x14ac:dyDescent="0.2">
      <c r="D1723" s="107"/>
    </row>
    <row r="1724" spans="4:4" x14ac:dyDescent="0.2">
      <c r="D1724" s="107"/>
    </row>
    <row r="1725" spans="4:4" x14ac:dyDescent="0.2">
      <c r="D1725" s="107"/>
    </row>
    <row r="1726" spans="4:4" x14ac:dyDescent="0.2">
      <c r="D1726" s="107"/>
    </row>
    <row r="1727" spans="4:4" x14ac:dyDescent="0.2">
      <c r="D1727" s="107"/>
    </row>
    <row r="1728" spans="4:4" x14ac:dyDescent="0.2">
      <c r="D1728" s="107"/>
    </row>
    <row r="1729" spans="4:4" x14ac:dyDescent="0.2">
      <c r="D1729" s="107"/>
    </row>
    <row r="1730" spans="4:4" x14ac:dyDescent="0.2">
      <c r="D1730" s="107"/>
    </row>
    <row r="1731" spans="4:4" x14ac:dyDescent="0.2">
      <c r="D1731" s="107"/>
    </row>
    <row r="1732" spans="4:4" x14ac:dyDescent="0.2">
      <c r="D1732" s="107"/>
    </row>
    <row r="1733" spans="4:4" x14ac:dyDescent="0.2">
      <c r="D1733" s="107"/>
    </row>
    <row r="1734" spans="4:4" x14ac:dyDescent="0.2">
      <c r="D1734" s="107"/>
    </row>
    <row r="1735" spans="4:4" x14ac:dyDescent="0.2">
      <c r="D1735" s="107"/>
    </row>
    <row r="1736" spans="4:4" x14ac:dyDescent="0.2">
      <c r="D1736" s="107"/>
    </row>
    <row r="1737" spans="4:4" x14ac:dyDescent="0.2">
      <c r="D1737" s="107"/>
    </row>
    <row r="1738" spans="4:4" x14ac:dyDescent="0.2">
      <c r="D1738" s="107"/>
    </row>
    <row r="1739" spans="4:4" x14ac:dyDescent="0.2">
      <c r="D1739" s="107"/>
    </row>
    <row r="1740" spans="4:4" x14ac:dyDescent="0.2">
      <c r="D1740" s="107"/>
    </row>
    <row r="1741" spans="4:4" x14ac:dyDescent="0.2">
      <c r="D1741" s="107"/>
    </row>
    <row r="1742" spans="4:4" x14ac:dyDescent="0.2">
      <c r="D1742" s="107"/>
    </row>
    <row r="1743" spans="4:4" x14ac:dyDescent="0.2">
      <c r="D1743" s="107"/>
    </row>
    <row r="1744" spans="4:4" x14ac:dyDescent="0.2">
      <c r="D1744" s="107"/>
    </row>
    <row r="1745" spans="4:4" x14ac:dyDescent="0.2">
      <c r="D1745" s="107"/>
    </row>
    <row r="1746" spans="4:4" x14ac:dyDescent="0.2">
      <c r="D1746" s="107"/>
    </row>
    <row r="1747" spans="4:4" x14ac:dyDescent="0.2">
      <c r="D1747" s="107"/>
    </row>
    <row r="1748" spans="4:4" x14ac:dyDescent="0.2">
      <c r="D1748" s="107"/>
    </row>
    <row r="1749" spans="4:4" x14ac:dyDescent="0.2">
      <c r="D1749" s="107"/>
    </row>
    <row r="1750" spans="4:4" x14ac:dyDescent="0.2">
      <c r="D1750" s="107"/>
    </row>
    <row r="1751" spans="4:4" x14ac:dyDescent="0.2">
      <c r="D1751" s="107"/>
    </row>
    <row r="1752" spans="4:4" x14ac:dyDescent="0.2">
      <c r="D1752" s="107"/>
    </row>
    <row r="1753" spans="4:4" x14ac:dyDescent="0.2">
      <c r="D1753" s="107"/>
    </row>
    <row r="1754" spans="4:4" x14ac:dyDescent="0.2">
      <c r="D1754" s="107"/>
    </row>
    <row r="1755" spans="4:4" x14ac:dyDescent="0.2">
      <c r="D1755" s="107"/>
    </row>
    <row r="1756" spans="4:4" x14ac:dyDescent="0.2">
      <c r="D1756" s="107"/>
    </row>
    <row r="1757" spans="4:4" x14ac:dyDescent="0.2">
      <c r="D1757" s="107"/>
    </row>
    <row r="1758" spans="4:4" x14ac:dyDescent="0.2">
      <c r="D1758" s="107"/>
    </row>
    <row r="1759" spans="4:4" x14ac:dyDescent="0.2">
      <c r="D1759" s="107"/>
    </row>
    <row r="1760" spans="4:4" x14ac:dyDescent="0.2">
      <c r="D1760" s="107"/>
    </row>
    <row r="1761" spans="4:4" x14ac:dyDescent="0.2">
      <c r="D1761" s="107"/>
    </row>
    <row r="1762" spans="4:4" x14ac:dyDescent="0.2">
      <c r="D1762" s="107"/>
    </row>
    <row r="1763" spans="4:4" x14ac:dyDescent="0.2">
      <c r="D1763" s="107"/>
    </row>
    <row r="1764" spans="4:4" x14ac:dyDescent="0.2">
      <c r="D1764" s="107"/>
    </row>
    <row r="1765" spans="4:4" x14ac:dyDescent="0.2">
      <c r="D1765" s="107"/>
    </row>
    <row r="1766" spans="4:4" x14ac:dyDescent="0.2">
      <c r="D1766" s="107"/>
    </row>
    <row r="1767" spans="4:4" x14ac:dyDescent="0.2">
      <c r="D1767" s="107"/>
    </row>
    <row r="1768" spans="4:4" x14ac:dyDescent="0.2">
      <c r="D1768" s="107"/>
    </row>
    <row r="1769" spans="4:4" x14ac:dyDescent="0.2">
      <c r="D1769" s="107"/>
    </row>
    <row r="1770" spans="4:4" x14ac:dyDescent="0.2">
      <c r="D1770" s="107"/>
    </row>
    <row r="1771" spans="4:4" x14ac:dyDescent="0.2">
      <c r="D1771" s="107"/>
    </row>
    <row r="1772" spans="4:4" x14ac:dyDescent="0.2">
      <c r="D1772" s="107"/>
    </row>
    <row r="1773" spans="4:4" x14ac:dyDescent="0.2">
      <c r="D1773" s="107"/>
    </row>
    <row r="1774" spans="4:4" x14ac:dyDescent="0.2">
      <c r="D1774" s="107"/>
    </row>
    <row r="1775" spans="4:4" x14ac:dyDescent="0.2">
      <c r="D1775" s="107"/>
    </row>
    <row r="1776" spans="4:4" x14ac:dyDescent="0.2">
      <c r="D1776" s="107"/>
    </row>
    <row r="1777" spans="4:4" x14ac:dyDescent="0.2">
      <c r="D1777" s="107"/>
    </row>
    <row r="1778" spans="4:4" x14ac:dyDescent="0.2">
      <c r="D1778" s="107"/>
    </row>
    <row r="1779" spans="4:4" x14ac:dyDescent="0.2">
      <c r="D1779" s="107"/>
    </row>
    <row r="1780" spans="4:4" x14ac:dyDescent="0.2">
      <c r="D1780" s="107"/>
    </row>
    <row r="1781" spans="4:4" x14ac:dyDescent="0.2">
      <c r="D1781" s="107"/>
    </row>
    <row r="1782" spans="4:4" x14ac:dyDescent="0.2">
      <c r="D1782" s="107"/>
    </row>
    <row r="1783" spans="4:4" x14ac:dyDescent="0.2">
      <c r="D1783" s="107"/>
    </row>
    <row r="1784" spans="4:4" x14ac:dyDescent="0.2">
      <c r="D1784" s="107"/>
    </row>
    <row r="1785" spans="4:4" x14ac:dyDescent="0.2">
      <c r="D1785" s="107"/>
    </row>
    <row r="1786" spans="4:4" x14ac:dyDescent="0.2">
      <c r="D1786" s="107"/>
    </row>
    <row r="1787" spans="4:4" x14ac:dyDescent="0.2">
      <c r="D1787" s="107"/>
    </row>
    <row r="1788" spans="4:4" x14ac:dyDescent="0.2">
      <c r="D1788" s="107"/>
    </row>
    <row r="1789" spans="4:4" x14ac:dyDescent="0.2">
      <c r="D1789" s="107"/>
    </row>
    <row r="1790" spans="4:4" x14ac:dyDescent="0.2">
      <c r="D1790" s="107"/>
    </row>
    <row r="1791" spans="4:4" x14ac:dyDescent="0.2">
      <c r="D1791" s="107"/>
    </row>
    <row r="1792" spans="4:4" x14ac:dyDescent="0.2">
      <c r="D1792" s="107"/>
    </row>
    <row r="1793" spans="4:4" x14ac:dyDescent="0.2">
      <c r="D1793" s="107"/>
    </row>
    <row r="1794" spans="4:4" x14ac:dyDescent="0.2">
      <c r="D1794" s="107"/>
    </row>
    <row r="1795" spans="4:4" x14ac:dyDescent="0.2">
      <c r="D1795" s="107"/>
    </row>
    <row r="1796" spans="4:4" x14ac:dyDescent="0.2">
      <c r="D1796" s="107"/>
    </row>
    <row r="1797" spans="4:4" x14ac:dyDescent="0.2">
      <c r="D1797" s="107"/>
    </row>
    <row r="1798" spans="4:4" x14ac:dyDescent="0.2">
      <c r="D1798" s="107"/>
    </row>
    <row r="1799" spans="4:4" x14ac:dyDescent="0.2">
      <c r="D1799" s="107"/>
    </row>
    <row r="1800" spans="4:4" x14ac:dyDescent="0.2">
      <c r="D1800" s="107"/>
    </row>
    <row r="1801" spans="4:4" x14ac:dyDescent="0.2">
      <c r="D1801" s="107"/>
    </row>
    <row r="1802" spans="4:4" x14ac:dyDescent="0.2">
      <c r="D1802" s="107"/>
    </row>
    <row r="1803" spans="4:4" x14ac:dyDescent="0.2">
      <c r="D1803" s="107"/>
    </row>
    <row r="1804" spans="4:4" x14ac:dyDescent="0.2">
      <c r="D1804" s="107"/>
    </row>
    <row r="1805" spans="4:4" x14ac:dyDescent="0.2">
      <c r="D1805" s="107"/>
    </row>
    <row r="1806" spans="4:4" x14ac:dyDescent="0.2">
      <c r="D1806" s="107"/>
    </row>
    <row r="1807" spans="4:4" x14ac:dyDescent="0.2">
      <c r="D1807" s="107"/>
    </row>
    <row r="1808" spans="4:4" x14ac:dyDescent="0.2">
      <c r="D1808" s="107"/>
    </row>
    <row r="1809" spans="4:4" x14ac:dyDescent="0.2">
      <c r="D1809" s="107"/>
    </row>
    <row r="1810" spans="4:4" x14ac:dyDescent="0.2">
      <c r="D1810" s="107"/>
    </row>
    <row r="1811" spans="4:4" x14ac:dyDescent="0.2">
      <c r="D1811" s="107"/>
    </row>
    <row r="1812" spans="4:4" x14ac:dyDescent="0.2">
      <c r="D1812" s="107"/>
    </row>
    <row r="1813" spans="4:4" x14ac:dyDescent="0.2">
      <c r="D1813" s="107"/>
    </row>
    <row r="1814" spans="4:4" x14ac:dyDescent="0.2">
      <c r="D1814" s="107"/>
    </row>
    <row r="1815" spans="4:4" x14ac:dyDescent="0.2">
      <c r="D1815" s="107"/>
    </row>
    <row r="1816" spans="4:4" x14ac:dyDescent="0.2">
      <c r="D1816" s="107"/>
    </row>
    <row r="1817" spans="4:4" x14ac:dyDescent="0.2">
      <c r="D1817" s="107"/>
    </row>
    <row r="1818" spans="4:4" x14ac:dyDescent="0.2">
      <c r="D1818" s="107"/>
    </row>
    <row r="1819" spans="4:4" x14ac:dyDescent="0.2">
      <c r="D1819" s="107"/>
    </row>
    <row r="1820" spans="4:4" x14ac:dyDescent="0.2">
      <c r="D1820" s="107"/>
    </row>
    <row r="1821" spans="4:4" x14ac:dyDescent="0.2">
      <c r="D1821" s="107"/>
    </row>
    <row r="1822" spans="4:4" x14ac:dyDescent="0.2">
      <c r="D1822" s="107"/>
    </row>
    <row r="1823" spans="4:4" x14ac:dyDescent="0.2">
      <c r="D1823" s="107"/>
    </row>
    <row r="1824" spans="4:4" x14ac:dyDescent="0.2">
      <c r="D1824" s="107"/>
    </row>
    <row r="1825" spans="4:4" x14ac:dyDescent="0.2">
      <c r="D1825" s="107"/>
    </row>
    <row r="1826" spans="4:4" x14ac:dyDescent="0.2">
      <c r="D1826" s="107"/>
    </row>
    <row r="1827" spans="4:4" x14ac:dyDescent="0.2">
      <c r="D1827" s="107"/>
    </row>
    <row r="1828" spans="4:4" x14ac:dyDescent="0.2">
      <c r="D1828" s="107"/>
    </row>
    <row r="1829" spans="4:4" x14ac:dyDescent="0.2">
      <c r="D1829" s="107"/>
    </row>
    <row r="1830" spans="4:4" x14ac:dyDescent="0.2">
      <c r="D1830" s="107"/>
    </row>
    <row r="1831" spans="4:4" x14ac:dyDescent="0.2">
      <c r="D1831" s="107"/>
    </row>
    <row r="1832" spans="4:4" x14ac:dyDescent="0.2">
      <c r="D1832" s="107"/>
    </row>
    <row r="1833" spans="4:4" x14ac:dyDescent="0.2">
      <c r="D1833" s="107"/>
    </row>
    <row r="1834" spans="4:4" x14ac:dyDescent="0.2">
      <c r="D1834" s="107"/>
    </row>
    <row r="1835" spans="4:4" x14ac:dyDescent="0.2">
      <c r="D1835" s="107"/>
    </row>
    <row r="1836" spans="4:4" x14ac:dyDescent="0.2">
      <c r="D1836" s="107"/>
    </row>
    <row r="1837" spans="4:4" x14ac:dyDescent="0.2">
      <c r="D1837" s="107"/>
    </row>
    <row r="1838" spans="4:4" x14ac:dyDescent="0.2">
      <c r="D1838" s="107"/>
    </row>
    <row r="1839" spans="4:4" x14ac:dyDescent="0.2">
      <c r="D1839" s="107"/>
    </row>
    <row r="1840" spans="4:4" x14ac:dyDescent="0.2">
      <c r="D1840" s="107"/>
    </row>
    <row r="1841" spans="4:4" x14ac:dyDescent="0.2">
      <c r="D1841" s="107"/>
    </row>
    <row r="1842" spans="4:4" x14ac:dyDescent="0.2">
      <c r="D1842" s="107"/>
    </row>
    <row r="1843" spans="4:4" x14ac:dyDescent="0.2">
      <c r="D1843" s="107"/>
    </row>
    <row r="1844" spans="4:4" x14ac:dyDescent="0.2">
      <c r="D1844" s="107"/>
    </row>
    <row r="1845" spans="4:4" x14ac:dyDescent="0.2">
      <c r="D1845" s="107"/>
    </row>
    <row r="1846" spans="4:4" x14ac:dyDescent="0.2">
      <c r="D1846" s="107"/>
    </row>
    <row r="1847" spans="4:4" x14ac:dyDescent="0.2">
      <c r="D1847" s="107"/>
    </row>
    <row r="1848" spans="4:4" x14ac:dyDescent="0.2">
      <c r="D1848" s="107"/>
    </row>
    <row r="1849" spans="4:4" x14ac:dyDescent="0.2">
      <c r="D1849" s="107"/>
    </row>
    <row r="1850" spans="4:4" x14ac:dyDescent="0.2">
      <c r="D1850" s="107"/>
    </row>
    <row r="1851" spans="4:4" x14ac:dyDescent="0.2">
      <c r="D1851" s="107"/>
    </row>
    <row r="1852" spans="4:4" x14ac:dyDescent="0.2">
      <c r="D1852" s="107"/>
    </row>
    <row r="1853" spans="4:4" x14ac:dyDescent="0.2">
      <c r="D1853" s="107"/>
    </row>
    <row r="1854" spans="4:4" x14ac:dyDescent="0.2">
      <c r="D1854" s="107"/>
    </row>
    <row r="1855" spans="4:4" x14ac:dyDescent="0.2">
      <c r="D1855" s="107"/>
    </row>
    <row r="1856" spans="4:4" x14ac:dyDescent="0.2">
      <c r="D1856" s="107"/>
    </row>
    <row r="1857" spans="4:4" x14ac:dyDescent="0.2">
      <c r="D1857" s="107"/>
    </row>
    <row r="1858" spans="4:4" x14ac:dyDescent="0.2">
      <c r="D1858" s="107"/>
    </row>
    <row r="1859" spans="4:4" x14ac:dyDescent="0.2">
      <c r="D1859" s="107"/>
    </row>
    <row r="1860" spans="4:4" x14ac:dyDescent="0.2">
      <c r="D1860" s="107"/>
    </row>
    <row r="1861" spans="4:4" x14ac:dyDescent="0.2">
      <c r="D1861" s="107"/>
    </row>
    <row r="1862" spans="4:4" x14ac:dyDescent="0.2">
      <c r="D1862" s="107"/>
    </row>
    <row r="1863" spans="4:4" x14ac:dyDescent="0.2">
      <c r="D1863" s="107"/>
    </row>
    <row r="1864" spans="4:4" x14ac:dyDescent="0.2">
      <c r="D1864" s="107"/>
    </row>
    <row r="1865" spans="4:4" x14ac:dyDescent="0.2">
      <c r="D1865" s="107"/>
    </row>
    <row r="1866" spans="4:4" x14ac:dyDescent="0.2">
      <c r="D1866" s="107"/>
    </row>
    <row r="1867" spans="4:4" x14ac:dyDescent="0.2">
      <c r="D1867" s="107"/>
    </row>
    <row r="1868" spans="4:4" x14ac:dyDescent="0.2">
      <c r="D1868" s="107"/>
    </row>
    <row r="1869" spans="4:4" x14ac:dyDescent="0.2">
      <c r="D1869" s="107"/>
    </row>
    <row r="1870" spans="4:4" x14ac:dyDescent="0.2">
      <c r="D1870" s="107"/>
    </row>
    <row r="1871" spans="4:4" x14ac:dyDescent="0.2">
      <c r="D1871" s="107"/>
    </row>
    <row r="1872" spans="4:4" x14ac:dyDescent="0.2">
      <c r="D1872" s="107"/>
    </row>
    <row r="1873" spans="4:4" x14ac:dyDescent="0.2">
      <c r="D1873" s="107"/>
    </row>
    <row r="1874" spans="4:4" x14ac:dyDescent="0.2">
      <c r="D1874" s="107"/>
    </row>
    <row r="1875" spans="4:4" x14ac:dyDescent="0.2">
      <c r="D1875" s="107"/>
    </row>
    <row r="1876" spans="4:4" x14ac:dyDescent="0.2">
      <c r="D1876" s="107"/>
    </row>
    <row r="1877" spans="4:4" x14ac:dyDescent="0.2">
      <c r="D1877" s="107"/>
    </row>
    <row r="1878" spans="4:4" x14ac:dyDescent="0.2">
      <c r="D1878" s="107"/>
    </row>
    <row r="1879" spans="4:4" x14ac:dyDescent="0.2">
      <c r="D1879" s="107"/>
    </row>
    <row r="1880" spans="4:4" x14ac:dyDescent="0.2">
      <c r="D1880" s="107"/>
    </row>
    <row r="1881" spans="4:4" x14ac:dyDescent="0.2">
      <c r="D1881" s="107"/>
    </row>
    <row r="1882" spans="4:4" x14ac:dyDescent="0.2">
      <c r="D1882" s="107"/>
    </row>
    <row r="1883" spans="4:4" x14ac:dyDescent="0.2">
      <c r="D1883" s="107"/>
    </row>
    <row r="1884" spans="4:4" x14ac:dyDescent="0.2">
      <c r="D1884" s="107"/>
    </row>
    <row r="1885" spans="4:4" x14ac:dyDescent="0.2">
      <c r="D1885" s="107"/>
    </row>
    <row r="1886" spans="4:4" x14ac:dyDescent="0.2">
      <c r="D1886" s="107"/>
    </row>
    <row r="1887" spans="4:4" x14ac:dyDescent="0.2">
      <c r="D1887" s="107"/>
    </row>
    <row r="1888" spans="4:4" x14ac:dyDescent="0.2">
      <c r="D1888" s="107"/>
    </row>
    <row r="1889" spans="4:4" x14ac:dyDescent="0.2">
      <c r="D1889" s="107"/>
    </row>
    <row r="1890" spans="4:4" x14ac:dyDescent="0.2">
      <c r="D1890" s="107"/>
    </row>
    <row r="1891" spans="4:4" x14ac:dyDescent="0.2">
      <c r="D1891" s="107"/>
    </row>
    <row r="1892" spans="4:4" x14ac:dyDescent="0.2">
      <c r="D1892" s="107"/>
    </row>
    <row r="1893" spans="4:4" x14ac:dyDescent="0.2">
      <c r="D1893" s="107"/>
    </row>
    <row r="1894" spans="4:4" x14ac:dyDescent="0.2">
      <c r="D1894" s="107"/>
    </row>
    <row r="1895" spans="4:4" x14ac:dyDescent="0.2">
      <c r="D1895" s="107"/>
    </row>
    <row r="1896" spans="4:4" x14ac:dyDescent="0.2">
      <c r="D1896" s="107"/>
    </row>
    <row r="1897" spans="4:4" x14ac:dyDescent="0.2">
      <c r="D1897" s="107"/>
    </row>
    <row r="1898" spans="4:4" x14ac:dyDescent="0.2">
      <c r="D1898" s="107"/>
    </row>
    <row r="1899" spans="4:4" x14ac:dyDescent="0.2">
      <c r="D1899" s="107"/>
    </row>
    <row r="1900" spans="4:4" x14ac:dyDescent="0.2">
      <c r="D1900" s="107"/>
    </row>
    <row r="1901" spans="4:4" x14ac:dyDescent="0.2">
      <c r="D1901" s="107"/>
    </row>
    <row r="1902" spans="4:4" x14ac:dyDescent="0.2">
      <c r="D1902" s="107"/>
    </row>
    <row r="1903" spans="4:4" x14ac:dyDescent="0.2">
      <c r="D1903" s="107"/>
    </row>
    <row r="1904" spans="4:4" x14ac:dyDescent="0.2">
      <c r="D1904" s="107"/>
    </row>
    <row r="1905" spans="4:4" x14ac:dyDescent="0.2">
      <c r="D1905" s="107"/>
    </row>
    <row r="1906" spans="4:4" x14ac:dyDescent="0.2">
      <c r="D1906" s="107"/>
    </row>
    <row r="1907" spans="4:4" x14ac:dyDescent="0.2">
      <c r="D1907" s="107"/>
    </row>
    <row r="1908" spans="4:4" x14ac:dyDescent="0.2">
      <c r="D1908" s="107"/>
    </row>
    <row r="1909" spans="4:4" x14ac:dyDescent="0.2">
      <c r="D1909" s="107"/>
    </row>
    <row r="1910" spans="4:4" x14ac:dyDescent="0.2">
      <c r="D1910" s="107"/>
    </row>
    <row r="1911" spans="4:4" x14ac:dyDescent="0.2">
      <c r="D1911" s="107"/>
    </row>
    <row r="1912" spans="4:4" x14ac:dyDescent="0.2">
      <c r="D1912" s="107"/>
    </row>
    <row r="1913" spans="4:4" x14ac:dyDescent="0.2">
      <c r="D1913" s="107"/>
    </row>
    <row r="1914" spans="4:4" x14ac:dyDescent="0.2">
      <c r="D1914" s="107"/>
    </row>
    <row r="1915" spans="4:4" x14ac:dyDescent="0.2">
      <c r="D1915" s="107"/>
    </row>
    <row r="1916" spans="4:4" x14ac:dyDescent="0.2">
      <c r="D1916" s="107"/>
    </row>
    <row r="1917" spans="4:4" x14ac:dyDescent="0.2">
      <c r="D1917" s="107"/>
    </row>
    <row r="1918" spans="4:4" x14ac:dyDescent="0.2">
      <c r="D1918" s="107"/>
    </row>
    <row r="1919" spans="4:4" x14ac:dyDescent="0.2">
      <c r="D1919" s="107"/>
    </row>
    <row r="1920" spans="4:4" x14ac:dyDescent="0.2">
      <c r="D1920" s="107"/>
    </row>
    <row r="1921" spans="4:4" x14ac:dyDescent="0.2">
      <c r="D1921" s="107"/>
    </row>
    <row r="1922" spans="4:4" x14ac:dyDescent="0.2">
      <c r="D1922" s="107"/>
    </row>
    <row r="1923" spans="4:4" x14ac:dyDescent="0.2">
      <c r="D1923" s="107"/>
    </row>
    <row r="1924" spans="4:4" x14ac:dyDescent="0.2">
      <c r="D1924" s="107"/>
    </row>
    <row r="1925" spans="4:4" x14ac:dyDescent="0.2">
      <c r="D1925" s="107"/>
    </row>
    <row r="1926" spans="4:4" x14ac:dyDescent="0.2">
      <c r="D1926" s="107"/>
    </row>
    <row r="1927" spans="4:4" x14ac:dyDescent="0.2">
      <c r="D1927" s="107"/>
    </row>
    <row r="1928" spans="4:4" x14ac:dyDescent="0.2">
      <c r="D1928" s="107"/>
    </row>
    <row r="1929" spans="4:4" x14ac:dyDescent="0.2">
      <c r="D1929" s="107"/>
    </row>
    <row r="1930" spans="4:4" x14ac:dyDescent="0.2">
      <c r="D1930" s="107"/>
    </row>
    <row r="1931" spans="4:4" x14ac:dyDescent="0.2">
      <c r="D1931" s="107"/>
    </row>
    <row r="1932" spans="4:4" x14ac:dyDescent="0.2">
      <c r="D1932" s="107"/>
    </row>
    <row r="1933" spans="4:4" x14ac:dyDescent="0.2">
      <c r="D1933" s="107"/>
    </row>
    <row r="1934" spans="4:4" x14ac:dyDescent="0.2">
      <c r="D1934" s="107"/>
    </row>
    <row r="1935" spans="4:4" x14ac:dyDescent="0.2">
      <c r="D1935" s="107"/>
    </row>
    <row r="1936" spans="4:4" x14ac:dyDescent="0.2">
      <c r="D1936" s="107"/>
    </row>
    <row r="1937" spans="4:4" x14ac:dyDescent="0.2">
      <c r="D1937" s="107"/>
    </row>
    <row r="1938" spans="4:4" x14ac:dyDescent="0.2">
      <c r="D1938" s="107"/>
    </row>
    <row r="1939" spans="4:4" x14ac:dyDescent="0.2">
      <c r="D1939" s="107"/>
    </row>
    <row r="1940" spans="4:4" x14ac:dyDescent="0.2">
      <c r="D1940" s="107"/>
    </row>
    <row r="1941" spans="4:4" x14ac:dyDescent="0.2">
      <c r="D1941" s="107"/>
    </row>
    <row r="1942" spans="4:4" x14ac:dyDescent="0.2">
      <c r="D1942" s="107"/>
    </row>
    <row r="1943" spans="4:4" x14ac:dyDescent="0.2">
      <c r="D1943" s="107"/>
    </row>
    <row r="1944" spans="4:4" x14ac:dyDescent="0.2">
      <c r="D1944" s="107"/>
    </row>
    <row r="1945" spans="4:4" x14ac:dyDescent="0.2">
      <c r="D1945" s="107"/>
    </row>
    <row r="1946" spans="4:4" x14ac:dyDescent="0.2">
      <c r="D1946" s="107"/>
    </row>
    <row r="1947" spans="4:4" x14ac:dyDescent="0.2">
      <c r="D1947" s="107"/>
    </row>
    <row r="1948" spans="4:4" x14ac:dyDescent="0.2">
      <c r="D1948" s="107"/>
    </row>
    <row r="1949" spans="4:4" x14ac:dyDescent="0.2">
      <c r="D1949" s="107"/>
    </row>
    <row r="1950" spans="4:4" x14ac:dyDescent="0.2">
      <c r="D1950" s="107"/>
    </row>
    <row r="1951" spans="4:4" x14ac:dyDescent="0.2">
      <c r="D1951" s="107"/>
    </row>
    <row r="1952" spans="4:4" x14ac:dyDescent="0.2">
      <c r="D1952" s="107"/>
    </row>
    <row r="1953" spans="4:4" x14ac:dyDescent="0.2">
      <c r="D1953" s="107"/>
    </row>
    <row r="1954" spans="4:4" x14ac:dyDescent="0.2">
      <c r="D1954" s="107"/>
    </row>
    <row r="1955" spans="4:4" x14ac:dyDescent="0.2">
      <c r="D1955" s="107"/>
    </row>
    <row r="1956" spans="4:4" x14ac:dyDescent="0.2">
      <c r="D1956" s="107"/>
    </row>
    <row r="1957" spans="4:4" x14ac:dyDescent="0.2">
      <c r="D1957" s="107"/>
    </row>
    <row r="1958" spans="4:4" x14ac:dyDescent="0.2">
      <c r="D1958" s="107"/>
    </row>
    <row r="1959" spans="4:4" x14ac:dyDescent="0.2">
      <c r="D1959" s="107"/>
    </row>
    <row r="1960" spans="4:4" x14ac:dyDescent="0.2">
      <c r="D1960" s="107"/>
    </row>
    <row r="1961" spans="4:4" x14ac:dyDescent="0.2">
      <c r="D1961" s="107"/>
    </row>
    <row r="1962" spans="4:4" x14ac:dyDescent="0.2">
      <c r="D1962" s="107"/>
    </row>
    <row r="1963" spans="4:4" x14ac:dyDescent="0.2">
      <c r="D1963" s="107"/>
    </row>
    <row r="1964" spans="4:4" x14ac:dyDescent="0.2">
      <c r="D1964" s="107"/>
    </row>
    <row r="1965" spans="4:4" x14ac:dyDescent="0.2">
      <c r="D1965" s="107"/>
    </row>
    <row r="1966" spans="4:4" x14ac:dyDescent="0.2">
      <c r="D1966" s="107"/>
    </row>
    <row r="1967" spans="4:4" x14ac:dyDescent="0.2">
      <c r="D1967" s="107"/>
    </row>
    <row r="1968" spans="4:4" x14ac:dyDescent="0.2">
      <c r="D1968" s="107"/>
    </row>
    <row r="1969" spans="4:4" x14ac:dyDescent="0.2">
      <c r="D1969" s="107"/>
    </row>
    <row r="1970" spans="4:4" x14ac:dyDescent="0.2">
      <c r="D1970" s="107"/>
    </row>
    <row r="1971" spans="4:4" x14ac:dyDescent="0.2">
      <c r="D1971" s="107"/>
    </row>
    <row r="1972" spans="4:4" x14ac:dyDescent="0.2">
      <c r="D1972" s="107"/>
    </row>
    <row r="1973" spans="4:4" x14ac:dyDescent="0.2">
      <c r="D1973" s="107"/>
    </row>
    <row r="1974" spans="4:4" x14ac:dyDescent="0.2">
      <c r="D1974" s="107"/>
    </row>
    <row r="1975" spans="4:4" x14ac:dyDescent="0.2">
      <c r="D1975" s="107"/>
    </row>
    <row r="1976" spans="4:4" x14ac:dyDescent="0.2">
      <c r="D1976" s="107"/>
    </row>
    <row r="1977" spans="4:4" x14ac:dyDescent="0.2">
      <c r="D1977" s="107"/>
    </row>
    <row r="1978" spans="4:4" x14ac:dyDescent="0.2">
      <c r="D1978" s="107"/>
    </row>
    <row r="1979" spans="4:4" x14ac:dyDescent="0.2">
      <c r="D1979" s="107"/>
    </row>
    <row r="1980" spans="4:4" x14ac:dyDescent="0.2">
      <c r="D1980" s="107"/>
    </row>
    <row r="1981" spans="4:4" x14ac:dyDescent="0.2">
      <c r="D1981" s="107"/>
    </row>
    <row r="1982" spans="4:4" x14ac:dyDescent="0.2">
      <c r="D1982" s="107"/>
    </row>
    <row r="1983" spans="4:4" x14ac:dyDescent="0.2">
      <c r="D1983" s="107"/>
    </row>
    <row r="1984" spans="4:4" x14ac:dyDescent="0.2">
      <c r="D1984" s="107"/>
    </row>
    <row r="1985" spans="4:4" x14ac:dyDescent="0.2">
      <c r="D1985" s="107"/>
    </row>
    <row r="1986" spans="4:4" x14ac:dyDescent="0.2">
      <c r="D1986" s="107"/>
    </row>
    <row r="1987" spans="4:4" x14ac:dyDescent="0.2">
      <c r="D1987" s="107"/>
    </row>
    <row r="1988" spans="4:4" x14ac:dyDescent="0.2">
      <c r="D1988" s="107"/>
    </row>
    <row r="1989" spans="4:4" x14ac:dyDescent="0.2">
      <c r="D1989" s="107"/>
    </row>
    <row r="1990" spans="4:4" x14ac:dyDescent="0.2">
      <c r="D1990" s="107"/>
    </row>
    <row r="1991" spans="4:4" x14ac:dyDescent="0.2">
      <c r="D1991" s="107"/>
    </row>
    <row r="1992" spans="4:4" x14ac:dyDescent="0.2">
      <c r="D1992" s="107"/>
    </row>
    <row r="1993" spans="4:4" x14ac:dyDescent="0.2">
      <c r="D1993" s="107"/>
    </row>
    <row r="1994" spans="4:4" x14ac:dyDescent="0.2">
      <c r="D1994" s="107"/>
    </row>
    <row r="1995" spans="4:4" x14ac:dyDescent="0.2">
      <c r="D1995" s="107"/>
    </row>
    <row r="1996" spans="4:4" x14ac:dyDescent="0.2">
      <c r="D1996" s="107"/>
    </row>
    <row r="1997" spans="4:4" x14ac:dyDescent="0.2">
      <c r="D1997" s="107"/>
    </row>
    <row r="1998" spans="4:4" x14ac:dyDescent="0.2">
      <c r="D1998" s="107"/>
    </row>
    <row r="1999" spans="4:4" x14ac:dyDescent="0.2">
      <c r="D1999" s="107"/>
    </row>
    <row r="2000" spans="4:4" x14ac:dyDescent="0.2">
      <c r="D2000" s="107"/>
    </row>
    <row r="2001" spans="4:4" x14ac:dyDescent="0.2">
      <c r="D2001" s="107"/>
    </row>
    <row r="2002" spans="4:4" x14ac:dyDescent="0.2">
      <c r="D2002" s="107"/>
    </row>
    <row r="2003" spans="4:4" x14ac:dyDescent="0.2">
      <c r="D2003" s="107"/>
    </row>
    <row r="2004" spans="4:4" x14ac:dyDescent="0.2">
      <c r="D2004" s="107"/>
    </row>
    <row r="2005" spans="4:4" x14ac:dyDescent="0.2">
      <c r="D2005" s="107"/>
    </row>
    <row r="2006" spans="4:4" x14ac:dyDescent="0.2">
      <c r="D2006" s="107"/>
    </row>
    <row r="2007" spans="4:4" x14ac:dyDescent="0.2">
      <c r="D2007" s="107"/>
    </row>
    <row r="2008" spans="4:4" x14ac:dyDescent="0.2">
      <c r="D2008" s="107"/>
    </row>
    <row r="2009" spans="4:4" x14ac:dyDescent="0.2">
      <c r="D2009" s="107"/>
    </row>
    <row r="2010" spans="4:4" x14ac:dyDescent="0.2">
      <c r="D2010" s="107"/>
    </row>
    <row r="2011" spans="4:4" x14ac:dyDescent="0.2">
      <c r="D2011" s="107"/>
    </row>
    <row r="2012" spans="4:4" x14ac:dyDescent="0.2">
      <c r="D2012" s="107"/>
    </row>
    <row r="2013" spans="4:4" x14ac:dyDescent="0.2">
      <c r="D2013" s="107"/>
    </row>
    <row r="2014" spans="4:4" x14ac:dyDescent="0.2">
      <c r="D2014" s="107"/>
    </row>
    <row r="2015" spans="4:4" x14ac:dyDescent="0.2">
      <c r="D2015" s="107"/>
    </row>
    <row r="2016" spans="4:4" x14ac:dyDescent="0.2">
      <c r="D2016" s="107"/>
    </row>
    <row r="2017" spans="4:4" x14ac:dyDescent="0.2">
      <c r="D2017" s="107"/>
    </row>
    <row r="2018" spans="4:4" x14ac:dyDescent="0.2">
      <c r="D2018" s="107"/>
    </row>
    <row r="2019" spans="4:4" x14ac:dyDescent="0.2">
      <c r="D2019" s="107"/>
    </row>
    <row r="2020" spans="4:4" x14ac:dyDescent="0.2">
      <c r="D2020" s="107"/>
    </row>
    <row r="2021" spans="4:4" x14ac:dyDescent="0.2">
      <c r="D2021" s="107"/>
    </row>
    <row r="2022" spans="4:4" x14ac:dyDescent="0.2">
      <c r="D2022" s="107"/>
    </row>
    <row r="2023" spans="4:4" x14ac:dyDescent="0.2">
      <c r="D2023" s="107"/>
    </row>
    <row r="2024" spans="4:4" x14ac:dyDescent="0.2">
      <c r="D2024" s="107"/>
    </row>
    <row r="2025" spans="4:4" x14ac:dyDescent="0.2">
      <c r="D2025" s="107"/>
    </row>
    <row r="2026" spans="4:4" x14ac:dyDescent="0.2">
      <c r="D2026" s="107"/>
    </row>
    <row r="2027" spans="4:4" x14ac:dyDescent="0.2">
      <c r="D2027" s="107"/>
    </row>
    <row r="2028" spans="4:4" x14ac:dyDescent="0.2">
      <c r="D2028" s="107"/>
    </row>
    <row r="2029" spans="4:4" x14ac:dyDescent="0.2">
      <c r="D2029" s="107"/>
    </row>
    <row r="2030" spans="4:4" x14ac:dyDescent="0.2">
      <c r="D2030" s="107"/>
    </row>
    <row r="2031" spans="4:4" x14ac:dyDescent="0.2">
      <c r="D2031" s="107"/>
    </row>
    <row r="2032" spans="4:4" x14ac:dyDescent="0.2">
      <c r="D2032" s="107"/>
    </row>
    <row r="2033" spans="4:4" x14ac:dyDescent="0.2">
      <c r="D2033" s="107"/>
    </row>
    <row r="2034" spans="4:4" x14ac:dyDescent="0.2">
      <c r="D2034" s="107"/>
    </row>
    <row r="2035" spans="4:4" x14ac:dyDescent="0.2">
      <c r="D2035" s="107"/>
    </row>
    <row r="2036" spans="4:4" x14ac:dyDescent="0.2">
      <c r="D2036" s="107"/>
    </row>
    <row r="2037" spans="4:4" x14ac:dyDescent="0.2">
      <c r="D2037" s="107"/>
    </row>
    <row r="2038" spans="4:4" x14ac:dyDescent="0.2">
      <c r="D2038" s="107"/>
    </row>
    <row r="2039" spans="4:4" x14ac:dyDescent="0.2">
      <c r="D2039" s="107"/>
    </row>
    <row r="2040" spans="4:4" x14ac:dyDescent="0.2">
      <c r="D2040" s="107"/>
    </row>
    <row r="2041" spans="4:4" x14ac:dyDescent="0.2">
      <c r="D2041" s="107"/>
    </row>
    <row r="2042" spans="4:4" x14ac:dyDescent="0.2">
      <c r="D2042" s="107"/>
    </row>
    <row r="2043" spans="4:4" x14ac:dyDescent="0.2">
      <c r="D2043" s="107"/>
    </row>
    <row r="2044" spans="4:4" x14ac:dyDescent="0.2">
      <c r="D2044" s="107"/>
    </row>
    <row r="2045" spans="4:4" x14ac:dyDescent="0.2">
      <c r="D2045" s="107"/>
    </row>
    <row r="2046" spans="4:4" x14ac:dyDescent="0.2">
      <c r="D2046" s="107"/>
    </row>
    <row r="2047" spans="4:4" x14ac:dyDescent="0.2">
      <c r="D2047" s="107"/>
    </row>
    <row r="2048" spans="4:4" x14ac:dyDescent="0.2">
      <c r="D2048" s="107"/>
    </row>
    <row r="2049" spans="4:4" x14ac:dyDescent="0.2">
      <c r="D2049" s="107"/>
    </row>
    <row r="2050" spans="4:4" x14ac:dyDescent="0.2">
      <c r="D2050" s="107"/>
    </row>
    <row r="2051" spans="4:4" x14ac:dyDescent="0.2">
      <c r="D2051" s="107"/>
    </row>
    <row r="2052" spans="4:4" x14ac:dyDescent="0.2">
      <c r="D2052" s="107"/>
    </row>
    <row r="2053" spans="4:4" x14ac:dyDescent="0.2">
      <c r="D2053" s="107"/>
    </row>
    <row r="2054" spans="4:4" x14ac:dyDescent="0.2">
      <c r="D2054" s="107"/>
    </row>
    <row r="2055" spans="4:4" x14ac:dyDescent="0.2">
      <c r="D2055" s="107"/>
    </row>
    <row r="2056" spans="4:4" x14ac:dyDescent="0.2">
      <c r="D2056" s="107"/>
    </row>
    <row r="2057" spans="4:4" x14ac:dyDescent="0.2">
      <c r="D2057" s="107"/>
    </row>
    <row r="2058" spans="4:4" x14ac:dyDescent="0.2">
      <c r="D2058" s="107"/>
    </row>
    <row r="2059" spans="4:4" x14ac:dyDescent="0.2">
      <c r="D2059" s="107"/>
    </row>
    <row r="2060" spans="4:4" x14ac:dyDescent="0.2">
      <c r="D2060" s="107"/>
    </row>
    <row r="2061" spans="4:4" x14ac:dyDescent="0.2">
      <c r="D2061" s="107"/>
    </row>
    <row r="2062" spans="4:4" x14ac:dyDescent="0.2">
      <c r="D2062" s="107"/>
    </row>
    <row r="2063" spans="4:4" x14ac:dyDescent="0.2">
      <c r="D2063" s="107"/>
    </row>
    <row r="2064" spans="4:4" x14ac:dyDescent="0.2">
      <c r="D2064" s="107"/>
    </row>
    <row r="2065" spans="4:4" x14ac:dyDescent="0.2">
      <c r="D2065" s="107"/>
    </row>
    <row r="2066" spans="4:4" x14ac:dyDescent="0.2">
      <c r="D2066" s="107"/>
    </row>
    <row r="2067" spans="4:4" x14ac:dyDescent="0.2">
      <c r="D2067" s="107"/>
    </row>
    <row r="2068" spans="4:4" x14ac:dyDescent="0.2">
      <c r="D2068" s="107"/>
    </row>
    <row r="2069" spans="4:4" x14ac:dyDescent="0.2">
      <c r="D2069" s="107"/>
    </row>
    <row r="2070" spans="4:4" x14ac:dyDescent="0.2">
      <c r="D2070" s="107"/>
    </row>
    <row r="2071" spans="4:4" x14ac:dyDescent="0.2">
      <c r="D2071" s="107"/>
    </row>
    <row r="2072" spans="4:4" x14ac:dyDescent="0.2">
      <c r="D2072" s="107"/>
    </row>
    <row r="2073" spans="4:4" x14ac:dyDescent="0.2">
      <c r="D2073" s="107"/>
    </row>
    <row r="2074" spans="4:4" x14ac:dyDescent="0.2">
      <c r="D2074" s="107"/>
    </row>
    <row r="2075" spans="4:4" x14ac:dyDescent="0.2">
      <c r="D2075" s="107"/>
    </row>
    <row r="2076" spans="4:4" x14ac:dyDescent="0.2">
      <c r="D2076" s="107"/>
    </row>
    <row r="2077" spans="4:4" x14ac:dyDescent="0.2">
      <c r="D2077" s="107"/>
    </row>
    <row r="2078" spans="4:4" x14ac:dyDescent="0.2">
      <c r="D2078" s="107"/>
    </row>
    <row r="2079" spans="4:4" x14ac:dyDescent="0.2">
      <c r="D2079" s="107"/>
    </row>
    <row r="2080" spans="4:4" x14ac:dyDescent="0.2">
      <c r="D2080" s="107"/>
    </row>
    <row r="2081" spans="4:4" x14ac:dyDescent="0.2">
      <c r="D2081" s="107"/>
    </row>
    <row r="2082" spans="4:4" x14ac:dyDescent="0.2">
      <c r="D2082" s="107"/>
    </row>
    <row r="2083" spans="4:4" x14ac:dyDescent="0.2">
      <c r="D2083" s="107"/>
    </row>
    <row r="2084" spans="4:4" x14ac:dyDescent="0.2">
      <c r="D2084" s="107"/>
    </row>
    <row r="2085" spans="4:4" x14ac:dyDescent="0.2">
      <c r="D2085" s="107"/>
    </row>
    <row r="2086" spans="4:4" x14ac:dyDescent="0.2">
      <c r="D2086" s="107"/>
    </row>
    <row r="2087" spans="4:4" x14ac:dyDescent="0.2">
      <c r="D2087" s="107"/>
    </row>
    <row r="2088" spans="4:4" x14ac:dyDescent="0.2">
      <c r="D2088" s="107"/>
    </row>
    <row r="2089" spans="4:4" x14ac:dyDescent="0.2">
      <c r="D2089" s="107"/>
    </row>
    <row r="2090" spans="4:4" x14ac:dyDescent="0.2">
      <c r="D2090" s="107"/>
    </row>
    <row r="2091" spans="4:4" x14ac:dyDescent="0.2">
      <c r="D2091" s="107"/>
    </row>
    <row r="2092" spans="4:4" x14ac:dyDescent="0.2">
      <c r="D2092" s="107"/>
    </row>
    <row r="2093" spans="4:4" x14ac:dyDescent="0.2">
      <c r="D2093" s="107"/>
    </row>
    <row r="2094" spans="4:4" x14ac:dyDescent="0.2">
      <c r="D2094" s="107"/>
    </row>
    <row r="2095" spans="4:4" x14ac:dyDescent="0.2">
      <c r="D2095" s="107"/>
    </row>
    <row r="2096" spans="4:4" x14ac:dyDescent="0.2">
      <c r="D2096" s="107"/>
    </row>
    <row r="2097" spans="4:4" x14ac:dyDescent="0.2">
      <c r="D2097" s="107"/>
    </row>
    <row r="2098" spans="4:4" x14ac:dyDescent="0.2">
      <c r="D2098" s="107"/>
    </row>
    <row r="2099" spans="4:4" x14ac:dyDescent="0.2">
      <c r="D2099" s="107"/>
    </row>
    <row r="2100" spans="4:4" x14ac:dyDescent="0.2">
      <c r="D2100" s="107"/>
    </row>
    <row r="2101" spans="4:4" x14ac:dyDescent="0.2">
      <c r="D2101" s="107"/>
    </row>
    <row r="2102" spans="4:4" x14ac:dyDescent="0.2">
      <c r="D2102" s="107"/>
    </row>
    <row r="2103" spans="4:4" x14ac:dyDescent="0.2">
      <c r="D2103" s="107"/>
    </row>
    <row r="2104" spans="4:4" x14ac:dyDescent="0.2">
      <c r="D2104" s="107"/>
    </row>
    <row r="2105" spans="4:4" x14ac:dyDescent="0.2">
      <c r="D2105" s="107"/>
    </row>
    <row r="2106" spans="4:4" x14ac:dyDescent="0.2">
      <c r="D2106" s="107"/>
    </row>
    <row r="2107" spans="4:4" x14ac:dyDescent="0.2">
      <c r="D2107" s="107"/>
    </row>
    <row r="2108" spans="4:4" x14ac:dyDescent="0.2">
      <c r="D2108" s="107"/>
    </row>
    <row r="2109" spans="4:4" x14ac:dyDescent="0.2">
      <c r="D2109" s="107"/>
    </row>
    <row r="2110" spans="4:4" x14ac:dyDescent="0.2">
      <c r="D2110" s="107"/>
    </row>
    <row r="2111" spans="4:4" x14ac:dyDescent="0.2">
      <c r="D2111" s="107"/>
    </row>
    <row r="2112" spans="4:4" x14ac:dyDescent="0.2">
      <c r="D2112" s="107"/>
    </row>
    <row r="2113" spans="4:4" x14ac:dyDescent="0.2">
      <c r="D2113" s="107"/>
    </row>
    <row r="2114" spans="4:4" x14ac:dyDescent="0.2">
      <c r="D2114" s="107"/>
    </row>
    <row r="2115" spans="4:4" x14ac:dyDescent="0.2">
      <c r="D2115" s="107"/>
    </row>
    <row r="2116" spans="4:4" x14ac:dyDescent="0.2">
      <c r="D2116" s="107"/>
    </row>
    <row r="2117" spans="4:4" x14ac:dyDescent="0.2">
      <c r="D2117" s="107"/>
    </row>
    <row r="2118" spans="4:4" x14ac:dyDescent="0.2">
      <c r="D2118" s="107"/>
    </row>
    <row r="2119" spans="4:4" x14ac:dyDescent="0.2">
      <c r="D2119" s="107"/>
    </row>
    <row r="2120" spans="4:4" x14ac:dyDescent="0.2">
      <c r="D2120" s="107"/>
    </row>
    <row r="2121" spans="4:4" x14ac:dyDescent="0.2">
      <c r="D2121" s="107"/>
    </row>
    <row r="2122" spans="4:4" x14ac:dyDescent="0.2">
      <c r="D2122" s="107"/>
    </row>
    <row r="2123" spans="4:4" x14ac:dyDescent="0.2">
      <c r="D2123" s="107"/>
    </row>
    <row r="2124" spans="4:4" x14ac:dyDescent="0.2">
      <c r="D2124" s="107"/>
    </row>
    <row r="2125" spans="4:4" x14ac:dyDescent="0.2">
      <c r="D2125" s="107"/>
    </row>
    <row r="2126" spans="4:4" x14ac:dyDescent="0.2">
      <c r="D2126" s="107"/>
    </row>
    <row r="2127" spans="4:4" x14ac:dyDescent="0.2">
      <c r="D2127" s="107"/>
    </row>
    <row r="2128" spans="4:4" x14ac:dyDescent="0.2">
      <c r="D2128" s="107"/>
    </row>
    <row r="2129" spans="4:4" x14ac:dyDescent="0.2">
      <c r="D2129" s="107"/>
    </row>
    <row r="2130" spans="4:4" x14ac:dyDescent="0.2">
      <c r="D2130" s="107"/>
    </row>
    <row r="2131" spans="4:4" x14ac:dyDescent="0.2">
      <c r="D2131" s="107"/>
    </row>
    <row r="2132" spans="4:4" x14ac:dyDescent="0.2">
      <c r="D2132" s="107"/>
    </row>
    <row r="2133" spans="4:4" x14ac:dyDescent="0.2">
      <c r="D2133" s="107"/>
    </row>
    <row r="2134" spans="4:4" x14ac:dyDescent="0.2">
      <c r="D2134" s="107"/>
    </row>
    <row r="2135" spans="4:4" x14ac:dyDescent="0.2">
      <c r="D2135" s="107"/>
    </row>
    <row r="2136" spans="4:4" x14ac:dyDescent="0.2">
      <c r="D2136" s="107"/>
    </row>
    <row r="2137" spans="4:4" x14ac:dyDescent="0.2">
      <c r="D2137" s="107"/>
    </row>
    <row r="2138" spans="4:4" x14ac:dyDescent="0.2">
      <c r="D2138" s="107"/>
    </row>
    <row r="2139" spans="4:4" x14ac:dyDescent="0.2">
      <c r="D2139" s="107"/>
    </row>
    <row r="2140" spans="4:4" x14ac:dyDescent="0.2">
      <c r="D2140" s="107"/>
    </row>
    <row r="2141" spans="4:4" x14ac:dyDescent="0.2">
      <c r="D2141" s="107"/>
    </row>
    <row r="2142" spans="4:4" x14ac:dyDescent="0.2">
      <c r="D2142" s="107"/>
    </row>
    <row r="2143" spans="4:4" x14ac:dyDescent="0.2">
      <c r="D2143" s="107"/>
    </row>
    <row r="2144" spans="4:4" x14ac:dyDescent="0.2">
      <c r="D2144" s="107"/>
    </row>
    <row r="2145" spans="4:4" x14ac:dyDescent="0.2">
      <c r="D2145" s="107"/>
    </row>
    <row r="2146" spans="4:4" x14ac:dyDescent="0.2">
      <c r="D2146" s="107"/>
    </row>
    <row r="2147" spans="4:4" x14ac:dyDescent="0.2">
      <c r="D2147" s="107"/>
    </row>
    <row r="2148" spans="4:4" x14ac:dyDescent="0.2">
      <c r="D2148" s="107"/>
    </row>
    <row r="2149" spans="4:4" x14ac:dyDescent="0.2">
      <c r="D2149" s="107"/>
    </row>
    <row r="2150" spans="4:4" x14ac:dyDescent="0.2">
      <c r="D2150" s="107"/>
    </row>
    <row r="2151" spans="4:4" x14ac:dyDescent="0.2">
      <c r="D2151" s="107"/>
    </row>
    <row r="2152" spans="4:4" x14ac:dyDescent="0.2">
      <c r="D2152" s="107"/>
    </row>
    <row r="2153" spans="4:4" x14ac:dyDescent="0.2">
      <c r="D2153" s="107"/>
    </row>
    <row r="2154" spans="4:4" x14ac:dyDescent="0.2">
      <c r="D2154" s="107"/>
    </row>
    <row r="2155" spans="4:4" x14ac:dyDescent="0.2">
      <c r="D2155" s="107"/>
    </row>
    <row r="2156" spans="4:4" x14ac:dyDescent="0.2">
      <c r="D2156" s="107"/>
    </row>
    <row r="2157" spans="4:4" x14ac:dyDescent="0.2">
      <c r="D2157" s="107"/>
    </row>
    <row r="2158" spans="4:4" x14ac:dyDescent="0.2">
      <c r="D2158" s="107"/>
    </row>
    <row r="2159" spans="4:4" x14ac:dyDescent="0.2">
      <c r="D2159" s="107"/>
    </row>
    <row r="2160" spans="4:4" x14ac:dyDescent="0.2">
      <c r="D2160" s="107"/>
    </row>
    <row r="2161" spans="4:4" x14ac:dyDescent="0.2">
      <c r="D2161" s="107"/>
    </row>
    <row r="2162" spans="4:4" x14ac:dyDescent="0.2">
      <c r="D2162" s="107"/>
    </row>
    <row r="2163" spans="4:4" x14ac:dyDescent="0.2">
      <c r="D2163" s="107"/>
    </row>
    <row r="2164" spans="4:4" x14ac:dyDescent="0.2">
      <c r="D2164" s="107"/>
    </row>
    <row r="2165" spans="4:4" x14ac:dyDescent="0.2">
      <c r="D2165" s="107"/>
    </row>
    <row r="2166" spans="4:4" x14ac:dyDescent="0.2">
      <c r="D2166" s="107"/>
    </row>
    <row r="2167" spans="4:4" x14ac:dyDescent="0.2">
      <c r="D2167" s="107"/>
    </row>
    <row r="2168" spans="4:4" x14ac:dyDescent="0.2">
      <c r="D2168" s="107"/>
    </row>
    <row r="2169" spans="4:4" x14ac:dyDescent="0.2">
      <c r="D2169" s="107"/>
    </row>
    <row r="2170" spans="4:4" x14ac:dyDescent="0.2">
      <c r="D2170" s="107"/>
    </row>
    <row r="2171" spans="4:4" x14ac:dyDescent="0.2">
      <c r="D2171" s="107"/>
    </row>
    <row r="2172" spans="4:4" x14ac:dyDescent="0.2">
      <c r="D2172" s="107"/>
    </row>
    <row r="2173" spans="4:4" x14ac:dyDescent="0.2">
      <c r="D2173" s="107"/>
    </row>
    <row r="2174" spans="4:4" x14ac:dyDescent="0.2">
      <c r="D2174" s="107"/>
    </row>
    <row r="2175" spans="4:4" x14ac:dyDescent="0.2">
      <c r="D2175" s="107"/>
    </row>
    <row r="2176" spans="4:4" x14ac:dyDescent="0.2">
      <c r="D2176" s="107"/>
    </row>
    <row r="2177" spans="4:4" x14ac:dyDescent="0.2">
      <c r="D2177" s="107"/>
    </row>
    <row r="2178" spans="4:4" x14ac:dyDescent="0.2">
      <c r="D2178" s="107"/>
    </row>
    <row r="2179" spans="4:4" x14ac:dyDescent="0.2">
      <c r="D2179" s="107"/>
    </row>
    <row r="2180" spans="4:4" x14ac:dyDescent="0.2">
      <c r="D2180" s="107"/>
    </row>
    <row r="2181" spans="4:4" x14ac:dyDescent="0.2">
      <c r="D2181" s="107"/>
    </row>
    <row r="2182" spans="4:4" x14ac:dyDescent="0.2">
      <c r="D2182" s="107"/>
    </row>
    <row r="2183" spans="4:4" x14ac:dyDescent="0.2">
      <c r="D2183" s="107"/>
    </row>
    <row r="2184" spans="4:4" x14ac:dyDescent="0.2">
      <c r="D2184" s="107"/>
    </row>
    <row r="2185" spans="4:4" x14ac:dyDescent="0.2">
      <c r="D2185" s="107"/>
    </row>
    <row r="2186" spans="4:4" x14ac:dyDescent="0.2">
      <c r="D2186" s="107"/>
    </row>
    <row r="2187" spans="4:4" x14ac:dyDescent="0.2">
      <c r="D2187" s="107"/>
    </row>
    <row r="2188" spans="4:4" x14ac:dyDescent="0.2">
      <c r="D2188" s="107"/>
    </row>
    <row r="2189" spans="4:4" x14ac:dyDescent="0.2">
      <c r="D2189" s="107"/>
    </row>
    <row r="2190" spans="4:4" x14ac:dyDescent="0.2">
      <c r="D2190" s="107"/>
    </row>
    <row r="2191" spans="4:4" x14ac:dyDescent="0.2">
      <c r="D2191" s="107"/>
    </row>
    <row r="2192" spans="4:4" x14ac:dyDescent="0.2">
      <c r="D2192" s="107"/>
    </row>
    <row r="2193" spans="4:4" x14ac:dyDescent="0.2">
      <c r="D2193" s="107"/>
    </row>
    <row r="2194" spans="4:4" x14ac:dyDescent="0.2">
      <c r="D2194" s="107"/>
    </row>
    <row r="2195" spans="4:4" x14ac:dyDescent="0.2">
      <c r="D2195" s="107"/>
    </row>
    <row r="2196" spans="4:4" x14ac:dyDescent="0.2">
      <c r="D2196" s="107"/>
    </row>
    <row r="2197" spans="4:4" x14ac:dyDescent="0.2">
      <c r="D2197" s="107"/>
    </row>
    <row r="2198" spans="4:4" x14ac:dyDescent="0.2">
      <c r="D2198" s="107"/>
    </row>
    <row r="2199" spans="4:4" x14ac:dyDescent="0.2">
      <c r="D2199" s="107"/>
    </row>
    <row r="2200" spans="4:4" x14ac:dyDescent="0.2">
      <c r="D2200" s="107"/>
    </row>
    <row r="2201" spans="4:4" x14ac:dyDescent="0.2">
      <c r="D2201" s="107"/>
    </row>
    <row r="2202" spans="4:4" x14ac:dyDescent="0.2">
      <c r="D2202" s="107"/>
    </row>
    <row r="2203" spans="4:4" x14ac:dyDescent="0.2">
      <c r="D2203" s="107"/>
    </row>
    <row r="2204" spans="4:4" x14ac:dyDescent="0.2">
      <c r="D2204" s="107"/>
    </row>
    <row r="2205" spans="4:4" x14ac:dyDescent="0.2">
      <c r="D2205" s="107"/>
    </row>
    <row r="2206" spans="4:4" x14ac:dyDescent="0.2">
      <c r="D2206" s="107"/>
    </row>
    <row r="2207" spans="4:4" x14ac:dyDescent="0.2">
      <c r="D2207" s="107"/>
    </row>
    <row r="2208" spans="4:4" x14ac:dyDescent="0.2">
      <c r="D2208" s="107"/>
    </row>
    <row r="2209" spans="4:4" x14ac:dyDescent="0.2">
      <c r="D2209" s="107"/>
    </row>
    <row r="2210" spans="4:4" x14ac:dyDescent="0.2">
      <c r="D2210" s="107"/>
    </row>
    <row r="2211" spans="4:4" x14ac:dyDescent="0.2">
      <c r="D2211" s="107"/>
    </row>
    <row r="2212" spans="4:4" x14ac:dyDescent="0.2">
      <c r="D2212" s="107"/>
    </row>
    <row r="2213" spans="4:4" x14ac:dyDescent="0.2">
      <c r="D2213" s="107"/>
    </row>
    <row r="2214" spans="4:4" x14ac:dyDescent="0.2">
      <c r="D2214" s="107"/>
    </row>
    <row r="2215" spans="4:4" x14ac:dyDescent="0.2">
      <c r="D2215" s="107"/>
    </row>
    <row r="2216" spans="4:4" x14ac:dyDescent="0.2">
      <c r="D2216" s="107"/>
    </row>
    <row r="2217" spans="4:4" x14ac:dyDescent="0.2">
      <c r="D2217" s="107"/>
    </row>
    <row r="2218" spans="4:4" x14ac:dyDescent="0.2">
      <c r="D2218" s="107"/>
    </row>
    <row r="2219" spans="4:4" x14ac:dyDescent="0.2">
      <c r="D2219" s="107"/>
    </row>
    <row r="2220" spans="4:4" x14ac:dyDescent="0.2">
      <c r="D2220" s="107"/>
    </row>
    <row r="2221" spans="4:4" x14ac:dyDescent="0.2">
      <c r="D2221" s="107"/>
    </row>
    <row r="2222" spans="4:4" x14ac:dyDescent="0.2">
      <c r="D2222" s="107"/>
    </row>
    <row r="2223" spans="4:4" x14ac:dyDescent="0.2">
      <c r="D2223" s="107"/>
    </row>
    <row r="2224" spans="4:4" x14ac:dyDescent="0.2">
      <c r="D2224" s="107"/>
    </row>
    <row r="2225" spans="4:4" x14ac:dyDescent="0.2">
      <c r="D2225" s="107"/>
    </row>
    <row r="2226" spans="4:4" x14ac:dyDescent="0.2">
      <c r="D2226" s="107"/>
    </row>
    <row r="2227" spans="4:4" x14ac:dyDescent="0.2">
      <c r="D2227" s="107"/>
    </row>
    <row r="2228" spans="4:4" x14ac:dyDescent="0.2">
      <c r="D2228" s="107"/>
    </row>
    <row r="2229" spans="4:4" x14ac:dyDescent="0.2">
      <c r="D2229" s="107"/>
    </row>
    <row r="2230" spans="4:4" x14ac:dyDescent="0.2">
      <c r="D2230" s="107"/>
    </row>
    <row r="2231" spans="4:4" x14ac:dyDescent="0.2">
      <c r="D2231" s="107"/>
    </row>
    <row r="2232" spans="4:4" x14ac:dyDescent="0.2">
      <c r="D2232" s="107"/>
    </row>
    <row r="2233" spans="4:4" x14ac:dyDescent="0.2">
      <c r="D2233" s="107"/>
    </row>
    <row r="2234" spans="4:4" x14ac:dyDescent="0.2">
      <c r="D2234" s="107"/>
    </row>
    <row r="2235" spans="4:4" x14ac:dyDescent="0.2">
      <c r="D2235" s="107"/>
    </row>
    <row r="2236" spans="4:4" x14ac:dyDescent="0.2">
      <c r="D2236" s="107"/>
    </row>
    <row r="2237" spans="4:4" x14ac:dyDescent="0.2">
      <c r="D2237" s="107"/>
    </row>
    <row r="2238" spans="4:4" x14ac:dyDescent="0.2">
      <c r="D2238" s="107"/>
    </row>
    <row r="2239" spans="4:4" x14ac:dyDescent="0.2">
      <c r="D2239" s="107"/>
    </row>
    <row r="2240" spans="4:4" x14ac:dyDescent="0.2">
      <c r="D2240" s="107"/>
    </row>
    <row r="2241" spans="4:4" x14ac:dyDescent="0.2">
      <c r="D2241" s="107"/>
    </row>
    <row r="2242" spans="4:4" x14ac:dyDescent="0.2">
      <c r="D2242" s="107"/>
    </row>
    <row r="2243" spans="4:4" x14ac:dyDescent="0.2">
      <c r="D2243" s="107"/>
    </row>
    <row r="2244" spans="4:4" x14ac:dyDescent="0.2">
      <c r="D2244" s="107"/>
    </row>
    <row r="2245" spans="4:4" x14ac:dyDescent="0.2">
      <c r="D2245" s="107"/>
    </row>
    <row r="2246" spans="4:4" x14ac:dyDescent="0.2">
      <c r="D2246" s="107"/>
    </row>
    <row r="2247" spans="4:4" x14ac:dyDescent="0.2">
      <c r="D2247" s="107"/>
    </row>
    <row r="2248" spans="4:4" x14ac:dyDescent="0.2">
      <c r="D2248" s="107"/>
    </row>
    <row r="2249" spans="4:4" x14ac:dyDescent="0.2">
      <c r="D2249" s="107"/>
    </row>
    <row r="2250" spans="4:4" x14ac:dyDescent="0.2">
      <c r="D2250" s="107"/>
    </row>
    <row r="2251" spans="4:4" x14ac:dyDescent="0.2">
      <c r="D2251" s="107"/>
    </row>
    <row r="2252" spans="4:4" x14ac:dyDescent="0.2">
      <c r="D2252" s="107"/>
    </row>
    <row r="2253" spans="4:4" x14ac:dyDescent="0.2">
      <c r="D2253" s="107"/>
    </row>
    <row r="2254" spans="4:4" x14ac:dyDescent="0.2">
      <c r="D2254" s="107"/>
    </row>
    <row r="2255" spans="4:4" x14ac:dyDescent="0.2">
      <c r="D2255" s="107"/>
    </row>
    <row r="2256" spans="4:4" x14ac:dyDescent="0.2">
      <c r="D2256" s="107"/>
    </row>
    <row r="2257" spans="4:4" x14ac:dyDescent="0.2">
      <c r="D2257" s="107"/>
    </row>
    <row r="2258" spans="4:4" x14ac:dyDescent="0.2">
      <c r="D2258" s="107"/>
    </row>
    <row r="2259" spans="4:4" x14ac:dyDescent="0.2">
      <c r="D2259" s="107"/>
    </row>
    <row r="2260" spans="4:4" x14ac:dyDescent="0.2">
      <c r="D2260" s="107"/>
    </row>
    <row r="2261" spans="4:4" x14ac:dyDescent="0.2">
      <c r="D2261" s="107"/>
    </row>
    <row r="2262" spans="4:4" x14ac:dyDescent="0.2">
      <c r="D2262" s="107"/>
    </row>
    <row r="2263" spans="4:4" x14ac:dyDescent="0.2">
      <c r="D2263" s="107"/>
    </row>
    <row r="2264" spans="4:4" x14ac:dyDescent="0.2">
      <c r="D2264" s="107"/>
    </row>
    <row r="2265" spans="4:4" x14ac:dyDescent="0.2">
      <c r="D2265" s="107"/>
    </row>
    <row r="2266" spans="4:4" x14ac:dyDescent="0.2">
      <c r="D2266" s="107"/>
    </row>
    <row r="2267" spans="4:4" x14ac:dyDescent="0.2">
      <c r="D2267" s="107"/>
    </row>
    <row r="2268" spans="4:4" x14ac:dyDescent="0.2">
      <c r="D2268" s="107"/>
    </row>
    <row r="2269" spans="4:4" x14ac:dyDescent="0.2">
      <c r="D2269" s="107"/>
    </row>
    <row r="2270" spans="4:4" x14ac:dyDescent="0.2">
      <c r="D2270" s="107"/>
    </row>
    <row r="2271" spans="4:4" x14ac:dyDescent="0.2">
      <c r="D2271" s="107"/>
    </row>
    <row r="2272" spans="4:4" x14ac:dyDescent="0.2">
      <c r="D2272" s="107"/>
    </row>
    <row r="2273" spans="4:4" x14ac:dyDescent="0.2">
      <c r="D2273" s="107"/>
    </row>
    <row r="2274" spans="4:4" x14ac:dyDescent="0.2">
      <c r="D2274" s="107"/>
    </row>
    <row r="2275" spans="4:4" x14ac:dyDescent="0.2">
      <c r="D2275" s="107"/>
    </row>
    <row r="2276" spans="4:4" x14ac:dyDescent="0.2">
      <c r="D2276" s="107"/>
    </row>
    <row r="2277" spans="4:4" x14ac:dyDescent="0.2">
      <c r="D2277" s="107"/>
    </row>
    <row r="2278" spans="4:4" x14ac:dyDescent="0.2">
      <c r="D2278" s="107"/>
    </row>
    <row r="2279" spans="4:4" x14ac:dyDescent="0.2">
      <c r="D2279" s="107"/>
    </row>
    <row r="2280" spans="4:4" x14ac:dyDescent="0.2">
      <c r="D2280" s="107"/>
    </row>
    <row r="2281" spans="4:4" x14ac:dyDescent="0.2">
      <c r="D2281" s="107"/>
    </row>
    <row r="2282" spans="4:4" x14ac:dyDescent="0.2">
      <c r="D2282" s="107"/>
    </row>
    <row r="2283" spans="4:4" x14ac:dyDescent="0.2">
      <c r="D2283" s="107"/>
    </row>
    <row r="2284" spans="4:4" x14ac:dyDescent="0.2">
      <c r="D2284" s="107"/>
    </row>
    <row r="2285" spans="4:4" x14ac:dyDescent="0.2">
      <c r="D2285" s="107"/>
    </row>
    <row r="2286" spans="4:4" x14ac:dyDescent="0.2">
      <c r="D2286" s="107"/>
    </row>
    <row r="2287" spans="4:4" x14ac:dyDescent="0.2">
      <c r="D2287" s="107"/>
    </row>
    <row r="2288" spans="4:4" x14ac:dyDescent="0.2">
      <c r="D2288" s="107"/>
    </row>
    <row r="2289" spans="4:4" x14ac:dyDescent="0.2">
      <c r="D2289" s="107"/>
    </row>
    <row r="2290" spans="4:4" x14ac:dyDescent="0.2">
      <c r="D2290" s="107"/>
    </row>
    <row r="2291" spans="4:4" x14ac:dyDescent="0.2">
      <c r="D2291" s="107"/>
    </row>
    <row r="2292" spans="4:4" x14ac:dyDescent="0.2">
      <c r="D2292" s="107"/>
    </row>
    <row r="2293" spans="4:4" x14ac:dyDescent="0.2">
      <c r="D2293" s="107"/>
    </row>
    <row r="2294" spans="4:4" x14ac:dyDescent="0.2">
      <c r="D2294" s="107"/>
    </row>
    <row r="2295" spans="4:4" x14ac:dyDescent="0.2">
      <c r="D2295" s="107"/>
    </row>
    <row r="2296" spans="4:4" x14ac:dyDescent="0.2">
      <c r="D2296" s="107"/>
    </row>
    <row r="2297" spans="4:4" x14ac:dyDescent="0.2">
      <c r="D2297" s="107"/>
    </row>
    <row r="2298" spans="4:4" x14ac:dyDescent="0.2">
      <c r="D2298" s="107"/>
    </row>
    <row r="2299" spans="4:4" x14ac:dyDescent="0.2">
      <c r="D2299" s="107"/>
    </row>
    <row r="2300" spans="4:4" x14ac:dyDescent="0.2">
      <c r="D2300" s="107"/>
    </row>
    <row r="2301" spans="4:4" x14ac:dyDescent="0.2">
      <c r="D2301" s="107"/>
    </row>
    <row r="2302" spans="4:4" x14ac:dyDescent="0.2">
      <c r="D2302" s="107"/>
    </row>
    <row r="2303" spans="4:4" x14ac:dyDescent="0.2">
      <c r="D2303" s="107"/>
    </row>
    <row r="2304" spans="4:4" x14ac:dyDescent="0.2">
      <c r="D2304" s="107"/>
    </row>
    <row r="2305" spans="4:4" x14ac:dyDescent="0.2">
      <c r="D2305" s="107"/>
    </row>
    <row r="2306" spans="4:4" x14ac:dyDescent="0.2">
      <c r="D2306" s="107"/>
    </row>
    <row r="2307" spans="4:4" x14ac:dyDescent="0.2">
      <c r="D2307" s="107"/>
    </row>
    <row r="2308" spans="4:4" x14ac:dyDescent="0.2">
      <c r="D2308" s="107"/>
    </row>
    <row r="2309" spans="4:4" x14ac:dyDescent="0.2">
      <c r="D2309" s="107"/>
    </row>
    <row r="2310" spans="4:4" x14ac:dyDescent="0.2">
      <c r="D2310" s="107"/>
    </row>
    <row r="2311" spans="4:4" x14ac:dyDescent="0.2">
      <c r="D2311" s="107"/>
    </row>
    <row r="2312" spans="4:4" x14ac:dyDescent="0.2">
      <c r="D2312" s="107"/>
    </row>
    <row r="2313" spans="4:4" x14ac:dyDescent="0.2">
      <c r="D2313" s="107"/>
    </row>
    <row r="2314" spans="4:4" x14ac:dyDescent="0.2">
      <c r="D2314" s="107"/>
    </row>
    <row r="2315" spans="4:4" x14ac:dyDescent="0.2">
      <c r="D2315" s="107"/>
    </row>
    <row r="2316" spans="4:4" x14ac:dyDescent="0.2">
      <c r="D2316" s="107"/>
    </row>
    <row r="2317" spans="4:4" x14ac:dyDescent="0.2">
      <c r="D2317" s="107"/>
    </row>
    <row r="2318" spans="4:4" x14ac:dyDescent="0.2">
      <c r="D2318" s="107"/>
    </row>
    <row r="2319" spans="4:4" x14ac:dyDescent="0.2">
      <c r="D2319" s="107"/>
    </row>
    <row r="2320" spans="4:4" x14ac:dyDescent="0.2">
      <c r="D2320" s="107"/>
    </row>
    <row r="2321" spans="4:4" x14ac:dyDescent="0.2">
      <c r="D2321" s="107"/>
    </row>
    <row r="2322" spans="4:4" x14ac:dyDescent="0.2">
      <c r="D2322" s="107"/>
    </row>
    <row r="2323" spans="4:4" x14ac:dyDescent="0.2">
      <c r="D2323" s="107"/>
    </row>
    <row r="2324" spans="4:4" x14ac:dyDescent="0.2">
      <c r="D2324" s="107"/>
    </row>
    <row r="2325" spans="4:4" x14ac:dyDescent="0.2">
      <c r="D2325" s="107"/>
    </row>
    <row r="2326" spans="4:4" x14ac:dyDescent="0.2">
      <c r="D2326" s="107"/>
    </row>
    <row r="2327" spans="4:4" x14ac:dyDescent="0.2">
      <c r="D2327" s="107"/>
    </row>
    <row r="2328" spans="4:4" x14ac:dyDescent="0.2">
      <c r="D2328" s="107"/>
    </row>
    <row r="2329" spans="4:4" x14ac:dyDescent="0.2">
      <c r="D2329" s="107"/>
    </row>
    <row r="2330" spans="4:4" x14ac:dyDescent="0.2">
      <c r="D2330" s="107"/>
    </row>
    <row r="2331" spans="4:4" x14ac:dyDescent="0.2">
      <c r="D2331" s="107"/>
    </row>
    <row r="2332" spans="4:4" x14ac:dyDescent="0.2">
      <c r="D2332" s="107"/>
    </row>
    <row r="2333" spans="4:4" x14ac:dyDescent="0.2">
      <c r="D2333" s="107"/>
    </row>
    <row r="2334" spans="4:4" x14ac:dyDescent="0.2">
      <c r="D2334" s="107"/>
    </row>
    <row r="2335" spans="4:4" x14ac:dyDescent="0.2">
      <c r="D2335" s="107"/>
    </row>
    <row r="2336" spans="4:4" x14ac:dyDescent="0.2">
      <c r="D2336" s="107"/>
    </row>
    <row r="2337" spans="4:4" x14ac:dyDescent="0.2">
      <c r="D2337" s="107"/>
    </row>
    <row r="2338" spans="4:4" x14ac:dyDescent="0.2">
      <c r="D2338" s="107"/>
    </row>
    <row r="2339" spans="4:4" x14ac:dyDescent="0.2">
      <c r="D2339" s="107"/>
    </row>
    <row r="2340" spans="4:4" x14ac:dyDescent="0.2">
      <c r="D2340" s="107"/>
    </row>
    <row r="2341" spans="4:4" x14ac:dyDescent="0.2">
      <c r="D2341" s="107"/>
    </row>
    <row r="2342" spans="4:4" x14ac:dyDescent="0.2">
      <c r="D2342" s="107"/>
    </row>
    <row r="2343" spans="4:4" x14ac:dyDescent="0.2">
      <c r="D2343" s="107"/>
    </row>
    <row r="2344" spans="4:4" x14ac:dyDescent="0.2">
      <c r="D2344" s="107"/>
    </row>
    <row r="2345" spans="4:4" x14ac:dyDescent="0.2">
      <c r="D2345" s="107"/>
    </row>
    <row r="2346" spans="4:4" x14ac:dyDescent="0.2">
      <c r="D2346" s="107"/>
    </row>
    <row r="2347" spans="4:4" x14ac:dyDescent="0.2">
      <c r="D2347" s="107"/>
    </row>
    <row r="2348" spans="4:4" x14ac:dyDescent="0.2">
      <c r="D2348" s="107"/>
    </row>
    <row r="2349" spans="4:4" x14ac:dyDescent="0.2">
      <c r="D2349" s="107"/>
    </row>
    <row r="2350" spans="4:4" x14ac:dyDescent="0.2">
      <c r="D2350" s="107"/>
    </row>
    <row r="2351" spans="4:4" x14ac:dyDescent="0.2">
      <c r="D2351" s="107"/>
    </row>
    <row r="2352" spans="4:4" x14ac:dyDescent="0.2">
      <c r="D2352" s="107"/>
    </row>
    <row r="2353" spans="4:4" x14ac:dyDescent="0.2">
      <c r="D2353" s="107"/>
    </row>
    <row r="2354" spans="4:4" x14ac:dyDescent="0.2">
      <c r="D2354" s="107"/>
    </row>
    <row r="2355" spans="4:4" x14ac:dyDescent="0.2">
      <c r="D2355" s="107"/>
    </row>
    <row r="2356" spans="4:4" x14ac:dyDescent="0.2">
      <c r="D2356" s="107"/>
    </row>
    <row r="2357" spans="4:4" x14ac:dyDescent="0.2">
      <c r="D2357" s="107"/>
    </row>
    <row r="2358" spans="4:4" x14ac:dyDescent="0.2">
      <c r="D2358" s="107"/>
    </row>
    <row r="2359" spans="4:4" x14ac:dyDescent="0.2">
      <c r="D2359" s="107"/>
    </row>
    <row r="2360" spans="4:4" x14ac:dyDescent="0.2">
      <c r="D2360" s="107"/>
    </row>
    <row r="2361" spans="4:4" x14ac:dyDescent="0.2">
      <c r="D2361" s="107"/>
    </row>
    <row r="2362" spans="4:4" x14ac:dyDescent="0.2">
      <c r="D2362" s="107"/>
    </row>
    <row r="2363" spans="4:4" x14ac:dyDescent="0.2">
      <c r="D2363" s="107"/>
    </row>
    <row r="2364" spans="4:4" x14ac:dyDescent="0.2">
      <c r="D2364" s="107"/>
    </row>
    <row r="2365" spans="4:4" x14ac:dyDescent="0.2">
      <c r="D2365" s="107"/>
    </row>
    <row r="2366" spans="4:4" x14ac:dyDescent="0.2">
      <c r="D2366" s="107"/>
    </row>
    <row r="2367" spans="4:4" x14ac:dyDescent="0.2">
      <c r="D2367" s="107"/>
    </row>
    <row r="2368" spans="4:4" x14ac:dyDescent="0.2">
      <c r="D2368" s="107"/>
    </row>
    <row r="2369" spans="4:4" x14ac:dyDescent="0.2">
      <c r="D2369" s="107"/>
    </row>
    <row r="2370" spans="4:4" x14ac:dyDescent="0.2">
      <c r="D2370" s="107"/>
    </row>
    <row r="2371" spans="4:4" x14ac:dyDescent="0.2">
      <c r="D2371" s="107"/>
    </row>
    <row r="2372" spans="4:4" x14ac:dyDescent="0.2">
      <c r="D2372" s="107"/>
    </row>
    <row r="2373" spans="4:4" x14ac:dyDescent="0.2">
      <c r="D2373" s="107"/>
    </row>
    <row r="2374" spans="4:4" x14ac:dyDescent="0.2">
      <c r="D2374" s="107"/>
    </row>
    <row r="2375" spans="4:4" x14ac:dyDescent="0.2">
      <c r="D2375" s="107"/>
    </row>
    <row r="2376" spans="4:4" x14ac:dyDescent="0.2">
      <c r="D2376" s="107"/>
    </row>
    <row r="2377" spans="4:4" x14ac:dyDescent="0.2">
      <c r="D2377" s="107"/>
    </row>
    <row r="2378" spans="4:4" x14ac:dyDescent="0.2">
      <c r="D2378" s="107"/>
    </row>
    <row r="2379" spans="4:4" x14ac:dyDescent="0.2">
      <c r="D2379" s="107"/>
    </row>
    <row r="2380" spans="4:4" x14ac:dyDescent="0.2">
      <c r="D2380" s="107"/>
    </row>
    <row r="2381" spans="4:4" x14ac:dyDescent="0.2">
      <c r="D2381" s="107"/>
    </row>
    <row r="2382" spans="4:4" x14ac:dyDescent="0.2">
      <c r="D2382" s="107"/>
    </row>
    <row r="2383" spans="4:4" x14ac:dyDescent="0.2">
      <c r="D2383" s="107"/>
    </row>
    <row r="2384" spans="4:4" x14ac:dyDescent="0.2">
      <c r="D2384" s="107"/>
    </row>
    <row r="2385" spans="4:4" x14ac:dyDescent="0.2">
      <c r="D2385" s="107"/>
    </row>
    <row r="2386" spans="4:4" x14ac:dyDescent="0.2">
      <c r="D2386" s="107"/>
    </row>
    <row r="2387" spans="4:4" x14ac:dyDescent="0.2">
      <c r="D2387" s="107"/>
    </row>
    <row r="2388" spans="4:4" x14ac:dyDescent="0.2">
      <c r="D2388" s="107"/>
    </row>
    <row r="2389" spans="4:4" x14ac:dyDescent="0.2">
      <c r="D2389" s="107"/>
    </row>
    <row r="2390" spans="4:4" x14ac:dyDescent="0.2">
      <c r="D2390" s="107"/>
    </row>
    <row r="2391" spans="4:4" x14ac:dyDescent="0.2">
      <c r="D2391" s="107"/>
    </row>
    <row r="2392" spans="4:4" x14ac:dyDescent="0.2">
      <c r="D2392" s="107"/>
    </row>
    <row r="2393" spans="4:4" x14ac:dyDescent="0.2">
      <c r="D2393" s="107"/>
    </row>
    <row r="2394" spans="4:4" x14ac:dyDescent="0.2">
      <c r="D2394" s="107"/>
    </row>
    <row r="2395" spans="4:4" x14ac:dyDescent="0.2">
      <c r="D2395" s="107"/>
    </row>
    <row r="2396" spans="4:4" x14ac:dyDescent="0.2">
      <c r="D2396" s="107"/>
    </row>
    <row r="2397" spans="4:4" x14ac:dyDescent="0.2">
      <c r="D2397" s="107"/>
    </row>
    <row r="2398" spans="4:4" x14ac:dyDescent="0.2">
      <c r="D2398" s="107"/>
    </row>
    <row r="2399" spans="4:4" x14ac:dyDescent="0.2">
      <c r="D2399" s="107"/>
    </row>
    <row r="2400" spans="4:4" x14ac:dyDescent="0.2">
      <c r="D2400" s="107"/>
    </row>
    <row r="2401" spans="4:4" x14ac:dyDescent="0.2">
      <c r="D2401" s="107"/>
    </row>
    <row r="2402" spans="4:4" x14ac:dyDescent="0.2">
      <c r="D2402" s="107"/>
    </row>
    <row r="2403" spans="4:4" x14ac:dyDescent="0.2">
      <c r="D2403" s="107"/>
    </row>
    <row r="2404" spans="4:4" x14ac:dyDescent="0.2">
      <c r="D2404" s="107"/>
    </row>
    <row r="2405" spans="4:4" x14ac:dyDescent="0.2">
      <c r="D2405" s="107"/>
    </row>
    <row r="2406" spans="4:4" x14ac:dyDescent="0.2">
      <c r="D2406" s="107"/>
    </row>
    <row r="2407" spans="4:4" x14ac:dyDescent="0.2">
      <c r="D2407" s="107"/>
    </row>
    <row r="2408" spans="4:4" x14ac:dyDescent="0.2">
      <c r="D2408" s="107"/>
    </row>
    <row r="2409" spans="4:4" x14ac:dyDescent="0.2">
      <c r="D2409" s="107"/>
    </row>
    <row r="2410" spans="4:4" x14ac:dyDescent="0.2">
      <c r="D2410" s="107"/>
    </row>
    <row r="2411" spans="4:4" x14ac:dyDescent="0.2">
      <c r="D2411" s="107"/>
    </row>
    <row r="2412" spans="4:4" x14ac:dyDescent="0.2">
      <c r="D2412" s="107"/>
    </row>
    <row r="2413" spans="4:4" x14ac:dyDescent="0.2">
      <c r="D2413" s="107"/>
    </row>
    <row r="2414" spans="4:4" x14ac:dyDescent="0.2">
      <c r="D2414" s="107"/>
    </row>
    <row r="2415" spans="4:4" x14ac:dyDescent="0.2">
      <c r="D2415" s="107"/>
    </row>
    <row r="2416" spans="4:4" x14ac:dyDescent="0.2">
      <c r="D2416" s="107"/>
    </row>
    <row r="2417" spans="4:4" x14ac:dyDescent="0.2">
      <c r="D2417" s="107"/>
    </row>
    <row r="2418" spans="4:4" x14ac:dyDescent="0.2">
      <c r="D2418" s="107"/>
    </row>
    <row r="2419" spans="4:4" x14ac:dyDescent="0.2">
      <c r="D2419" s="107"/>
    </row>
    <row r="2420" spans="4:4" x14ac:dyDescent="0.2">
      <c r="D2420" s="107"/>
    </row>
    <row r="2421" spans="4:4" x14ac:dyDescent="0.2">
      <c r="D2421" s="107"/>
    </row>
    <row r="2422" spans="4:4" x14ac:dyDescent="0.2">
      <c r="D2422" s="107"/>
    </row>
    <row r="2423" spans="4:4" x14ac:dyDescent="0.2">
      <c r="D2423" s="107"/>
    </row>
    <row r="2424" spans="4:4" x14ac:dyDescent="0.2">
      <c r="D2424" s="107"/>
    </row>
    <row r="2425" spans="4:4" x14ac:dyDescent="0.2">
      <c r="D2425" s="107"/>
    </row>
    <row r="2426" spans="4:4" x14ac:dyDescent="0.2">
      <c r="D2426" s="107"/>
    </row>
    <row r="2427" spans="4:4" x14ac:dyDescent="0.2">
      <c r="D2427" s="107"/>
    </row>
    <row r="2428" spans="4:4" x14ac:dyDescent="0.2">
      <c r="D2428" s="107"/>
    </row>
    <row r="2429" spans="4:4" x14ac:dyDescent="0.2">
      <c r="D2429" s="107"/>
    </row>
    <row r="2430" spans="4:4" x14ac:dyDescent="0.2">
      <c r="D2430" s="107"/>
    </row>
    <row r="2431" spans="4:4" x14ac:dyDescent="0.2">
      <c r="D2431" s="107"/>
    </row>
    <row r="2432" spans="4:4" x14ac:dyDescent="0.2">
      <c r="D2432" s="107"/>
    </row>
    <row r="2433" spans="4:4" x14ac:dyDescent="0.2">
      <c r="D2433" s="107"/>
    </row>
    <row r="2434" spans="4:4" x14ac:dyDescent="0.2">
      <c r="D2434" s="107"/>
    </row>
    <row r="2435" spans="4:4" x14ac:dyDescent="0.2">
      <c r="D2435" s="107"/>
    </row>
    <row r="2436" spans="4:4" x14ac:dyDescent="0.2">
      <c r="D2436" s="107"/>
    </row>
    <row r="2437" spans="4:4" x14ac:dyDescent="0.2">
      <c r="D2437" s="107"/>
    </row>
    <row r="2438" spans="4:4" x14ac:dyDescent="0.2">
      <c r="D2438" s="107"/>
    </row>
    <row r="2439" spans="4:4" x14ac:dyDescent="0.2">
      <c r="D2439" s="107"/>
    </row>
    <row r="2440" spans="4:4" x14ac:dyDescent="0.2">
      <c r="D2440" s="107"/>
    </row>
    <row r="2441" spans="4:4" x14ac:dyDescent="0.2">
      <c r="D2441" s="107"/>
    </row>
    <row r="2442" spans="4:4" x14ac:dyDescent="0.2">
      <c r="D2442" s="107"/>
    </row>
    <row r="2443" spans="4:4" x14ac:dyDescent="0.2">
      <c r="D2443" s="107"/>
    </row>
    <row r="2444" spans="4:4" x14ac:dyDescent="0.2">
      <c r="D2444" s="107"/>
    </row>
    <row r="2445" spans="4:4" x14ac:dyDescent="0.2">
      <c r="D2445" s="107"/>
    </row>
    <row r="2446" spans="4:4" x14ac:dyDescent="0.2">
      <c r="D2446" s="107"/>
    </row>
    <row r="2447" spans="4:4" x14ac:dyDescent="0.2">
      <c r="D2447" s="107"/>
    </row>
    <row r="2448" spans="4:4" x14ac:dyDescent="0.2">
      <c r="D2448" s="107"/>
    </row>
    <row r="2449" spans="4:4" x14ac:dyDescent="0.2">
      <c r="D2449" s="107"/>
    </row>
    <row r="2450" spans="4:4" x14ac:dyDescent="0.2">
      <c r="D2450" s="107"/>
    </row>
    <row r="2451" spans="4:4" x14ac:dyDescent="0.2">
      <c r="D2451" s="107"/>
    </row>
    <row r="2452" spans="4:4" x14ac:dyDescent="0.2">
      <c r="D2452" s="107"/>
    </row>
    <row r="2453" spans="4:4" x14ac:dyDescent="0.2">
      <c r="D2453" s="107"/>
    </row>
    <row r="2454" spans="4:4" x14ac:dyDescent="0.2">
      <c r="D2454" s="107"/>
    </row>
    <row r="2455" spans="4:4" x14ac:dyDescent="0.2">
      <c r="D2455" s="107"/>
    </row>
    <row r="2456" spans="4:4" x14ac:dyDescent="0.2">
      <c r="D2456" s="107"/>
    </row>
    <row r="2457" spans="4:4" x14ac:dyDescent="0.2">
      <c r="D2457" s="107"/>
    </row>
    <row r="2458" spans="4:4" x14ac:dyDescent="0.2">
      <c r="D2458" s="107"/>
    </row>
    <row r="2459" spans="4:4" x14ac:dyDescent="0.2">
      <c r="D2459" s="107"/>
    </row>
    <row r="2460" spans="4:4" x14ac:dyDescent="0.2">
      <c r="D2460" s="107"/>
    </row>
    <row r="2461" spans="4:4" x14ac:dyDescent="0.2">
      <c r="D2461" s="107"/>
    </row>
    <row r="2462" spans="4:4" x14ac:dyDescent="0.2">
      <c r="D2462" s="107"/>
    </row>
    <row r="2463" spans="4:4" x14ac:dyDescent="0.2">
      <c r="D2463" s="107"/>
    </row>
    <row r="2464" spans="4:4" x14ac:dyDescent="0.2">
      <c r="D2464" s="107"/>
    </row>
    <row r="2465" spans="4:4" x14ac:dyDescent="0.2">
      <c r="D2465" s="107"/>
    </row>
    <row r="2466" spans="4:4" x14ac:dyDescent="0.2">
      <c r="D2466" s="107"/>
    </row>
    <row r="2467" spans="4:4" x14ac:dyDescent="0.2">
      <c r="D2467" s="107"/>
    </row>
    <row r="2468" spans="4:4" x14ac:dyDescent="0.2">
      <c r="D2468" s="107"/>
    </row>
    <row r="2469" spans="4:4" x14ac:dyDescent="0.2">
      <c r="D2469" s="107"/>
    </row>
    <row r="2470" spans="4:4" x14ac:dyDescent="0.2">
      <c r="D2470" s="107"/>
    </row>
    <row r="2471" spans="4:4" x14ac:dyDescent="0.2">
      <c r="D2471" s="107"/>
    </row>
    <row r="2472" spans="4:4" x14ac:dyDescent="0.2">
      <c r="D2472" s="107"/>
    </row>
    <row r="2473" spans="4:4" x14ac:dyDescent="0.2">
      <c r="D2473" s="107"/>
    </row>
    <row r="2474" spans="4:4" x14ac:dyDescent="0.2">
      <c r="D2474" s="107"/>
    </row>
    <row r="2475" spans="4:4" x14ac:dyDescent="0.2">
      <c r="D2475" s="107"/>
    </row>
    <row r="2476" spans="4:4" x14ac:dyDescent="0.2">
      <c r="D2476" s="107"/>
    </row>
    <row r="2477" spans="4:4" x14ac:dyDescent="0.2">
      <c r="D2477" s="107"/>
    </row>
    <row r="2478" spans="4:4" x14ac:dyDescent="0.2">
      <c r="D2478" s="107"/>
    </row>
    <row r="2479" spans="4:4" x14ac:dyDescent="0.2">
      <c r="D2479" s="107"/>
    </row>
    <row r="2480" spans="4:4" x14ac:dyDescent="0.2">
      <c r="D2480" s="107"/>
    </row>
    <row r="2481" spans="4:4" x14ac:dyDescent="0.2">
      <c r="D2481" s="107"/>
    </row>
    <row r="2482" spans="4:4" x14ac:dyDescent="0.2">
      <c r="D2482" s="107"/>
    </row>
    <row r="2483" spans="4:4" x14ac:dyDescent="0.2">
      <c r="D2483" s="107"/>
    </row>
    <row r="2484" spans="4:4" x14ac:dyDescent="0.2">
      <c r="D2484" s="107"/>
    </row>
    <row r="2485" spans="4:4" x14ac:dyDescent="0.2">
      <c r="D2485" s="107"/>
    </row>
    <row r="2486" spans="4:4" x14ac:dyDescent="0.2">
      <c r="D2486" s="107"/>
    </row>
    <row r="2487" spans="4:4" x14ac:dyDescent="0.2">
      <c r="D2487" s="107"/>
    </row>
    <row r="2488" spans="4:4" x14ac:dyDescent="0.2">
      <c r="D2488" s="107"/>
    </row>
    <row r="2489" spans="4:4" x14ac:dyDescent="0.2">
      <c r="D2489" s="107"/>
    </row>
    <row r="2490" spans="4:4" x14ac:dyDescent="0.2">
      <c r="D2490" s="107"/>
    </row>
    <row r="2491" spans="4:4" x14ac:dyDescent="0.2">
      <c r="D2491" s="107"/>
    </row>
    <row r="2492" spans="4:4" x14ac:dyDescent="0.2">
      <c r="D2492" s="107"/>
    </row>
    <row r="2493" spans="4:4" x14ac:dyDescent="0.2">
      <c r="D2493" s="107"/>
    </row>
    <row r="2494" spans="4:4" x14ac:dyDescent="0.2">
      <c r="D2494" s="107"/>
    </row>
    <row r="2495" spans="4:4" x14ac:dyDescent="0.2">
      <c r="D2495" s="107"/>
    </row>
    <row r="2496" spans="4:4" x14ac:dyDescent="0.2">
      <c r="D2496" s="107"/>
    </row>
    <row r="2497" spans="4:4" x14ac:dyDescent="0.2">
      <c r="D2497" s="107"/>
    </row>
    <row r="2498" spans="4:4" x14ac:dyDescent="0.2">
      <c r="D2498" s="107"/>
    </row>
    <row r="2499" spans="4:4" x14ac:dyDescent="0.2">
      <c r="D2499" s="107"/>
    </row>
    <row r="2500" spans="4:4" x14ac:dyDescent="0.2">
      <c r="D2500" s="107"/>
    </row>
    <row r="2501" spans="4:4" x14ac:dyDescent="0.2">
      <c r="D2501" s="107"/>
    </row>
    <row r="2502" spans="4:4" x14ac:dyDescent="0.2">
      <c r="D2502" s="107"/>
    </row>
    <row r="2503" spans="4:4" x14ac:dyDescent="0.2">
      <c r="D2503" s="107"/>
    </row>
    <row r="2504" spans="4:4" x14ac:dyDescent="0.2">
      <c r="D2504" s="107"/>
    </row>
    <row r="2505" spans="4:4" x14ac:dyDescent="0.2">
      <c r="D2505" s="107"/>
    </row>
    <row r="2506" spans="4:4" x14ac:dyDescent="0.2">
      <c r="D2506" s="107"/>
    </row>
    <row r="2507" spans="4:4" x14ac:dyDescent="0.2">
      <c r="D2507" s="107"/>
    </row>
    <row r="2508" spans="4:4" x14ac:dyDescent="0.2">
      <c r="D2508" s="107"/>
    </row>
    <row r="2509" spans="4:4" x14ac:dyDescent="0.2">
      <c r="D2509" s="107"/>
    </row>
    <row r="2510" spans="4:4" x14ac:dyDescent="0.2">
      <c r="D2510" s="107"/>
    </row>
    <row r="2511" spans="4:4" x14ac:dyDescent="0.2">
      <c r="D2511" s="107"/>
    </row>
    <row r="2512" spans="4:4" x14ac:dyDescent="0.2">
      <c r="D2512" s="107"/>
    </row>
    <row r="2513" spans="4:4" x14ac:dyDescent="0.2">
      <c r="D2513" s="107"/>
    </row>
    <row r="2514" spans="4:4" x14ac:dyDescent="0.2">
      <c r="D2514" s="107"/>
    </row>
    <row r="2515" spans="4:4" x14ac:dyDescent="0.2">
      <c r="D2515" s="107"/>
    </row>
    <row r="2516" spans="4:4" x14ac:dyDescent="0.2">
      <c r="D2516" s="107"/>
    </row>
    <row r="2517" spans="4:4" x14ac:dyDescent="0.2">
      <c r="D2517" s="107"/>
    </row>
    <row r="2518" spans="4:4" x14ac:dyDescent="0.2">
      <c r="D2518" s="107"/>
    </row>
    <row r="2519" spans="4:4" x14ac:dyDescent="0.2">
      <c r="D2519" s="107"/>
    </row>
    <row r="2520" spans="4:4" x14ac:dyDescent="0.2">
      <c r="D2520" s="107"/>
    </row>
    <row r="2521" spans="4:4" x14ac:dyDescent="0.2">
      <c r="D2521" s="107"/>
    </row>
    <row r="2522" spans="4:4" x14ac:dyDescent="0.2">
      <c r="D2522" s="107"/>
    </row>
    <row r="2523" spans="4:4" x14ac:dyDescent="0.2">
      <c r="D2523" s="107"/>
    </row>
    <row r="2524" spans="4:4" x14ac:dyDescent="0.2">
      <c r="D2524" s="107"/>
    </row>
    <row r="2525" spans="4:4" x14ac:dyDescent="0.2">
      <c r="D2525" s="107"/>
    </row>
    <row r="2526" spans="4:4" x14ac:dyDescent="0.2">
      <c r="D2526" s="107"/>
    </row>
    <row r="2527" spans="4:4" x14ac:dyDescent="0.2">
      <c r="D2527" s="107"/>
    </row>
    <row r="2528" spans="4:4" x14ac:dyDescent="0.2">
      <c r="D2528" s="107"/>
    </row>
    <row r="2529" spans="4:4" x14ac:dyDescent="0.2">
      <c r="D2529" s="107"/>
    </row>
    <row r="2530" spans="4:4" x14ac:dyDescent="0.2">
      <c r="D2530" s="107"/>
    </row>
    <row r="2531" spans="4:4" x14ac:dyDescent="0.2">
      <c r="D2531" s="107"/>
    </row>
    <row r="2532" spans="4:4" x14ac:dyDescent="0.2">
      <c r="D2532" s="107"/>
    </row>
    <row r="2533" spans="4:4" x14ac:dyDescent="0.2">
      <c r="D2533" s="107"/>
    </row>
    <row r="2534" spans="4:4" x14ac:dyDescent="0.2">
      <c r="D2534" s="107"/>
    </row>
    <row r="2535" spans="4:4" x14ac:dyDescent="0.2">
      <c r="D2535" s="107"/>
    </row>
    <row r="2536" spans="4:4" x14ac:dyDescent="0.2">
      <c r="D2536" s="107"/>
    </row>
    <row r="2537" spans="4:4" x14ac:dyDescent="0.2">
      <c r="D2537" s="107"/>
    </row>
    <row r="2538" spans="4:4" x14ac:dyDescent="0.2">
      <c r="D2538" s="107"/>
    </row>
    <row r="2539" spans="4:4" x14ac:dyDescent="0.2">
      <c r="D2539" s="107"/>
    </row>
    <row r="2540" spans="4:4" x14ac:dyDescent="0.2">
      <c r="D2540" s="107"/>
    </row>
    <row r="2541" spans="4:4" x14ac:dyDescent="0.2">
      <c r="D2541" s="107"/>
    </row>
    <row r="2542" spans="4:4" x14ac:dyDescent="0.2">
      <c r="D2542" s="107"/>
    </row>
    <row r="2543" spans="4:4" x14ac:dyDescent="0.2">
      <c r="D2543" s="107"/>
    </row>
    <row r="2544" spans="4:4" x14ac:dyDescent="0.2">
      <c r="D2544" s="107"/>
    </row>
    <row r="2545" spans="4:4" x14ac:dyDescent="0.2">
      <c r="D2545" s="107"/>
    </row>
    <row r="2546" spans="4:4" x14ac:dyDescent="0.2">
      <c r="D2546" s="107"/>
    </row>
    <row r="2547" spans="4:4" x14ac:dyDescent="0.2">
      <c r="D2547" s="107"/>
    </row>
    <row r="2548" spans="4:4" x14ac:dyDescent="0.2">
      <c r="D2548" s="107"/>
    </row>
    <row r="2549" spans="4:4" x14ac:dyDescent="0.2">
      <c r="D2549" s="107"/>
    </row>
    <row r="2550" spans="4:4" x14ac:dyDescent="0.2">
      <c r="D2550" s="107"/>
    </row>
    <row r="2551" spans="4:4" x14ac:dyDescent="0.2">
      <c r="D2551" s="107"/>
    </row>
    <row r="2552" spans="4:4" x14ac:dyDescent="0.2">
      <c r="D2552" s="107"/>
    </row>
    <row r="2553" spans="4:4" x14ac:dyDescent="0.2">
      <c r="D2553" s="107"/>
    </row>
    <row r="2554" spans="4:4" x14ac:dyDescent="0.2">
      <c r="D2554" s="107"/>
    </row>
    <row r="2555" spans="4:4" x14ac:dyDescent="0.2">
      <c r="D2555" s="107"/>
    </row>
    <row r="2556" spans="4:4" x14ac:dyDescent="0.2">
      <c r="D2556" s="107"/>
    </row>
    <row r="2557" spans="4:4" x14ac:dyDescent="0.2">
      <c r="D2557" s="107"/>
    </row>
    <row r="2558" spans="4:4" x14ac:dyDescent="0.2">
      <c r="D2558" s="107"/>
    </row>
    <row r="2559" spans="4:4" x14ac:dyDescent="0.2">
      <c r="D2559" s="107"/>
    </row>
    <row r="2560" spans="4:4" x14ac:dyDescent="0.2">
      <c r="D2560" s="107"/>
    </row>
    <row r="2561" spans="4:4" x14ac:dyDescent="0.2">
      <c r="D2561" s="107"/>
    </row>
    <row r="2562" spans="4:4" x14ac:dyDescent="0.2">
      <c r="D2562" s="107"/>
    </row>
    <row r="2563" spans="4:4" x14ac:dyDescent="0.2">
      <c r="D2563" s="107"/>
    </row>
    <row r="2564" spans="4:4" x14ac:dyDescent="0.2">
      <c r="D2564" s="107"/>
    </row>
    <row r="2565" spans="4:4" x14ac:dyDescent="0.2">
      <c r="D2565" s="107"/>
    </row>
    <row r="2566" spans="4:4" x14ac:dyDescent="0.2">
      <c r="D2566" s="107"/>
    </row>
    <row r="2567" spans="4:4" x14ac:dyDescent="0.2">
      <c r="D2567" s="107"/>
    </row>
    <row r="2568" spans="4:4" x14ac:dyDescent="0.2">
      <c r="D2568" s="107"/>
    </row>
    <row r="2569" spans="4:4" x14ac:dyDescent="0.2">
      <c r="D2569" s="107"/>
    </row>
    <row r="2570" spans="4:4" x14ac:dyDescent="0.2">
      <c r="D2570" s="107"/>
    </row>
    <row r="2571" spans="4:4" x14ac:dyDescent="0.2">
      <c r="D2571" s="107"/>
    </row>
    <row r="2572" spans="4:4" x14ac:dyDescent="0.2">
      <c r="D2572" s="107"/>
    </row>
    <row r="2573" spans="4:4" x14ac:dyDescent="0.2">
      <c r="D2573" s="107"/>
    </row>
    <row r="2574" spans="4:4" x14ac:dyDescent="0.2">
      <c r="D2574" s="107"/>
    </row>
    <row r="2575" spans="4:4" x14ac:dyDescent="0.2">
      <c r="D2575" s="107"/>
    </row>
    <row r="2576" spans="4:4" x14ac:dyDescent="0.2">
      <c r="D2576" s="107"/>
    </row>
    <row r="2577" spans="4:4" x14ac:dyDescent="0.2">
      <c r="D2577" s="107"/>
    </row>
    <row r="2578" spans="4:4" x14ac:dyDescent="0.2">
      <c r="D2578" s="107"/>
    </row>
    <row r="2579" spans="4:4" x14ac:dyDescent="0.2">
      <c r="D2579" s="107"/>
    </row>
    <row r="2580" spans="4:4" x14ac:dyDescent="0.2">
      <c r="D2580" s="107"/>
    </row>
    <row r="2581" spans="4:4" x14ac:dyDescent="0.2">
      <c r="D2581" s="107"/>
    </row>
    <row r="2582" spans="4:4" x14ac:dyDescent="0.2">
      <c r="D2582" s="107"/>
    </row>
    <row r="2583" spans="4:4" x14ac:dyDescent="0.2">
      <c r="D2583" s="107"/>
    </row>
    <row r="2584" spans="4:4" x14ac:dyDescent="0.2">
      <c r="D2584" s="107"/>
    </row>
    <row r="2585" spans="4:4" x14ac:dyDescent="0.2">
      <c r="D2585" s="107"/>
    </row>
    <row r="2586" spans="4:4" x14ac:dyDescent="0.2">
      <c r="D2586" s="107"/>
    </row>
    <row r="2587" spans="4:4" x14ac:dyDescent="0.2">
      <c r="D2587" s="107"/>
    </row>
    <row r="2588" spans="4:4" x14ac:dyDescent="0.2">
      <c r="D2588" s="107"/>
    </row>
    <row r="2589" spans="4:4" x14ac:dyDescent="0.2">
      <c r="D2589" s="107"/>
    </row>
    <row r="2590" spans="4:4" x14ac:dyDescent="0.2">
      <c r="D2590" s="107"/>
    </row>
    <row r="2591" spans="4:4" x14ac:dyDescent="0.2">
      <c r="D2591" s="107"/>
    </row>
    <row r="2592" spans="4:4" x14ac:dyDescent="0.2">
      <c r="D2592" s="107"/>
    </row>
    <row r="2593" spans="4:4" x14ac:dyDescent="0.2">
      <c r="D2593" s="107"/>
    </row>
    <row r="2594" spans="4:4" x14ac:dyDescent="0.2">
      <c r="D2594" s="107"/>
    </row>
    <row r="2595" spans="4:4" x14ac:dyDescent="0.2">
      <c r="D2595" s="107"/>
    </row>
    <row r="2596" spans="4:4" x14ac:dyDescent="0.2">
      <c r="D2596" s="107"/>
    </row>
    <row r="2597" spans="4:4" x14ac:dyDescent="0.2">
      <c r="D2597" s="107"/>
    </row>
    <row r="2598" spans="4:4" x14ac:dyDescent="0.2">
      <c r="D2598" s="107"/>
    </row>
    <row r="2599" spans="4:4" x14ac:dyDescent="0.2">
      <c r="D2599" s="107"/>
    </row>
    <row r="2600" spans="4:4" x14ac:dyDescent="0.2">
      <c r="D2600" s="107"/>
    </row>
    <row r="2601" spans="4:4" x14ac:dyDescent="0.2">
      <c r="D2601" s="107"/>
    </row>
    <row r="2602" spans="4:4" x14ac:dyDescent="0.2">
      <c r="D2602" s="107"/>
    </row>
    <row r="2603" spans="4:4" x14ac:dyDescent="0.2">
      <c r="D2603" s="107"/>
    </row>
    <row r="2604" spans="4:4" x14ac:dyDescent="0.2">
      <c r="D2604" s="107"/>
    </row>
    <row r="2605" spans="4:4" x14ac:dyDescent="0.2">
      <c r="D2605" s="107"/>
    </row>
    <row r="2606" spans="4:4" x14ac:dyDescent="0.2">
      <c r="D2606" s="107"/>
    </row>
    <row r="2607" spans="4:4" x14ac:dyDescent="0.2">
      <c r="D2607" s="107"/>
    </row>
    <row r="2608" spans="4:4" x14ac:dyDescent="0.2">
      <c r="D2608" s="107"/>
    </row>
    <row r="2609" spans="4:4" x14ac:dyDescent="0.2">
      <c r="D2609" s="107"/>
    </row>
    <row r="2610" spans="4:4" x14ac:dyDescent="0.2">
      <c r="D2610" s="107"/>
    </row>
    <row r="2611" spans="4:4" x14ac:dyDescent="0.2">
      <c r="D2611" s="107"/>
    </row>
    <row r="2612" spans="4:4" x14ac:dyDescent="0.2">
      <c r="D2612" s="107"/>
    </row>
    <row r="2613" spans="4:4" x14ac:dyDescent="0.2">
      <c r="D2613" s="107"/>
    </row>
    <row r="2614" spans="4:4" x14ac:dyDescent="0.2">
      <c r="D2614" s="107"/>
    </row>
    <row r="2615" spans="4:4" x14ac:dyDescent="0.2">
      <c r="D2615" s="107"/>
    </row>
    <row r="2616" spans="4:4" x14ac:dyDescent="0.2">
      <c r="D2616" s="107"/>
    </row>
    <row r="2617" spans="4:4" x14ac:dyDescent="0.2">
      <c r="D2617" s="107"/>
    </row>
    <row r="2618" spans="4:4" x14ac:dyDescent="0.2">
      <c r="D2618" s="107"/>
    </row>
    <row r="2619" spans="4:4" x14ac:dyDescent="0.2">
      <c r="D2619" s="107"/>
    </row>
    <row r="2620" spans="4:4" x14ac:dyDescent="0.2">
      <c r="D2620" s="107"/>
    </row>
    <row r="2621" spans="4:4" x14ac:dyDescent="0.2">
      <c r="D2621" s="107"/>
    </row>
    <row r="2622" spans="4:4" x14ac:dyDescent="0.2">
      <c r="D2622" s="107"/>
    </row>
    <row r="2623" spans="4:4" x14ac:dyDescent="0.2">
      <c r="D2623" s="107"/>
    </row>
    <row r="2624" spans="4:4" x14ac:dyDescent="0.2">
      <c r="D2624" s="107"/>
    </row>
    <row r="2625" spans="4:4" x14ac:dyDescent="0.2">
      <c r="D2625" s="107"/>
    </row>
    <row r="2626" spans="4:4" x14ac:dyDescent="0.2">
      <c r="D2626" s="107"/>
    </row>
    <row r="2627" spans="4:4" x14ac:dyDescent="0.2">
      <c r="D2627" s="107"/>
    </row>
    <row r="2628" spans="4:4" x14ac:dyDescent="0.2">
      <c r="D2628" s="107"/>
    </row>
    <row r="2629" spans="4:4" x14ac:dyDescent="0.2">
      <c r="D2629" s="107"/>
    </row>
    <row r="2630" spans="4:4" x14ac:dyDescent="0.2">
      <c r="D2630" s="107"/>
    </row>
    <row r="2631" spans="4:4" x14ac:dyDescent="0.2">
      <c r="D2631" s="107"/>
    </row>
    <row r="2632" spans="4:4" x14ac:dyDescent="0.2">
      <c r="D2632" s="107"/>
    </row>
    <row r="2633" spans="4:4" x14ac:dyDescent="0.2">
      <c r="D2633" s="107"/>
    </row>
    <row r="2634" spans="4:4" x14ac:dyDescent="0.2">
      <c r="D2634" s="107"/>
    </row>
    <row r="2635" spans="4:4" x14ac:dyDescent="0.2">
      <c r="D2635" s="107"/>
    </row>
    <row r="2636" spans="4:4" x14ac:dyDescent="0.2">
      <c r="D2636" s="107"/>
    </row>
    <row r="2637" spans="4:4" x14ac:dyDescent="0.2">
      <c r="D2637" s="107"/>
    </row>
    <row r="2638" spans="4:4" x14ac:dyDescent="0.2">
      <c r="D2638" s="107"/>
    </row>
    <row r="2639" spans="4:4" x14ac:dyDescent="0.2">
      <c r="D2639" s="107"/>
    </row>
    <row r="2640" spans="4:4" x14ac:dyDescent="0.2">
      <c r="D2640" s="107"/>
    </row>
    <row r="2641" spans="4:4" x14ac:dyDescent="0.2">
      <c r="D2641" s="107"/>
    </row>
    <row r="2642" spans="4:4" x14ac:dyDescent="0.2">
      <c r="D2642" s="107"/>
    </row>
    <row r="2643" spans="4:4" x14ac:dyDescent="0.2">
      <c r="D2643" s="107"/>
    </row>
    <row r="2644" spans="4:4" x14ac:dyDescent="0.2">
      <c r="D2644" s="107"/>
    </row>
    <row r="2645" spans="4:4" x14ac:dyDescent="0.2">
      <c r="D2645" s="107"/>
    </row>
    <row r="2646" spans="4:4" x14ac:dyDescent="0.2">
      <c r="D2646" s="107"/>
    </row>
    <row r="2647" spans="4:4" x14ac:dyDescent="0.2">
      <c r="D2647" s="107"/>
    </row>
    <row r="2648" spans="4:4" x14ac:dyDescent="0.2">
      <c r="D2648" s="107"/>
    </row>
    <row r="2649" spans="4:4" x14ac:dyDescent="0.2">
      <c r="D2649" s="107"/>
    </row>
    <row r="2650" spans="4:4" x14ac:dyDescent="0.2">
      <c r="D2650" s="107"/>
    </row>
    <row r="2651" spans="4:4" x14ac:dyDescent="0.2">
      <c r="D2651" s="107"/>
    </row>
    <row r="2652" spans="4:4" x14ac:dyDescent="0.2">
      <c r="D2652" s="107"/>
    </row>
    <row r="2653" spans="4:4" x14ac:dyDescent="0.2">
      <c r="D2653" s="107"/>
    </row>
    <row r="2654" spans="4:4" x14ac:dyDescent="0.2">
      <c r="D2654" s="107"/>
    </row>
    <row r="2655" spans="4:4" x14ac:dyDescent="0.2">
      <c r="D2655" s="107"/>
    </row>
    <row r="2656" spans="4:4" x14ac:dyDescent="0.2">
      <c r="D2656" s="107"/>
    </row>
    <row r="2657" spans="4:4" x14ac:dyDescent="0.2">
      <c r="D2657" s="107"/>
    </row>
    <row r="2658" spans="4:4" x14ac:dyDescent="0.2">
      <c r="D2658" s="107"/>
    </row>
    <row r="2659" spans="4:4" x14ac:dyDescent="0.2">
      <c r="D2659" s="107"/>
    </row>
    <row r="2660" spans="4:4" x14ac:dyDescent="0.2">
      <c r="D2660" s="107"/>
    </row>
    <row r="2661" spans="4:4" x14ac:dyDescent="0.2">
      <c r="D2661" s="107"/>
    </row>
    <row r="2662" spans="4:4" x14ac:dyDescent="0.2">
      <c r="D2662" s="107"/>
    </row>
    <row r="2663" spans="4:4" x14ac:dyDescent="0.2">
      <c r="D2663" s="107"/>
    </row>
    <row r="2664" spans="4:4" x14ac:dyDescent="0.2">
      <c r="D2664" s="107"/>
    </row>
    <row r="2665" spans="4:4" x14ac:dyDescent="0.2">
      <c r="D2665" s="107"/>
    </row>
    <row r="2666" spans="4:4" x14ac:dyDescent="0.2">
      <c r="D2666" s="107"/>
    </row>
    <row r="2667" spans="4:4" x14ac:dyDescent="0.2">
      <c r="D2667" s="107"/>
    </row>
    <row r="2668" spans="4:4" x14ac:dyDescent="0.2">
      <c r="D2668" s="107"/>
    </row>
    <row r="2669" spans="4:4" x14ac:dyDescent="0.2">
      <c r="D2669" s="107"/>
    </row>
    <row r="2670" spans="4:4" x14ac:dyDescent="0.2">
      <c r="D2670" s="107"/>
    </row>
    <row r="2671" spans="4:4" x14ac:dyDescent="0.2">
      <c r="D2671" s="107"/>
    </row>
    <row r="2672" spans="4:4" x14ac:dyDescent="0.2">
      <c r="D2672" s="107"/>
    </row>
    <row r="2673" spans="4:4" x14ac:dyDescent="0.2">
      <c r="D2673" s="107"/>
    </row>
    <row r="2674" spans="4:4" x14ac:dyDescent="0.2">
      <c r="D2674" s="107"/>
    </row>
    <row r="2675" spans="4:4" x14ac:dyDescent="0.2">
      <c r="D2675" s="107"/>
    </row>
    <row r="2676" spans="4:4" x14ac:dyDescent="0.2">
      <c r="D2676" s="107"/>
    </row>
    <row r="2677" spans="4:4" x14ac:dyDescent="0.2">
      <c r="D2677" s="107"/>
    </row>
    <row r="2678" spans="4:4" x14ac:dyDescent="0.2">
      <c r="D2678" s="107"/>
    </row>
    <row r="2679" spans="4:4" x14ac:dyDescent="0.2">
      <c r="D2679" s="107"/>
    </row>
    <row r="2680" spans="4:4" x14ac:dyDescent="0.2">
      <c r="D2680" s="107"/>
    </row>
    <row r="2681" spans="4:4" x14ac:dyDescent="0.2">
      <c r="D2681" s="107"/>
    </row>
    <row r="2682" spans="4:4" x14ac:dyDescent="0.2">
      <c r="D2682" s="107"/>
    </row>
    <row r="2683" spans="4:4" x14ac:dyDescent="0.2">
      <c r="D2683" s="107"/>
    </row>
    <row r="2684" spans="4:4" x14ac:dyDescent="0.2">
      <c r="D2684" s="107"/>
    </row>
    <row r="2685" spans="4:4" x14ac:dyDescent="0.2">
      <c r="D2685" s="107"/>
    </row>
    <row r="2686" spans="4:4" x14ac:dyDescent="0.2">
      <c r="D2686" s="107"/>
    </row>
    <row r="2687" spans="4:4" x14ac:dyDescent="0.2">
      <c r="D2687" s="107"/>
    </row>
    <row r="2688" spans="4:4" x14ac:dyDescent="0.2">
      <c r="D2688" s="107"/>
    </row>
    <row r="2689" spans="4:4" x14ac:dyDescent="0.2">
      <c r="D2689" s="107"/>
    </row>
    <row r="2690" spans="4:4" x14ac:dyDescent="0.2">
      <c r="D2690" s="107"/>
    </row>
    <row r="2691" spans="4:4" x14ac:dyDescent="0.2">
      <c r="D2691" s="107"/>
    </row>
    <row r="2692" spans="4:4" x14ac:dyDescent="0.2">
      <c r="D2692" s="107"/>
    </row>
    <row r="2693" spans="4:4" x14ac:dyDescent="0.2">
      <c r="D2693" s="107"/>
    </row>
    <row r="2694" spans="4:4" x14ac:dyDescent="0.2">
      <c r="D2694" s="107"/>
    </row>
    <row r="2695" spans="4:4" x14ac:dyDescent="0.2">
      <c r="D2695" s="107"/>
    </row>
    <row r="2696" spans="4:4" x14ac:dyDescent="0.2">
      <c r="D2696" s="107"/>
    </row>
    <row r="2697" spans="4:4" x14ac:dyDescent="0.2">
      <c r="D2697" s="107"/>
    </row>
    <row r="2698" spans="4:4" x14ac:dyDescent="0.2">
      <c r="D2698" s="107"/>
    </row>
    <row r="2699" spans="4:4" x14ac:dyDescent="0.2">
      <c r="D2699" s="107"/>
    </row>
    <row r="2700" spans="4:4" x14ac:dyDescent="0.2">
      <c r="D2700" s="107"/>
    </row>
    <row r="2701" spans="4:4" x14ac:dyDescent="0.2">
      <c r="D2701" s="107"/>
    </row>
    <row r="2702" spans="4:4" x14ac:dyDescent="0.2">
      <c r="D2702" s="107"/>
    </row>
    <row r="2703" spans="4:4" x14ac:dyDescent="0.2">
      <c r="D2703" s="107"/>
    </row>
    <row r="2704" spans="4:4" x14ac:dyDescent="0.2">
      <c r="D2704" s="107"/>
    </row>
    <row r="2705" spans="4:4" x14ac:dyDescent="0.2">
      <c r="D2705" s="107"/>
    </row>
    <row r="2706" spans="4:4" x14ac:dyDescent="0.2">
      <c r="D2706" s="107"/>
    </row>
    <row r="2707" spans="4:4" x14ac:dyDescent="0.2">
      <c r="D2707" s="107"/>
    </row>
    <row r="2708" spans="4:4" x14ac:dyDescent="0.2">
      <c r="D2708" s="107"/>
    </row>
    <row r="2709" spans="4:4" x14ac:dyDescent="0.2">
      <c r="D2709" s="107"/>
    </row>
    <row r="2710" spans="4:4" x14ac:dyDescent="0.2">
      <c r="D2710" s="107"/>
    </row>
    <row r="2711" spans="4:4" x14ac:dyDescent="0.2">
      <c r="D2711" s="107"/>
    </row>
    <row r="2712" spans="4:4" x14ac:dyDescent="0.2">
      <c r="D2712" s="107"/>
    </row>
    <row r="2713" spans="4:4" x14ac:dyDescent="0.2">
      <c r="D2713" s="107"/>
    </row>
    <row r="2714" spans="4:4" x14ac:dyDescent="0.2">
      <c r="D2714" s="107"/>
    </row>
    <row r="2715" spans="4:4" x14ac:dyDescent="0.2">
      <c r="D2715" s="107"/>
    </row>
    <row r="2716" spans="4:4" x14ac:dyDescent="0.2">
      <c r="D2716" s="107"/>
    </row>
    <row r="2717" spans="4:4" x14ac:dyDescent="0.2">
      <c r="D2717" s="107"/>
    </row>
    <row r="2718" spans="4:4" x14ac:dyDescent="0.2">
      <c r="D2718" s="107"/>
    </row>
    <row r="2719" spans="4:4" x14ac:dyDescent="0.2">
      <c r="D2719" s="107"/>
    </row>
    <row r="2720" spans="4:4" x14ac:dyDescent="0.2">
      <c r="D2720" s="107"/>
    </row>
    <row r="2721" spans="4:4" x14ac:dyDescent="0.2">
      <c r="D2721" s="107"/>
    </row>
    <row r="2722" spans="4:4" x14ac:dyDescent="0.2">
      <c r="D2722" s="107"/>
    </row>
    <row r="2723" spans="4:4" x14ac:dyDescent="0.2">
      <c r="D2723" s="107"/>
    </row>
    <row r="2724" spans="4:4" x14ac:dyDescent="0.2">
      <c r="D2724" s="107"/>
    </row>
    <row r="2725" spans="4:4" x14ac:dyDescent="0.2">
      <c r="D2725" s="107"/>
    </row>
    <row r="2726" spans="4:4" x14ac:dyDescent="0.2">
      <c r="D2726" s="107"/>
    </row>
    <row r="2727" spans="4:4" x14ac:dyDescent="0.2">
      <c r="D2727" s="107"/>
    </row>
    <row r="2728" spans="4:4" x14ac:dyDescent="0.2">
      <c r="D2728" s="107"/>
    </row>
    <row r="2729" spans="4:4" x14ac:dyDescent="0.2">
      <c r="D2729" s="107"/>
    </row>
    <row r="2730" spans="4:4" x14ac:dyDescent="0.2">
      <c r="D2730" s="107"/>
    </row>
    <row r="2731" spans="4:4" x14ac:dyDescent="0.2">
      <c r="D2731" s="107"/>
    </row>
    <row r="2732" spans="4:4" x14ac:dyDescent="0.2">
      <c r="D2732" s="107"/>
    </row>
    <row r="2733" spans="4:4" x14ac:dyDescent="0.2">
      <c r="D2733" s="107"/>
    </row>
    <row r="2734" spans="4:4" x14ac:dyDescent="0.2">
      <c r="D2734" s="107"/>
    </row>
    <row r="2735" spans="4:4" x14ac:dyDescent="0.2">
      <c r="D2735" s="107"/>
    </row>
    <row r="2736" spans="4:4" x14ac:dyDescent="0.2">
      <c r="D2736" s="107"/>
    </row>
    <row r="2737" spans="4:4" x14ac:dyDescent="0.2">
      <c r="D2737" s="107"/>
    </row>
    <row r="2738" spans="4:4" x14ac:dyDescent="0.2">
      <c r="D2738" s="107"/>
    </row>
    <row r="2739" spans="4:4" x14ac:dyDescent="0.2">
      <c r="D2739" s="107"/>
    </row>
    <row r="2740" spans="4:4" x14ac:dyDescent="0.2">
      <c r="D2740" s="107"/>
    </row>
    <row r="2741" spans="4:4" x14ac:dyDescent="0.2">
      <c r="D2741" s="107"/>
    </row>
    <row r="2742" spans="4:4" x14ac:dyDescent="0.2">
      <c r="D2742" s="107"/>
    </row>
    <row r="2743" spans="4:4" x14ac:dyDescent="0.2">
      <c r="D2743" s="107"/>
    </row>
    <row r="2744" spans="4:4" x14ac:dyDescent="0.2">
      <c r="D2744" s="107"/>
    </row>
    <row r="2745" spans="4:4" x14ac:dyDescent="0.2">
      <c r="D2745" s="107"/>
    </row>
    <row r="2746" spans="4:4" x14ac:dyDescent="0.2">
      <c r="D2746" s="107"/>
    </row>
    <row r="2747" spans="4:4" x14ac:dyDescent="0.2">
      <c r="D2747" s="107"/>
    </row>
    <row r="2748" spans="4:4" x14ac:dyDescent="0.2">
      <c r="D2748" s="107"/>
    </row>
    <row r="2749" spans="4:4" x14ac:dyDescent="0.2">
      <c r="D2749" s="107"/>
    </row>
    <row r="2750" spans="4:4" x14ac:dyDescent="0.2">
      <c r="D2750" s="107"/>
    </row>
    <row r="2751" spans="4:4" x14ac:dyDescent="0.2">
      <c r="D2751" s="107"/>
    </row>
    <row r="2752" spans="4:4" x14ac:dyDescent="0.2">
      <c r="D2752" s="107"/>
    </row>
    <row r="2753" spans="4:4" x14ac:dyDescent="0.2">
      <c r="D2753" s="107"/>
    </row>
    <row r="2754" spans="4:4" x14ac:dyDescent="0.2">
      <c r="D2754" s="107"/>
    </row>
    <row r="2755" spans="4:4" x14ac:dyDescent="0.2">
      <c r="D2755" s="107"/>
    </row>
    <row r="2756" spans="4:4" x14ac:dyDescent="0.2">
      <c r="D2756" s="107"/>
    </row>
    <row r="2757" spans="4:4" x14ac:dyDescent="0.2">
      <c r="D2757" s="107"/>
    </row>
    <row r="2758" spans="4:4" x14ac:dyDescent="0.2">
      <c r="D2758" s="107"/>
    </row>
    <row r="2759" spans="4:4" x14ac:dyDescent="0.2">
      <c r="D2759" s="107"/>
    </row>
    <row r="2760" spans="4:4" x14ac:dyDescent="0.2">
      <c r="D2760" s="107"/>
    </row>
    <row r="2761" spans="4:4" x14ac:dyDescent="0.2">
      <c r="D2761" s="107"/>
    </row>
    <row r="2762" spans="4:4" x14ac:dyDescent="0.2">
      <c r="D2762" s="107"/>
    </row>
    <row r="2763" spans="4:4" x14ac:dyDescent="0.2">
      <c r="D2763" s="107"/>
    </row>
    <row r="2764" spans="4:4" x14ac:dyDescent="0.2">
      <c r="D2764" s="107"/>
    </row>
    <row r="2765" spans="4:4" x14ac:dyDescent="0.2">
      <c r="D2765" s="107"/>
    </row>
    <row r="2766" spans="4:4" x14ac:dyDescent="0.2">
      <c r="D2766" s="107"/>
    </row>
    <row r="2767" spans="4:4" x14ac:dyDescent="0.2">
      <c r="D2767" s="107"/>
    </row>
    <row r="2768" spans="4:4" x14ac:dyDescent="0.2">
      <c r="D2768" s="107"/>
    </row>
    <row r="2769" spans="4:4" x14ac:dyDescent="0.2">
      <c r="D2769" s="107"/>
    </row>
    <row r="2770" spans="4:4" x14ac:dyDescent="0.2">
      <c r="D2770" s="107"/>
    </row>
    <row r="2771" spans="4:4" x14ac:dyDescent="0.2">
      <c r="D2771" s="107"/>
    </row>
    <row r="2772" spans="4:4" x14ac:dyDescent="0.2">
      <c r="D2772" s="107"/>
    </row>
    <row r="2773" spans="4:4" x14ac:dyDescent="0.2">
      <c r="D2773" s="107"/>
    </row>
    <row r="2774" spans="4:4" x14ac:dyDescent="0.2">
      <c r="D2774" s="107"/>
    </row>
    <row r="2775" spans="4:4" x14ac:dyDescent="0.2">
      <c r="D2775" s="107"/>
    </row>
    <row r="2776" spans="4:4" x14ac:dyDescent="0.2">
      <c r="D2776" s="107"/>
    </row>
    <row r="2777" spans="4:4" x14ac:dyDescent="0.2">
      <c r="D2777" s="107"/>
    </row>
    <row r="2778" spans="4:4" x14ac:dyDescent="0.2">
      <c r="D2778" s="107"/>
    </row>
    <row r="2779" spans="4:4" x14ac:dyDescent="0.2">
      <c r="D2779" s="107"/>
    </row>
    <row r="2780" spans="4:4" x14ac:dyDescent="0.2">
      <c r="D2780" s="107"/>
    </row>
    <row r="2781" spans="4:4" x14ac:dyDescent="0.2">
      <c r="D2781" s="107"/>
    </row>
    <row r="2782" spans="4:4" x14ac:dyDescent="0.2">
      <c r="D2782" s="107"/>
    </row>
    <row r="2783" spans="4:4" x14ac:dyDescent="0.2">
      <c r="D2783" s="107"/>
    </row>
    <row r="2784" spans="4:4" x14ac:dyDescent="0.2">
      <c r="D2784" s="107"/>
    </row>
    <row r="2785" spans="4:4" x14ac:dyDescent="0.2">
      <c r="D2785" s="107"/>
    </row>
    <row r="2786" spans="4:4" x14ac:dyDescent="0.2">
      <c r="D2786" s="107"/>
    </row>
    <row r="2787" spans="4:4" x14ac:dyDescent="0.2">
      <c r="D2787" s="107"/>
    </row>
    <row r="2788" spans="4:4" x14ac:dyDescent="0.2">
      <c r="D2788" s="107"/>
    </row>
    <row r="2789" spans="4:4" x14ac:dyDescent="0.2">
      <c r="D2789" s="107"/>
    </row>
    <row r="2790" spans="4:4" x14ac:dyDescent="0.2">
      <c r="D2790" s="107"/>
    </row>
    <row r="2791" spans="4:4" x14ac:dyDescent="0.2">
      <c r="D2791" s="107"/>
    </row>
    <row r="2792" spans="4:4" x14ac:dyDescent="0.2">
      <c r="D2792" s="107"/>
    </row>
    <row r="2793" spans="4:4" x14ac:dyDescent="0.2">
      <c r="D2793" s="107"/>
    </row>
    <row r="2794" spans="4:4" x14ac:dyDescent="0.2">
      <c r="D2794" s="107"/>
    </row>
    <row r="2795" spans="4:4" x14ac:dyDescent="0.2">
      <c r="D2795" s="107"/>
    </row>
    <row r="2796" spans="4:4" x14ac:dyDescent="0.2">
      <c r="D2796" s="107"/>
    </row>
    <row r="2797" spans="4:4" x14ac:dyDescent="0.2">
      <c r="D2797" s="107"/>
    </row>
    <row r="2798" spans="4:4" x14ac:dyDescent="0.2">
      <c r="D2798" s="107"/>
    </row>
    <row r="2799" spans="4:4" x14ac:dyDescent="0.2">
      <c r="D2799" s="107"/>
    </row>
    <row r="2800" spans="4:4" x14ac:dyDescent="0.2">
      <c r="D2800" s="107"/>
    </row>
    <row r="2801" spans="4:4" x14ac:dyDescent="0.2">
      <c r="D2801" s="107"/>
    </row>
    <row r="2802" spans="4:4" x14ac:dyDescent="0.2">
      <c r="D2802" s="107"/>
    </row>
    <row r="2803" spans="4:4" x14ac:dyDescent="0.2">
      <c r="D2803" s="107"/>
    </row>
    <row r="2804" spans="4:4" x14ac:dyDescent="0.2">
      <c r="D2804" s="107"/>
    </row>
    <row r="2805" spans="4:4" x14ac:dyDescent="0.2">
      <c r="D2805" s="107"/>
    </row>
    <row r="2806" spans="4:4" x14ac:dyDescent="0.2">
      <c r="D2806" s="107"/>
    </row>
    <row r="2807" spans="4:4" x14ac:dyDescent="0.2">
      <c r="D2807" s="107"/>
    </row>
    <row r="2808" spans="4:4" x14ac:dyDescent="0.2">
      <c r="D2808" s="107"/>
    </row>
    <row r="2809" spans="4:4" x14ac:dyDescent="0.2">
      <c r="D2809" s="107"/>
    </row>
    <row r="2810" spans="4:4" x14ac:dyDescent="0.2">
      <c r="D2810" s="107"/>
    </row>
    <row r="2811" spans="4:4" x14ac:dyDescent="0.2">
      <c r="D2811" s="107"/>
    </row>
    <row r="2812" spans="4:4" x14ac:dyDescent="0.2">
      <c r="D2812" s="107"/>
    </row>
    <row r="2813" spans="4:4" x14ac:dyDescent="0.2">
      <c r="D2813" s="107"/>
    </row>
    <row r="2814" spans="4:4" x14ac:dyDescent="0.2">
      <c r="D2814" s="107"/>
    </row>
    <row r="2815" spans="4:4" x14ac:dyDescent="0.2">
      <c r="D2815" s="107"/>
    </row>
    <row r="2816" spans="4:4" x14ac:dyDescent="0.2">
      <c r="D2816" s="107"/>
    </row>
    <row r="2817" spans="4:4" x14ac:dyDescent="0.2">
      <c r="D2817" s="107"/>
    </row>
    <row r="2818" spans="4:4" x14ac:dyDescent="0.2">
      <c r="D2818" s="107"/>
    </row>
    <row r="2819" spans="4:4" x14ac:dyDescent="0.2">
      <c r="D2819" s="107"/>
    </row>
    <row r="2820" spans="4:4" x14ac:dyDescent="0.2">
      <c r="D2820" s="107"/>
    </row>
    <row r="2821" spans="4:4" x14ac:dyDescent="0.2">
      <c r="D2821" s="107"/>
    </row>
    <row r="2822" spans="4:4" x14ac:dyDescent="0.2">
      <c r="D2822" s="107"/>
    </row>
    <row r="2823" spans="4:4" x14ac:dyDescent="0.2">
      <c r="D2823" s="107"/>
    </row>
    <row r="2824" spans="4:4" x14ac:dyDescent="0.2">
      <c r="D2824" s="107"/>
    </row>
    <row r="2825" spans="4:4" x14ac:dyDescent="0.2">
      <c r="D2825" s="107"/>
    </row>
    <row r="2826" spans="4:4" x14ac:dyDescent="0.2">
      <c r="D2826" s="107"/>
    </row>
    <row r="2827" spans="4:4" x14ac:dyDescent="0.2">
      <c r="D2827" s="107"/>
    </row>
    <row r="2828" spans="4:4" x14ac:dyDescent="0.2">
      <c r="D2828" s="107"/>
    </row>
    <row r="2829" spans="4:4" x14ac:dyDescent="0.2">
      <c r="D2829" s="107"/>
    </row>
    <row r="2830" spans="4:4" x14ac:dyDescent="0.2">
      <c r="D2830" s="107"/>
    </row>
    <row r="2831" spans="4:4" x14ac:dyDescent="0.2">
      <c r="D2831" s="107"/>
    </row>
    <row r="2832" spans="4:4" x14ac:dyDescent="0.2">
      <c r="D2832" s="107"/>
    </row>
    <row r="2833" spans="4:4" x14ac:dyDescent="0.2">
      <c r="D2833" s="107"/>
    </row>
    <row r="2834" spans="4:4" x14ac:dyDescent="0.2">
      <c r="D2834" s="107"/>
    </row>
    <row r="2835" spans="4:4" x14ac:dyDescent="0.2">
      <c r="D2835" s="107"/>
    </row>
    <row r="2836" spans="4:4" x14ac:dyDescent="0.2">
      <c r="D2836" s="107"/>
    </row>
    <row r="2837" spans="4:4" x14ac:dyDescent="0.2">
      <c r="D2837" s="107"/>
    </row>
    <row r="2838" spans="4:4" x14ac:dyDescent="0.2">
      <c r="D2838" s="107"/>
    </row>
    <row r="2839" spans="4:4" x14ac:dyDescent="0.2">
      <c r="D2839" s="107"/>
    </row>
    <row r="2840" spans="4:4" x14ac:dyDescent="0.2">
      <c r="D2840" s="107"/>
    </row>
    <row r="2841" spans="4:4" x14ac:dyDescent="0.2">
      <c r="D2841" s="107"/>
    </row>
    <row r="2842" spans="4:4" x14ac:dyDescent="0.2">
      <c r="D2842" s="107"/>
    </row>
    <row r="2843" spans="4:4" x14ac:dyDescent="0.2">
      <c r="D2843" s="107"/>
    </row>
    <row r="2844" spans="4:4" x14ac:dyDescent="0.2">
      <c r="D2844" s="107"/>
    </row>
    <row r="2845" spans="4:4" x14ac:dyDescent="0.2">
      <c r="D2845" s="107"/>
    </row>
    <row r="2846" spans="4:4" x14ac:dyDescent="0.2">
      <c r="D2846" s="107"/>
    </row>
    <row r="2847" spans="4:4" x14ac:dyDescent="0.2">
      <c r="D2847" s="107"/>
    </row>
    <row r="2848" spans="4:4" x14ac:dyDescent="0.2">
      <c r="D2848" s="107"/>
    </row>
    <row r="2849" spans="4:4" x14ac:dyDescent="0.2">
      <c r="D2849" s="107"/>
    </row>
    <row r="2850" spans="4:4" x14ac:dyDescent="0.2">
      <c r="D2850" s="107"/>
    </row>
    <row r="2851" spans="4:4" x14ac:dyDescent="0.2">
      <c r="D2851" s="107"/>
    </row>
    <row r="2852" spans="4:4" x14ac:dyDescent="0.2">
      <c r="D2852" s="107"/>
    </row>
    <row r="2853" spans="4:4" x14ac:dyDescent="0.2">
      <c r="D2853" s="107"/>
    </row>
    <row r="2854" spans="4:4" x14ac:dyDescent="0.2">
      <c r="D2854" s="107"/>
    </row>
    <row r="2855" spans="4:4" x14ac:dyDescent="0.2">
      <c r="D2855" s="107"/>
    </row>
    <row r="2856" spans="4:4" x14ac:dyDescent="0.2">
      <c r="D2856" s="107"/>
    </row>
    <row r="2857" spans="4:4" x14ac:dyDescent="0.2">
      <c r="D2857" s="107"/>
    </row>
    <row r="2858" spans="4:4" x14ac:dyDescent="0.2">
      <c r="D2858" s="107"/>
    </row>
    <row r="2859" spans="4:4" x14ac:dyDescent="0.2">
      <c r="D2859" s="107"/>
    </row>
    <row r="2860" spans="4:4" x14ac:dyDescent="0.2">
      <c r="D2860" s="107"/>
    </row>
    <row r="2861" spans="4:4" x14ac:dyDescent="0.2">
      <c r="D2861" s="107"/>
    </row>
    <row r="2862" spans="4:4" x14ac:dyDescent="0.2">
      <c r="D2862" s="107"/>
    </row>
    <row r="2863" spans="4:4" x14ac:dyDescent="0.2">
      <c r="D2863" s="107"/>
    </row>
    <row r="2864" spans="4:4" x14ac:dyDescent="0.2">
      <c r="D2864" s="107"/>
    </row>
    <row r="2865" spans="4:4" x14ac:dyDescent="0.2">
      <c r="D2865" s="107"/>
    </row>
    <row r="2866" spans="4:4" x14ac:dyDescent="0.2">
      <c r="D2866" s="107"/>
    </row>
    <row r="2867" spans="4:4" x14ac:dyDescent="0.2">
      <c r="D2867" s="107"/>
    </row>
    <row r="2868" spans="4:4" x14ac:dyDescent="0.2">
      <c r="D2868" s="107"/>
    </row>
    <row r="2869" spans="4:4" x14ac:dyDescent="0.2">
      <c r="D2869" s="107"/>
    </row>
    <row r="2870" spans="4:4" x14ac:dyDescent="0.2">
      <c r="D2870" s="107"/>
    </row>
    <row r="2871" spans="4:4" x14ac:dyDescent="0.2">
      <c r="D2871" s="107"/>
    </row>
    <row r="2872" spans="4:4" x14ac:dyDescent="0.2">
      <c r="D2872" s="107"/>
    </row>
    <row r="2873" spans="4:4" x14ac:dyDescent="0.2">
      <c r="D2873" s="107"/>
    </row>
    <row r="2874" spans="4:4" x14ac:dyDescent="0.2">
      <c r="D2874" s="107"/>
    </row>
    <row r="2875" spans="4:4" x14ac:dyDescent="0.2">
      <c r="D2875" s="107"/>
    </row>
    <row r="2876" spans="4:4" x14ac:dyDescent="0.2">
      <c r="D2876" s="107"/>
    </row>
    <row r="2877" spans="4:4" x14ac:dyDescent="0.2">
      <c r="D2877" s="107"/>
    </row>
    <row r="2878" spans="4:4" x14ac:dyDescent="0.2">
      <c r="D2878" s="107"/>
    </row>
    <row r="2879" spans="4:4" x14ac:dyDescent="0.2">
      <c r="D2879" s="107"/>
    </row>
    <row r="2880" spans="4:4" x14ac:dyDescent="0.2">
      <c r="D2880" s="107"/>
    </row>
    <row r="2881" spans="4:4" x14ac:dyDescent="0.2">
      <c r="D2881" s="107"/>
    </row>
    <row r="2882" spans="4:4" x14ac:dyDescent="0.2">
      <c r="D2882" s="107"/>
    </row>
    <row r="2883" spans="4:4" x14ac:dyDescent="0.2">
      <c r="D2883" s="107"/>
    </row>
    <row r="2884" spans="4:4" x14ac:dyDescent="0.2">
      <c r="D2884" s="107"/>
    </row>
    <row r="2885" spans="4:4" x14ac:dyDescent="0.2">
      <c r="D2885" s="107"/>
    </row>
    <row r="2886" spans="4:4" x14ac:dyDescent="0.2">
      <c r="D2886" s="107"/>
    </row>
    <row r="2887" spans="4:4" x14ac:dyDescent="0.2">
      <c r="D2887" s="107"/>
    </row>
    <row r="2888" spans="4:4" x14ac:dyDescent="0.2">
      <c r="D2888" s="107"/>
    </row>
    <row r="2889" spans="4:4" x14ac:dyDescent="0.2">
      <c r="D2889" s="107"/>
    </row>
    <row r="2890" spans="4:4" x14ac:dyDescent="0.2">
      <c r="D2890" s="107"/>
    </row>
    <row r="2891" spans="4:4" x14ac:dyDescent="0.2">
      <c r="D2891" s="107"/>
    </row>
    <row r="2892" spans="4:4" x14ac:dyDescent="0.2">
      <c r="D2892" s="107"/>
    </row>
    <row r="2893" spans="4:4" x14ac:dyDescent="0.2">
      <c r="D2893" s="107"/>
    </row>
    <row r="2894" spans="4:4" x14ac:dyDescent="0.2">
      <c r="D2894" s="107"/>
    </row>
    <row r="2895" spans="4:4" x14ac:dyDescent="0.2">
      <c r="D2895" s="107"/>
    </row>
    <row r="2896" spans="4:4" x14ac:dyDescent="0.2">
      <c r="D2896" s="107"/>
    </row>
    <row r="2897" spans="4:4" x14ac:dyDescent="0.2">
      <c r="D2897" s="107"/>
    </row>
    <row r="2898" spans="4:4" x14ac:dyDescent="0.2">
      <c r="D2898" s="107"/>
    </row>
    <row r="2899" spans="4:4" x14ac:dyDescent="0.2">
      <c r="D2899" s="107"/>
    </row>
    <row r="2900" spans="4:4" x14ac:dyDescent="0.2">
      <c r="D2900" s="107"/>
    </row>
    <row r="2901" spans="4:4" x14ac:dyDescent="0.2">
      <c r="D2901" s="107"/>
    </row>
    <row r="2902" spans="4:4" x14ac:dyDescent="0.2">
      <c r="D2902" s="107"/>
    </row>
    <row r="2903" spans="4:4" x14ac:dyDescent="0.2">
      <c r="D2903" s="107"/>
    </row>
    <row r="2904" spans="4:4" x14ac:dyDescent="0.2">
      <c r="D2904" s="107"/>
    </row>
    <row r="2905" spans="4:4" x14ac:dyDescent="0.2">
      <c r="D2905" s="107"/>
    </row>
    <row r="2906" spans="4:4" x14ac:dyDescent="0.2">
      <c r="D2906" s="107"/>
    </row>
    <row r="2907" spans="4:4" x14ac:dyDescent="0.2">
      <c r="D2907" s="107"/>
    </row>
    <row r="2908" spans="4:4" x14ac:dyDescent="0.2">
      <c r="D2908" s="107"/>
    </row>
    <row r="2909" spans="4:4" x14ac:dyDescent="0.2">
      <c r="D2909" s="107"/>
    </row>
    <row r="2910" spans="4:4" x14ac:dyDescent="0.2">
      <c r="D2910" s="107"/>
    </row>
    <row r="2911" spans="4:4" x14ac:dyDescent="0.2">
      <c r="D2911" s="107"/>
    </row>
    <row r="2912" spans="4:4" x14ac:dyDescent="0.2">
      <c r="D2912" s="107"/>
    </row>
    <row r="2913" spans="4:4" x14ac:dyDescent="0.2">
      <c r="D2913" s="107"/>
    </row>
    <row r="2914" spans="4:4" x14ac:dyDescent="0.2">
      <c r="D2914" s="107"/>
    </row>
    <row r="2915" spans="4:4" x14ac:dyDescent="0.2">
      <c r="D2915" s="107"/>
    </row>
    <row r="2916" spans="4:4" x14ac:dyDescent="0.2">
      <c r="D2916" s="107"/>
    </row>
    <row r="2917" spans="4:4" x14ac:dyDescent="0.2">
      <c r="D2917" s="107"/>
    </row>
    <row r="2918" spans="4:4" x14ac:dyDescent="0.2">
      <c r="D2918" s="107"/>
    </row>
    <row r="2919" spans="4:4" x14ac:dyDescent="0.2">
      <c r="D2919" s="107"/>
    </row>
    <row r="2920" spans="4:4" x14ac:dyDescent="0.2">
      <c r="D2920" s="107"/>
    </row>
    <row r="2921" spans="4:4" x14ac:dyDescent="0.2">
      <c r="D2921" s="107"/>
    </row>
    <row r="2922" spans="4:4" x14ac:dyDescent="0.2">
      <c r="D2922" s="107"/>
    </row>
    <row r="2923" spans="4:4" x14ac:dyDescent="0.2">
      <c r="D2923" s="107"/>
    </row>
    <row r="2924" spans="4:4" x14ac:dyDescent="0.2">
      <c r="D2924" s="107"/>
    </row>
    <row r="2925" spans="4:4" x14ac:dyDescent="0.2">
      <c r="D2925" s="107"/>
    </row>
    <row r="2926" spans="4:4" x14ac:dyDescent="0.2">
      <c r="D2926" s="107"/>
    </row>
    <row r="2927" spans="4:4" x14ac:dyDescent="0.2">
      <c r="D2927" s="107"/>
    </row>
    <row r="2928" spans="4:4" x14ac:dyDescent="0.2">
      <c r="D2928" s="107"/>
    </row>
    <row r="2929" spans="4:4" x14ac:dyDescent="0.2">
      <c r="D2929" s="107"/>
    </row>
    <row r="2930" spans="4:4" x14ac:dyDescent="0.2">
      <c r="D2930" s="107"/>
    </row>
    <row r="2931" spans="4:4" x14ac:dyDescent="0.2">
      <c r="D2931" s="107"/>
    </row>
    <row r="2932" spans="4:4" x14ac:dyDescent="0.2">
      <c r="D2932" s="107"/>
    </row>
    <row r="2933" spans="4:4" x14ac:dyDescent="0.2">
      <c r="D2933" s="107"/>
    </row>
    <row r="2934" spans="4:4" x14ac:dyDescent="0.2">
      <c r="D2934" s="107"/>
    </row>
    <row r="2935" spans="4:4" x14ac:dyDescent="0.2">
      <c r="D2935" s="107"/>
    </row>
    <row r="2936" spans="4:4" x14ac:dyDescent="0.2">
      <c r="D2936" s="107"/>
    </row>
    <row r="2937" spans="4:4" x14ac:dyDescent="0.2">
      <c r="D2937" s="107"/>
    </row>
    <row r="2938" spans="4:4" x14ac:dyDescent="0.2">
      <c r="D2938" s="107"/>
    </row>
    <row r="2939" spans="4:4" x14ac:dyDescent="0.2">
      <c r="D2939" s="107"/>
    </row>
    <row r="2940" spans="4:4" x14ac:dyDescent="0.2">
      <c r="D2940" s="107"/>
    </row>
    <row r="2941" spans="4:4" x14ac:dyDescent="0.2">
      <c r="D2941" s="107"/>
    </row>
    <row r="2942" spans="4:4" x14ac:dyDescent="0.2">
      <c r="D2942" s="107"/>
    </row>
    <row r="2943" spans="4:4" x14ac:dyDescent="0.2">
      <c r="D2943" s="107"/>
    </row>
    <row r="2944" spans="4:4" x14ac:dyDescent="0.2">
      <c r="D2944" s="107"/>
    </row>
    <row r="2945" spans="4:4" x14ac:dyDescent="0.2">
      <c r="D2945" s="107"/>
    </row>
    <row r="2946" spans="4:4" x14ac:dyDescent="0.2">
      <c r="D2946" s="107"/>
    </row>
    <row r="2947" spans="4:4" x14ac:dyDescent="0.2">
      <c r="D2947" s="107"/>
    </row>
    <row r="2948" spans="4:4" x14ac:dyDescent="0.2">
      <c r="D2948" s="107"/>
    </row>
    <row r="2949" spans="4:4" x14ac:dyDescent="0.2">
      <c r="D2949" s="107"/>
    </row>
    <row r="2950" spans="4:4" x14ac:dyDescent="0.2">
      <c r="D2950" s="107"/>
    </row>
    <row r="2951" spans="4:4" x14ac:dyDescent="0.2">
      <c r="D2951" s="107"/>
    </row>
    <row r="2952" spans="4:4" x14ac:dyDescent="0.2">
      <c r="D2952" s="107"/>
    </row>
    <row r="2953" spans="4:4" x14ac:dyDescent="0.2">
      <c r="D2953" s="107"/>
    </row>
    <row r="2954" spans="4:4" x14ac:dyDescent="0.2">
      <c r="D2954" s="107"/>
    </row>
    <row r="2955" spans="4:4" x14ac:dyDescent="0.2">
      <c r="D2955" s="107"/>
    </row>
    <row r="2956" spans="4:4" x14ac:dyDescent="0.2">
      <c r="D2956" s="107"/>
    </row>
    <row r="2957" spans="4:4" x14ac:dyDescent="0.2">
      <c r="D2957" s="107"/>
    </row>
    <row r="2958" spans="4:4" x14ac:dyDescent="0.2">
      <c r="D2958" s="107"/>
    </row>
    <row r="2959" spans="4:4" x14ac:dyDescent="0.2">
      <c r="D2959" s="107"/>
    </row>
    <row r="2960" spans="4:4" x14ac:dyDescent="0.2">
      <c r="D2960" s="107"/>
    </row>
    <row r="2961" spans="4:4" x14ac:dyDescent="0.2">
      <c r="D2961" s="107"/>
    </row>
    <row r="2962" spans="4:4" x14ac:dyDescent="0.2">
      <c r="D2962" s="107"/>
    </row>
    <row r="2963" spans="4:4" x14ac:dyDescent="0.2">
      <c r="D2963" s="107"/>
    </row>
    <row r="2964" spans="4:4" x14ac:dyDescent="0.2">
      <c r="D2964" s="107"/>
    </row>
    <row r="2965" spans="4:4" x14ac:dyDescent="0.2">
      <c r="D2965" s="107"/>
    </row>
    <row r="2966" spans="4:4" x14ac:dyDescent="0.2">
      <c r="D2966" s="107"/>
    </row>
    <row r="2967" spans="4:4" x14ac:dyDescent="0.2">
      <c r="D2967" s="107"/>
    </row>
    <row r="2968" spans="4:4" x14ac:dyDescent="0.2">
      <c r="D2968" s="107"/>
    </row>
    <row r="2969" spans="4:4" x14ac:dyDescent="0.2">
      <c r="D2969" s="107"/>
    </row>
    <row r="2970" spans="4:4" x14ac:dyDescent="0.2">
      <c r="D2970" s="107"/>
    </row>
    <row r="2971" spans="4:4" x14ac:dyDescent="0.2">
      <c r="D2971" s="107"/>
    </row>
    <row r="2972" spans="4:4" x14ac:dyDescent="0.2">
      <c r="D2972" s="107"/>
    </row>
    <row r="2973" spans="4:4" x14ac:dyDescent="0.2">
      <c r="D2973" s="107"/>
    </row>
    <row r="2974" spans="4:4" x14ac:dyDescent="0.2">
      <c r="D2974" s="107"/>
    </row>
    <row r="2975" spans="4:4" x14ac:dyDescent="0.2">
      <c r="D2975" s="107"/>
    </row>
    <row r="2976" spans="4:4" x14ac:dyDescent="0.2">
      <c r="D2976" s="107"/>
    </row>
    <row r="2977" spans="4:4" x14ac:dyDescent="0.2">
      <c r="D2977" s="107"/>
    </row>
    <row r="2978" spans="4:4" x14ac:dyDescent="0.2">
      <c r="D2978" s="107"/>
    </row>
    <row r="2979" spans="4:4" x14ac:dyDescent="0.2">
      <c r="D2979" s="107"/>
    </row>
    <row r="2980" spans="4:4" x14ac:dyDescent="0.2">
      <c r="D2980" s="107"/>
    </row>
    <row r="2981" spans="4:4" x14ac:dyDescent="0.2">
      <c r="D2981" s="107"/>
    </row>
    <row r="2982" spans="4:4" x14ac:dyDescent="0.2">
      <c r="D2982" s="107"/>
    </row>
    <row r="2983" spans="4:4" x14ac:dyDescent="0.2">
      <c r="D2983" s="107"/>
    </row>
    <row r="2984" spans="4:4" x14ac:dyDescent="0.2">
      <c r="D2984" s="107"/>
    </row>
    <row r="2985" spans="4:4" x14ac:dyDescent="0.2">
      <c r="D2985" s="107"/>
    </row>
    <row r="2986" spans="4:4" x14ac:dyDescent="0.2">
      <c r="D2986" s="107"/>
    </row>
    <row r="2987" spans="4:4" x14ac:dyDescent="0.2">
      <c r="D2987" s="107"/>
    </row>
    <row r="2988" spans="4:4" x14ac:dyDescent="0.2">
      <c r="D2988" s="107"/>
    </row>
    <row r="2989" spans="4:4" x14ac:dyDescent="0.2">
      <c r="D2989" s="107"/>
    </row>
    <row r="2990" spans="4:4" x14ac:dyDescent="0.2">
      <c r="D2990" s="107"/>
    </row>
    <row r="2991" spans="4:4" x14ac:dyDescent="0.2">
      <c r="D2991" s="107"/>
    </row>
    <row r="2992" spans="4:4" x14ac:dyDescent="0.2">
      <c r="D2992" s="107"/>
    </row>
    <row r="2993" spans="4:4" x14ac:dyDescent="0.2">
      <c r="D2993" s="107"/>
    </row>
    <row r="2994" spans="4:4" x14ac:dyDescent="0.2">
      <c r="D2994" s="107"/>
    </row>
    <row r="2995" spans="4:4" x14ac:dyDescent="0.2">
      <c r="D2995" s="107"/>
    </row>
    <row r="2996" spans="4:4" x14ac:dyDescent="0.2">
      <c r="D2996" s="107"/>
    </row>
    <row r="2997" spans="4:4" x14ac:dyDescent="0.2">
      <c r="D2997" s="107"/>
    </row>
    <row r="2998" spans="4:4" x14ac:dyDescent="0.2">
      <c r="D2998" s="107"/>
    </row>
    <row r="2999" spans="4:4" x14ac:dyDescent="0.2">
      <c r="D2999" s="107"/>
    </row>
    <row r="3000" spans="4:4" x14ac:dyDescent="0.2">
      <c r="D3000" s="107"/>
    </row>
    <row r="3001" spans="4:4" x14ac:dyDescent="0.2">
      <c r="D3001" s="107"/>
    </row>
    <row r="3002" spans="4:4" x14ac:dyDescent="0.2">
      <c r="D3002" s="107"/>
    </row>
    <row r="3003" spans="4:4" x14ac:dyDescent="0.2">
      <c r="D3003" s="107"/>
    </row>
    <row r="3004" spans="4:4" x14ac:dyDescent="0.2">
      <c r="D3004" s="107"/>
    </row>
    <row r="3005" spans="4:4" x14ac:dyDescent="0.2">
      <c r="D3005" s="107"/>
    </row>
    <row r="3006" spans="4:4" x14ac:dyDescent="0.2">
      <c r="D3006" s="107"/>
    </row>
    <row r="3007" spans="4:4" x14ac:dyDescent="0.2">
      <c r="D3007" s="107"/>
    </row>
    <row r="3008" spans="4:4" x14ac:dyDescent="0.2">
      <c r="D3008" s="107"/>
    </row>
    <row r="3009" spans="4:4" x14ac:dyDescent="0.2">
      <c r="D3009" s="107"/>
    </row>
    <row r="3010" spans="4:4" x14ac:dyDescent="0.2">
      <c r="D3010" s="107"/>
    </row>
    <row r="3011" spans="4:4" x14ac:dyDescent="0.2">
      <c r="D3011" s="107"/>
    </row>
    <row r="3012" spans="4:4" x14ac:dyDescent="0.2">
      <c r="D3012" s="107"/>
    </row>
    <row r="3013" spans="4:4" x14ac:dyDescent="0.2">
      <c r="D3013" s="107"/>
    </row>
    <row r="3014" spans="4:4" x14ac:dyDescent="0.2">
      <c r="D3014" s="107"/>
    </row>
    <row r="3015" spans="4:4" x14ac:dyDescent="0.2">
      <c r="D3015" s="107"/>
    </row>
    <row r="3016" spans="4:4" x14ac:dyDescent="0.2">
      <c r="D3016" s="107"/>
    </row>
    <row r="3017" spans="4:4" x14ac:dyDescent="0.2">
      <c r="D3017" s="107"/>
    </row>
    <row r="3018" spans="4:4" x14ac:dyDescent="0.2">
      <c r="D3018" s="107"/>
    </row>
    <row r="3019" spans="4:4" x14ac:dyDescent="0.2">
      <c r="D3019" s="107"/>
    </row>
    <row r="3020" spans="4:4" x14ac:dyDescent="0.2">
      <c r="D3020" s="107"/>
    </row>
    <row r="3021" spans="4:4" x14ac:dyDescent="0.2">
      <c r="D3021" s="107"/>
    </row>
    <row r="3022" spans="4:4" x14ac:dyDescent="0.2">
      <c r="D3022" s="107"/>
    </row>
    <row r="3023" spans="4:4" x14ac:dyDescent="0.2">
      <c r="D3023" s="107"/>
    </row>
    <row r="3024" spans="4:4" x14ac:dyDescent="0.2">
      <c r="D3024" s="107"/>
    </row>
    <row r="3025" spans="4:4" x14ac:dyDescent="0.2">
      <c r="D3025" s="107"/>
    </row>
    <row r="3026" spans="4:4" x14ac:dyDescent="0.2">
      <c r="D3026" s="107"/>
    </row>
    <row r="3027" spans="4:4" x14ac:dyDescent="0.2">
      <c r="D3027" s="107"/>
    </row>
    <row r="3028" spans="4:4" x14ac:dyDescent="0.2">
      <c r="D3028" s="107"/>
    </row>
    <row r="3029" spans="4:4" x14ac:dyDescent="0.2">
      <c r="D3029" s="107"/>
    </row>
    <row r="3030" spans="4:4" x14ac:dyDescent="0.2">
      <c r="D3030" s="107"/>
    </row>
    <row r="3031" spans="4:4" x14ac:dyDescent="0.2">
      <c r="D3031" s="107"/>
    </row>
    <row r="3032" spans="4:4" x14ac:dyDescent="0.2">
      <c r="D3032" s="107"/>
    </row>
    <row r="3033" spans="4:4" x14ac:dyDescent="0.2">
      <c r="D3033" s="107"/>
    </row>
    <row r="3034" spans="4:4" x14ac:dyDescent="0.2">
      <c r="D3034" s="107"/>
    </row>
    <row r="3035" spans="4:4" x14ac:dyDescent="0.2">
      <c r="D3035" s="107"/>
    </row>
    <row r="3036" spans="4:4" x14ac:dyDescent="0.2">
      <c r="D3036" s="107"/>
    </row>
    <row r="3037" spans="4:4" x14ac:dyDescent="0.2">
      <c r="D3037" s="107"/>
    </row>
    <row r="3038" spans="4:4" x14ac:dyDescent="0.2">
      <c r="D3038" s="107"/>
    </row>
    <row r="3039" spans="4:4" x14ac:dyDescent="0.2">
      <c r="D3039" s="107"/>
    </row>
    <row r="3040" spans="4:4" x14ac:dyDescent="0.2">
      <c r="D3040" s="107"/>
    </row>
    <row r="3041" spans="4:4" x14ac:dyDescent="0.2">
      <c r="D3041" s="107"/>
    </row>
    <row r="3042" spans="4:4" x14ac:dyDescent="0.2">
      <c r="D3042" s="107"/>
    </row>
    <row r="3043" spans="4:4" x14ac:dyDescent="0.2">
      <c r="D3043" s="107"/>
    </row>
    <row r="3044" spans="4:4" x14ac:dyDescent="0.2">
      <c r="D3044" s="107"/>
    </row>
    <row r="3045" spans="4:4" x14ac:dyDescent="0.2">
      <c r="D3045" s="107"/>
    </row>
    <row r="3046" spans="4:4" x14ac:dyDescent="0.2">
      <c r="D3046" s="107"/>
    </row>
    <row r="3047" spans="4:4" x14ac:dyDescent="0.2">
      <c r="D3047" s="107"/>
    </row>
    <row r="3048" spans="4:4" x14ac:dyDescent="0.2">
      <c r="D3048" s="107"/>
    </row>
    <row r="3049" spans="4:4" x14ac:dyDescent="0.2">
      <c r="D3049" s="107"/>
    </row>
    <row r="3050" spans="4:4" x14ac:dyDescent="0.2">
      <c r="D3050" s="107"/>
    </row>
    <row r="3051" spans="4:4" x14ac:dyDescent="0.2">
      <c r="D3051" s="107"/>
    </row>
    <row r="3052" spans="4:4" x14ac:dyDescent="0.2">
      <c r="D3052" s="107"/>
    </row>
    <row r="3053" spans="4:4" x14ac:dyDescent="0.2">
      <c r="D3053" s="107"/>
    </row>
    <row r="3054" spans="4:4" x14ac:dyDescent="0.2">
      <c r="D3054" s="107"/>
    </row>
    <row r="3055" spans="4:4" x14ac:dyDescent="0.2">
      <c r="D3055" s="107"/>
    </row>
    <row r="3056" spans="4:4" x14ac:dyDescent="0.2">
      <c r="D3056" s="107"/>
    </row>
    <row r="3057" spans="4:4" x14ac:dyDescent="0.2">
      <c r="D3057" s="107"/>
    </row>
    <row r="3058" spans="4:4" x14ac:dyDescent="0.2">
      <c r="D3058" s="107"/>
    </row>
    <row r="3059" spans="4:4" x14ac:dyDescent="0.2">
      <c r="D3059" s="107"/>
    </row>
    <row r="3060" spans="4:4" x14ac:dyDescent="0.2">
      <c r="D3060" s="107"/>
    </row>
    <row r="3061" spans="4:4" x14ac:dyDescent="0.2">
      <c r="D3061" s="107"/>
    </row>
    <row r="3062" spans="4:4" x14ac:dyDescent="0.2">
      <c r="D3062" s="107"/>
    </row>
    <row r="3063" spans="4:4" x14ac:dyDescent="0.2">
      <c r="D3063" s="107"/>
    </row>
    <row r="3064" spans="4:4" x14ac:dyDescent="0.2">
      <c r="D3064" s="107"/>
    </row>
    <row r="3065" spans="4:4" x14ac:dyDescent="0.2">
      <c r="D3065" s="107"/>
    </row>
    <row r="3066" spans="4:4" x14ac:dyDescent="0.2">
      <c r="D3066" s="107"/>
    </row>
    <row r="3067" spans="4:4" x14ac:dyDescent="0.2">
      <c r="D3067" s="107"/>
    </row>
    <row r="3068" spans="4:4" x14ac:dyDescent="0.2">
      <c r="D3068" s="107"/>
    </row>
    <row r="3069" spans="4:4" x14ac:dyDescent="0.2">
      <c r="D3069" s="107"/>
    </row>
    <row r="3070" spans="4:4" x14ac:dyDescent="0.2">
      <c r="D3070" s="107"/>
    </row>
    <row r="3071" spans="4:4" x14ac:dyDescent="0.2">
      <c r="D3071" s="107"/>
    </row>
    <row r="3072" spans="4:4" x14ac:dyDescent="0.2">
      <c r="D3072" s="107"/>
    </row>
    <row r="3073" spans="4:4" x14ac:dyDescent="0.2">
      <c r="D3073" s="107"/>
    </row>
    <row r="3074" spans="4:4" x14ac:dyDescent="0.2">
      <c r="D3074" s="107"/>
    </row>
    <row r="3075" spans="4:4" x14ac:dyDescent="0.2">
      <c r="D3075" s="107"/>
    </row>
    <row r="3076" spans="4:4" x14ac:dyDescent="0.2">
      <c r="D3076" s="107"/>
    </row>
    <row r="3077" spans="4:4" x14ac:dyDescent="0.2">
      <c r="D3077" s="107"/>
    </row>
    <row r="3078" spans="4:4" x14ac:dyDescent="0.2">
      <c r="D3078" s="107"/>
    </row>
    <row r="3079" spans="4:4" x14ac:dyDescent="0.2">
      <c r="D3079" s="107"/>
    </row>
    <row r="3080" spans="4:4" x14ac:dyDescent="0.2">
      <c r="D3080" s="107"/>
    </row>
    <row r="3081" spans="4:4" x14ac:dyDescent="0.2">
      <c r="D3081" s="107"/>
    </row>
    <row r="3082" spans="4:4" x14ac:dyDescent="0.2">
      <c r="D3082" s="107"/>
    </row>
    <row r="3083" spans="4:4" x14ac:dyDescent="0.2">
      <c r="D3083" s="107"/>
    </row>
    <row r="3084" spans="4:4" x14ac:dyDescent="0.2">
      <c r="D3084" s="107"/>
    </row>
    <row r="3085" spans="4:4" x14ac:dyDescent="0.2">
      <c r="D3085" s="107"/>
    </row>
    <row r="3086" spans="4:4" x14ac:dyDescent="0.2">
      <c r="D3086" s="107"/>
    </row>
    <row r="3087" spans="4:4" x14ac:dyDescent="0.2">
      <c r="D3087" s="107"/>
    </row>
    <row r="3088" spans="4:4" x14ac:dyDescent="0.2">
      <c r="D3088" s="107"/>
    </row>
    <row r="3089" spans="4:4" x14ac:dyDescent="0.2">
      <c r="D3089" s="107"/>
    </row>
    <row r="3090" spans="4:4" x14ac:dyDescent="0.2">
      <c r="D3090" s="107"/>
    </row>
    <row r="3091" spans="4:4" x14ac:dyDescent="0.2">
      <c r="D3091" s="107"/>
    </row>
    <row r="3092" spans="4:4" x14ac:dyDescent="0.2">
      <c r="D3092" s="107"/>
    </row>
    <row r="3093" spans="4:4" x14ac:dyDescent="0.2">
      <c r="D3093" s="107"/>
    </row>
    <row r="3094" spans="4:4" x14ac:dyDescent="0.2">
      <c r="D3094" s="107"/>
    </row>
    <row r="3095" spans="4:4" x14ac:dyDescent="0.2">
      <c r="D3095" s="107"/>
    </row>
    <row r="3096" spans="4:4" x14ac:dyDescent="0.2">
      <c r="D3096" s="107"/>
    </row>
    <row r="3097" spans="4:4" x14ac:dyDescent="0.2">
      <c r="D3097" s="107"/>
    </row>
    <row r="3098" spans="4:4" x14ac:dyDescent="0.2">
      <c r="D3098" s="107"/>
    </row>
    <row r="3099" spans="4:4" x14ac:dyDescent="0.2">
      <c r="D3099" s="107"/>
    </row>
    <row r="3100" spans="4:4" x14ac:dyDescent="0.2">
      <c r="D3100" s="107"/>
    </row>
    <row r="3101" spans="4:4" x14ac:dyDescent="0.2">
      <c r="D3101" s="107"/>
    </row>
    <row r="3102" spans="4:4" x14ac:dyDescent="0.2">
      <c r="D3102" s="107"/>
    </row>
    <row r="3103" spans="4:4" x14ac:dyDescent="0.2">
      <c r="D3103" s="107"/>
    </row>
    <row r="3104" spans="4:4" x14ac:dyDescent="0.2">
      <c r="D3104" s="107"/>
    </row>
    <row r="3105" spans="4:4" x14ac:dyDescent="0.2">
      <c r="D3105" s="107"/>
    </row>
    <row r="3106" spans="4:4" x14ac:dyDescent="0.2">
      <c r="D3106" s="107"/>
    </row>
    <row r="3107" spans="4:4" x14ac:dyDescent="0.2">
      <c r="D3107" s="107"/>
    </row>
    <row r="3108" spans="4:4" x14ac:dyDescent="0.2">
      <c r="D3108" s="107"/>
    </row>
    <row r="3109" spans="4:4" x14ac:dyDescent="0.2">
      <c r="D3109" s="107"/>
    </row>
    <row r="3110" spans="4:4" x14ac:dyDescent="0.2">
      <c r="D3110" s="107"/>
    </row>
    <row r="3111" spans="4:4" x14ac:dyDescent="0.2">
      <c r="D3111" s="107"/>
    </row>
    <row r="3112" spans="4:4" x14ac:dyDescent="0.2">
      <c r="D3112" s="107"/>
    </row>
    <row r="3113" spans="4:4" x14ac:dyDescent="0.2">
      <c r="D3113" s="107"/>
    </row>
    <row r="3114" spans="4:4" x14ac:dyDescent="0.2">
      <c r="D3114" s="107"/>
    </row>
    <row r="3115" spans="4:4" x14ac:dyDescent="0.2">
      <c r="D3115" s="107"/>
    </row>
    <row r="3116" spans="4:4" x14ac:dyDescent="0.2">
      <c r="D3116" s="107"/>
    </row>
    <row r="3117" spans="4:4" x14ac:dyDescent="0.2">
      <c r="D3117" s="107"/>
    </row>
    <row r="3118" spans="4:4" x14ac:dyDescent="0.2">
      <c r="D3118" s="107"/>
    </row>
    <row r="3119" spans="4:4" x14ac:dyDescent="0.2">
      <c r="D3119" s="107"/>
    </row>
    <row r="3120" spans="4:4" x14ac:dyDescent="0.2">
      <c r="D3120" s="107"/>
    </row>
    <row r="3121" spans="4:4" x14ac:dyDescent="0.2">
      <c r="D3121" s="107"/>
    </row>
    <row r="3122" spans="4:4" x14ac:dyDescent="0.2">
      <c r="D3122" s="107"/>
    </row>
    <row r="3123" spans="4:4" x14ac:dyDescent="0.2">
      <c r="D3123" s="107"/>
    </row>
    <row r="3124" spans="4:4" x14ac:dyDescent="0.2">
      <c r="D3124" s="107"/>
    </row>
    <row r="3125" spans="4:4" x14ac:dyDescent="0.2">
      <c r="D3125" s="107"/>
    </row>
    <row r="3126" spans="4:4" x14ac:dyDescent="0.2">
      <c r="D3126" s="107"/>
    </row>
    <row r="3127" spans="4:4" x14ac:dyDescent="0.2">
      <c r="D3127" s="107"/>
    </row>
    <row r="3128" spans="4:4" x14ac:dyDescent="0.2">
      <c r="D3128" s="107"/>
    </row>
    <row r="3129" spans="4:4" x14ac:dyDescent="0.2">
      <c r="D3129" s="107"/>
    </row>
    <row r="3130" spans="4:4" x14ac:dyDescent="0.2">
      <c r="D3130" s="107"/>
    </row>
    <row r="3131" spans="4:4" x14ac:dyDescent="0.2">
      <c r="D3131" s="107"/>
    </row>
    <row r="3132" spans="4:4" x14ac:dyDescent="0.2">
      <c r="D3132" s="107"/>
    </row>
    <row r="3133" spans="4:4" x14ac:dyDescent="0.2">
      <c r="D3133" s="107"/>
    </row>
    <row r="3134" spans="4:4" x14ac:dyDescent="0.2">
      <c r="D3134" s="107"/>
    </row>
    <row r="3135" spans="4:4" x14ac:dyDescent="0.2">
      <c r="D3135" s="107"/>
    </row>
    <row r="3136" spans="4:4" x14ac:dyDescent="0.2">
      <c r="D3136" s="107"/>
    </row>
    <row r="3137" spans="4:4" x14ac:dyDescent="0.2">
      <c r="D3137" s="107"/>
    </row>
    <row r="3138" spans="4:4" x14ac:dyDescent="0.2">
      <c r="D3138" s="107"/>
    </row>
    <row r="3139" spans="4:4" x14ac:dyDescent="0.2">
      <c r="D3139" s="107"/>
    </row>
    <row r="3140" spans="4:4" x14ac:dyDescent="0.2">
      <c r="D3140" s="107"/>
    </row>
    <row r="3141" spans="4:4" x14ac:dyDescent="0.2">
      <c r="D3141" s="107"/>
    </row>
    <row r="3142" spans="4:4" x14ac:dyDescent="0.2">
      <c r="D3142" s="107"/>
    </row>
    <row r="3143" spans="4:4" x14ac:dyDescent="0.2">
      <c r="D3143" s="107"/>
    </row>
    <row r="3144" spans="4:4" x14ac:dyDescent="0.2">
      <c r="D3144" s="107"/>
    </row>
    <row r="3145" spans="4:4" x14ac:dyDescent="0.2">
      <c r="D3145" s="107"/>
    </row>
    <row r="3146" spans="4:4" x14ac:dyDescent="0.2">
      <c r="D3146" s="107"/>
    </row>
    <row r="3147" spans="4:4" x14ac:dyDescent="0.2">
      <c r="D3147" s="107"/>
    </row>
    <row r="3148" spans="4:4" x14ac:dyDescent="0.2">
      <c r="D3148" s="107"/>
    </row>
    <row r="3149" spans="4:4" x14ac:dyDescent="0.2">
      <c r="D3149" s="107"/>
    </row>
    <row r="3150" spans="4:4" x14ac:dyDescent="0.2">
      <c r="D3150" s="107"/>
    </row>
    <row r="3151" spans="4:4" x14ac:dyDescent="0.2">
      <c r="D3151" s="107"/>
    </row>
    <row r="3152" spans="4:4" x14ac:dyDescent="0.2">
      <c r="D3152" s="107"/>
    </row>
    <row r="3153" spans="4:4" x14ac:dyDescent="0.2">
      <c r="D3153" s="107"/>
    </row>
    <row r="3154" spans="4:4" x14ac:dyDescent="0.2">
      <c r="D3154" s="107"/>
    </row>
    <row r="3155" spans="4:4" x14ac:dyDescent="0.2">
      <c r="D3155" s="107"/>
    </row>
    <row r="3156" spans="4:4" x14ac:dyDescent="0.2">
      <c r="D3156" s="107"/>
    </row>
    <row r="3157" spans="4:4" x14ac:dyDescent="0.2">
      <c r="D3157" s="107"/>
    </row>
    <row r="3158" spans="4:4" x14ac:dyDescent="0.2">
      <c r="D3158" s="107"/>
    </row>
    <row r="3159" spans="4:4" x14ac:dyDescent="0.2">
      <c r="D3159" s="107"/>
    </row>
    <row r="3160" spans="4:4" x14ac:dyDescent="0.2">
      <c r="D3160" s="107"/>
    </row>
    <row r="3161" spans="4:4" x14ac:dyDescent="0.2">
      <c r="D3161" s="107"/>
    </row>
    <row r="3162" spans="4:4" x14ac:dyDescent="0.2">
      <c r="D3162" s="107"/>
    </row>
    <row r="3163" spans="4:4" x14ac:dyDescent="0.2">
      <c r="D3163" s="107"/>
    </row>
    <row r="3164" spans="4:4" x14ac:dyDescent="0.2">
      <c r="D3164" s="107"/>
    </row>
    <row r="3165" spans="4:4" x14ac:dyDescent="0.2">
      <c r="D3165" s="107"/>
    </row>
    <row r="3166" spans="4:4" x14ac:dyDescent="0.2">
      <c r="D3166" s="107"/>
    </row>
    <row r="3167" spans="4:4" x14ac:dyDescent="0.2">
      <c r="D3167" s="107"/>
    </row>
    <row r="3168" spans="4:4" x14ac:dyDescent="0.2">
      <c r="D3168" s="107"/>
    </row>
    <row r="3169" spans="4:4" x14ac:dyDescent="0.2">
      <c r="D3169" s="107"/>
    </row>
    <row r="3170" spans="4:4" x14ac:dyDescent="0.2">
      <c r="D3170" s="107"/>
    </row>
    <row r="3171" spans="4:4" x14ac:dyDescent="0.2">
      <c r="D3171" s="107"/>
    </row>
    <row r="3172" spans="4:4" x14ac:dyDescent="0.2">
      <c r="D3172" s="107"/>
    </row>
    <row r="3173" spans="4:4" x14ac:dyDescent="0.2">
      <c r="D3173" s="107"/>
    </row>
    <row r="3174" spans="4:4" x14ac:dyDescent="0.2">
      <c r="D3174" s="107"/>
    </row>
    <row r="3175" spans="4:4" x14ac:dyDescent="0.2">
      <c r="D3175" s="107"/>
    </row>
    <row r="3176" spans="4:4" x14ac:dyDescent="0.2">
      <c r="D3176" s="107"/>
    </row>
    <row r="3177" spans="4:4" x14ac:dyDescent="0.2">
      <c r="D3177" s="107"/>
    </row>
    <row r="3178" spans="4:4" x14ac:dyDescent="0.2">
      <c r="D3178" s="107"/>
    </row>
    <row r="3179" spans="4:4" x14ac:dyDescent="0.2">
      <c r="D3179" s="107"/>
    </row>
    <row r="3180" spans="4:4" x14ac:dyDescent="0.2">
      <c r="D3180" s="107"/>
    </row>
    <row r="3181" spans="4:4" x14ac:dyDescent="0.2">
      <c r="D3181" s="107"/>
    </row>
    <row r="3182" spans="4:4" x14ac:dyDescent="0.2">
      <c r="D3182" s="107"/>
    </row>
    <row r="3183" spans="4:4" x14ac:dyDescent="0.2">
      <c r="D3183" s="107"/>
    </row>
    <row r="3184" spans="4:4" x14ac:dyDescent="0.2">
      <c r="D3184" s="107"/>
    </row>
    <row r="3185" spans="4:4" x14ac:dyDescent="0.2">
      <c r="D3185" s="107"/>
    </row>
    <row r="3186" spans="4:4" x14ac:dyDescent="0.2">
      <c r="D3186" s="107"/>
    </row>
    <row r="3187" spans="4:4" x14ac:dyDescent="0.2">
      <c r="D3187" s="107"/>
    </row>
    <row r="3188" spans="4:4" x14ac:dyDescent="0.2">
      <c r="D3188" s="107"/>
    </row>
    <row r="3189" spans="4:4" x14ac:dyDescent="0.2">
      <c r="D3189" s="107"/>
    </row>
    <row r="3190" spans="4:4" x14ac:dyDescent="0.2">
      <c r="D3190" s="107"/>
    </row>
    <row r="3191" spans="4:4" x14ac:dyDescent="0.2">
      <c r="D3191" s="107"/>
    </row>
    <row r="3192" spans="4:4" x14ac:dyDescent="0.2">
      <c r="D3192" s="107"/>
    </row>
    <row r="3193" spans="4:4" x14ac:dyDescent="0.2">
      <c r="D3193" s="107"/>
    </row>
    <row r="3194" spans="4:4" x14ac:dyDescent="0.2">
      <c r="D3194" s="107"/>
    </row>
    <row r="3195" spans="4:4" x14ac:dyDescent="0.2">
      <c r="D3195" s="107"/>
    </row>
    <row r="3196" spans="4:4" x14ac:dyDescent="0.2">
      <c r="D3196" s="107"/>
    </row>
    <row r="3197" spans="4:4" x14ac:dyDescent="0.2">
      <c r="D3197" s="107"/>
    </row>
    <row r="3198" spans="4:4" x14ac:dyDescent="0.2">
      <c r="D3198" s="107"/>
    </row>
    <row r="3199" spans="4:4" x14ac:dyDescent="0.2">
      <c r="D3199" s="107"/>
    </row>
    <row r="3200" spans="4:4" x14ac:dyDescent="0.2">
      <c r="D3200" s="107"/>
    </row>
    <row r="3201" spans="4:4" x14ac:dyDescent="0.2">
      <c r="D3201" s="107"/>
    </row>
    <row r="3202" spans="4:4" x14ac:dyDescent="0.2">
      <c r="D3202" s="107"/>
    </row>
    <row r="3203" spans="4:4" x14ac:dyDescent="0.2">
      <c r="D3203" s="107"/>
    </row>
    <row r="3204" spans="4:4" x14ac:dyDescent="0.2">
      <c r="D3204" s="107"/>
    </row>
    <row r="3205" spans="4:4" x14ac:dyDescent="0.2">
      <c r="D3205" s="107"/>
    </row>
    <row r="3206" spans="4:4" x14ac:dyDescent="0.2">
      <c r="D3206" s="107"/>
    </row>
    <row r="3207" spans="4:4" x14ac:dyDescent="0.2">
      <c r="D3207" s="107"/>
    </row>
    <row r="3208" spans="4:4" x14ac:dyDescent="0.2">
      <c r="D3208" s="107"/>
    </row>
    <row r="3209" spans="4:4" x14ac:dyDescent="0.2">
      <c r="D3209" s="107"/>
    </row>
    <row r="3210" spans="4:4" x14ac:dyDescent="0.2">
      <c r="D3210" s="107"/>
    </row>
    <row r="3211" spans="4:4" x14ac:dyDescent="0.2">
      <c r="D3211" s="107"/>
    </row>
    <row r="3212" spans="4:4" x14ac:dyDescent="0.2">
      <c r="D3212" s="107"/>
    </row>
    <row r="3213" spans="4:4" x14ac:dyDescent="0.2">
      <c r="D3213" s="107"/>
    </row>
    <row r="3214" spans="4:4" x14ac:dyDescent="0.2">
      <c r="D3214" s="107"/>
    </row>
    <row r="3215" spans="4:4" x14ac:dyDescent="0.2">
      <c r="D3215" s="107"/>
    </row>
    <row r="3216" spans="4:4" x14ac:dyDescent="0.2">
      <c r="D3216" s="107"/>
    </row>
    <row r="3217" spans="4:4" x14ac:dyDescent="0.2">
      <c r="D3217" s="107"/>
    </row>
    <row r="3218" spans="4:4" x14ac:dyDescent="0.2">
      <c r="D3218" s="107"/>
    </row>
    <row r="3219" spans="4:4" x14ac:dyDescent="0.2">
      <c r="D3219" s="107"/>
    </row>
    <row r="3220" spans="4:4" x14ac:dyDescent="0.2">
      <c r="D3220" s="107"/>
    </row>
    <row r="3221" spans="4:4" x14ac:dyDescent="0.2">
      <c r="D3221" s="107"/>
    </row>
    <row r="3222" spans="4:4" x14ac:dyDescent="0.2">
      <c r="D3222" s="107"/>
    </row>
    <row r="3223" spans="4:4" x14ac:dyDescent="0.2">
      <c r="D3223" s="107"/>
    </row>
    <row r="3224" spans="4:4" x14ac:dyDescent="0.2">
      <c r="D3224" s="107"/>
    </row>
    <row r="3225" spans="4:4" x14ac:dyDescent="0.2">
      <c r="D3225" s="107"/>
    </row>
    <row r="3226" spans="4:4" x14ac:dyDescent="0.2">
      <c r="D3226" s="107"/>
    </row>
    <row r="3227" spans="4:4" x14ac:dyDescent="0.2">
      <c r="D3227" s="107"/>
    </row>
    <row r="3228" spans="4:4" x14ac:dyDescent="0.2">
      <c r="D3228" s="107"/>
    </row>
    <row r="3229" spans="4:4" x14ac:dyDescent="0.2">
      <c r="D3229" s="107"/>
    </row>
    <row r="3230" spans="4:4" x14ac:dyDescent="0.2">
      <c r="D3230" s="107"/>
    </row>
    <row r="3231" spans="4:4" x14ac:dyDescent="0.2">
      <c r="D3231" s="107"/>
    </row>
    <row r="3232" spans="4:4" x14ac:dyDescent="0.2">
      <c r="D3232" s="107"/>
    </row>
    <row r="3233" spans="4:4" x14ac:dyDescent="0.2">
      <c r="D3233" s="107"/>
    </row>
    <row r="3234" spans="4:4" x14ac:dyDescent="0.2">
      <c r="D3234" s="107"/>
    </row>
    <row r="3235" spans="4:4" x14ac:dyDescent="0.2">
      <c r="D3235" s="107"/>
    </row>
    <row r="3236" spans="4:4" x14ac:dyDescent="0.2">
      <c r="D3236" s="107"/>
    </row>
    <row r="3237" spans="4:4" x14ac:dyDescent="0.2">
      <c r="D3237" s="107"/>
    </row>
    <row r="3238" spans="4:4" x14ac:dyDescent="0.2">
      <c r="D3238" s="107"/>
    </row>
    <row r="3239" spans="4:4" x14ac:dyDescent="0.2">
      <c r="D3239" s="107"/>
    </row>
    <row r="3240" spans="4:4" x14ac:dyDescent="0.2">
      <c r="D3240" s="107"/>
    </row>
    <row r="3241" spans="4:4" x14ac:dyDescent="0.2">
      <c r="D3241" s="107"/>
    </row>
    <row r="3242" spans="4:4" x14ac:dyDescent="0.2">
      <c r="D3242" s="107"/>
    </row>
    <row r="3243" spans="4:4" x14ac:dyDescent="0.2">
      <c r="D3243" s="107"/>
    </row>
    <row r="3244" spans="4:4" x14ac:dyDescent="0.2">
      <c r="D3244" s="107"/>
    </row>
    <row r="3245" spans="4:4" x14ac:dyDescent="0.2">
      <c r="D3245" s="107"/>
    </row>
    <row r="3246" spans="4:4" x14ac:dyDescent="0.2">
      <c r="D3246" s="107"/>
    </row>
    <row r="3247" spans="4:4" x14ac:dyDescent="0.2">
      <c r="D3247" s="107"/>
    </row>
    <row r="3248" spans="4:4" x14ac:dyDescent="0.2">
      <c r="D3248" s="107"/>
    </row>
    <row r="3249" spans="4:4" x14ac:dyDescent="0.2">
      <c r="D3249" s="107"/>
    </row>
    <row r="3250" spans="4:4" x14ac:dyDescent="0.2">
      <c r="D3250" s="107"/>
    </row>
    <row r="3251" spans="4:4" x14ac:dyDescent="0.2">
      <c r="D3251" s="107"/>
    </row>
    <row r="3252" spans="4:4" x14ac:dyDescent="0.2">
      <c r="D3252" s="107"/>
    </row>
    <row r="3253" spans="4:4" x14ac:dyDescent="0.2">
      <c r="D3253" s="107"/>
    </row>
    <row r="3254" spans="4:4" x14ac:dyDescent="0.2">
      <c r="D3254" s="107"/>
    </row>
    <row r="3255" spans="4:4" x14ac:dyDescent="0.2">
      <c r="D3255" s="107"/>
    </row>
    <row r="3256" spans="4:4" x14ac:dyDescent="0.2">
      <c r="D3256" s="107"/>
    </row>
    <row r="3257" spans="4:4" x14ac:dyDescent="0.2">
      <c r="D3257" s="107"/>
    </row>
    <row r="3258" spans="4:4" x14ac:dyDescent="0.2">
      <c r="D3258" s="107"/>
    </row>
    <row r="3259" spans="4:4" x14ac:dyDescent="0.2">
      <c r="D3259" s="107"/>
    </row>
    <row r="3260" spans="4:4" x14ac:dyDescent="0.2">
      <c r="D3260" s="107"/>
    </row>
    <row r="3261" spans="4:4" x14ac:dyDescent="0.2">
      <c r="D3261" s="107"/>
    </row>
    <row r="3262" spans="4:4" x14ac:dyDescent="0.2">
      <c r="D3262" s="107"/>
    </row>
    <row r="3263" spans="4:4" x14ac:dyDescent="0.2">
      <c r="D3263" s="107"/>
    </row>
    <row r="3264" spans="4:4" x14ac:dyDescent="0.2">
      <c r="D3264" s="107"/>
    </row>
    <row r="3265" spans="4:4" x14ac:dyDescent="0.2">
      <c r="D3265" s="107"/>
    </row>
    <row r="3266" spans="4:4" x14ac:dyDescent="0.2">
      <c r="D3266" s="107"/>
    </row>
    <row r="3267" spans="4:4" x14ac:dyDescent="0.2">
      <c r="D3267" s="107"/>
    </row>
    <row r="3268" spans="4:4" x14ac:dyDescent="0.2">
      <c r="D3268" s="107"/>
    </row>
    <row r="3269" spans="4:4" x14ac:dyDescent="0.2">
      <c r="D3269" s="107"/>
    </row>
    <row r="3270" spans="4:4" x14ac:dyDescent="0.2">
      <c r="D3270" s="107"/>
    </row>
    <row r="3271" spans="4:4" x14ac:dyDescent="0.2">
      <c r="D3271" s="107"/>
    </row>
    <row r="3272" spans="4:4" x14ac:dyDescent="0.2">
      <c r="D3272" s="107"/>
    </row>
    <row r="3273" spans="4:4" x14ac:dyDescent="0.2">
      <c r="D3273" s="107"/>
    </row>
    <row r="3274" spans="4:4" x14ac:dyDescent="0.2">
      <c r="D3274" s="107"/>
    </row>
    <row r="3275" spans="4:4" x14ac:dyDescent="0.2">
      <c r="D3275" s="107"/>
    </row>
    <row r="3276" spans="4:4" x14ac:dyDescent="0.2">
      <c r="D3276" s="107"/>
    </row>
    <row r="3277" spans="4:4" x14ac:dyDescent="0.2">
      <c r="D3277" s="107"/>
    </row>
    <row r="3278" spans="4:4" x14ac:dyDescent="0.2">
      <c r="D3278" s="107"/>
    </row>
    <row r="3279" spans="4:4" x14ac:dyDescent="0.2">
      <c r="D3279" s="107"/>
    </row>
    <row r="3280" spans="4:4" x14ac:dyDescent="0.2">
      <c r="D3280" s="107"/>
    </row>
    <row r="3281" spans="4:4" x14ac:dyDescent="0.2">
      <c r="D3281" s="107"/>
    </row>
    <row r="3282" spans="4:4" x14ac:dyDescent="0.2">
      <c r="D3282" s="107"/>
    </row>
    <row r="3283" spans="4:4" x14ac:dyDescent="0.2">
      <c r="D3283" s="107"/>
    </row>
    <row r="3284" spans="4:4" x14ac:dyDescent="0.2">
      <c r="D3284" s="107"/>
    </row>
    <row r="3285" spans="4:4" x14ac:dyDescent="0.2">
      <c r="D3285" s="107"/>
    </row>
    <row r="3286" spans="4:4" x14ac:dyDescent="0.2">
      <c r="D3286" s="107"/>
    </row>
    <row r="3287" spans="4:4" x14ac:dyDescent="0.2">
      <c r="D3287" s="107"/>
    </row>
    <row r="3288" spans="4:4" x14ac:dyDescent="0.2">
      <c r="D3288" s="107"/>
    </row>
    <row r="3289" spans="4:4" x14ac:dyDescent="0.2">
      <c r="D3289" s="107"/>
    </row>
    <row r="3290" spans="4:4" x14ac:dyDescent="0.2">
      <c r="D3290" s="107"/>
    </row>
    <row r="3291" spans="4:4" x14ac:dyDescent="0.2">
      <c r="D3291" s="107"/>
    </row>
    <row r="3292" spans="4:4" x14ac:dyDescent="0.2">
      <c r="D3292" s="107"/>
    </row>
    <row r="3293" spans="4:4" x14ac:dyDescent="0.2">
      <c r="D3293" s="107"/>
    </row>
    <row r="3294" spans="4:4" x14ac:dyDescent="0.2">
      <c r="D3294" s="107"/>
    </row>
    <row r="3295" spans="4:4" x14ac:dyDescent="0.2">
      <c r="D3295" s="107"/>
    </row>
    <row r="3296" spans="4:4" x14ac:dyDescent="0.2">
      <c r="D3296" s="107"/>
    </row>
    <row r="3297" spans="4:4" x14ac:dyDescent="0.2">
      <c r="D3297" s="107"/>
    </row>
    <row r="3298" spans="4:4" x14ac:dyDescent="0.2">
      <c r="D3298" s="107"/>
    </row>
    <row r="3299" spans="4:4" x14ac:dyDescent="0.2">
      <c r="D3299" s="107"/>
    </row>
    <row r="3300" spans="4:4" x14ac:dyDescent="0.2">
      <c r="D3300" s="107"/>
    </row>
    <row r="3301" spans="4:4" x14ac:dyDescent="0.2">
      <c r="D3301" s="107"/>
    </row>
    <row r="3302" spans="4:4" x14ac:dyDescent="0.2">
      <c r="D3302" s="107"/>
    </row>
    <row r="3303" spans="4:4" x14ac:dyDescent="0.2">
      <c r="D3303" s="107"/>
    </row>
    <row r="3304" spans="4:4" x14ac:dyDescent="0.2">
      <c r="D3304" s="107"/>
    </row>
    <row r="3305" spans="4:4" x14ac:dyDescent="0.2">
      <c r="D3305" s="107"/>
    </row>
    <row r="3306" spans="4:4" x14ac:dyDescent="0.2">
      <c r="D3306" s="107"/>
    </row>
    <row r="3307" spans="4:4" x14ac:dyDescent="0.2">
      <c r="D3307" s="107"/>
    </row>
    <row r="3308" spans="4:4" x14ac:dyDescent="0.2">
      <c r="D3308" s="107"/>
    </row>
    <row r="3309" spans="4:4" x14ac:dyDescent="0.2">
      <c r="D3309" s="107"/>
    </row>
    <row r="3310" spans="4:4" x14ac:dyDescent="0.2">
      <c r="D3310" s="107"/>
    </row>
    <row r="3311" spans="4:4" x14ac:dyDescent="0.2">
      <c r="D3311" s="107"/>
    </row>
    <row r="3312" spans="4:4" x14ac:dyDescent="0.2">
      <c r="D3312" s="107"/>
    </row>
    <row r="3313" spans="4:4" x14ac:dyDescent="0.2">
      <c r="D3313" s="107"/>
    </row>
    <row r="3314" spans="4:4" x14ac:dyDescent="0.2">
      <c r="D3314" s="107"/>
    </row>
    <row r="3315" spans="4:4" x14ac:dyDescent="0.2">
      <c r="D3315" s="107"/>
    </row>
    <row r="3316" spans="4:4" x14ac:dyDescent="0.2">
      <c r="D3316" s="107"/>
    </row>
    <row r="3317" spans="4:4" x14ac:dyDescent="0.2">
      <c r="D3317" s="107"/>
    </row>
    <row r="3318" spans="4:4" x14ac:dyDescent="0.2">
      <c r="D3318" s="107"/>
    </row>
    <row r="3319" spans="4:4" x14ac:dyDescent="0.2">
      <c r="D3319" s="107"/>
    </row>
    <row r="3320" spans="4:4" x14ac:dyDescent="0.2">
      <c r="D3320" s="107"/>
    </row>
    <row r="3321" spans="4:4" x14ac:dyDescent="0.2">
      <c r="D3321" s="107"/>
    </row>
    <row r="3322" spans="4:4" x14ac:dyDescent="0.2">
      <c r="D3322" s="107"/>
    </row>
    <row r="3323" spans="4:4" x14ac:dyDescent="0.2">
      <c r="D3323" s="107"/>
    </row>
    <row r="3324" spans="4:4" x14ac:dyDescent="0.2">
      <c r="D3324" s="107"/>
    </row>
    <row r="3325" spans="4:4" x14ac:dyDescent="0.2">
      <c r="D3325" s="107"/>
    </row>
    <row r="3326" spans="4:4" x14ac:dyDescent="0.2">
      <c r="D3326" s="107"/>
    </row>
    <row r="3327" spans="4:4" x14ac:dyDescent="0.2">
      <c r="D3327" s="107"/>
    </row>
    <row r="3328" spans="4:4" x14ac:dyDescent="0.2">
      <c r="D3328" s="107"/>
    </row>
    <row r="3329" spans="4:4" x14ac:dyDescent="0.2">
      <c r="D3329" s="107"/>
    </row>
    <row r="3330" spans="4:4" x14ac:dyDescent="0.2">
      <c r="D3330" s="107"/>
    </row>
    <row r="3331" spans="4:4" x14ac:dyDescent="0.2">
      <c r="D3331" s="107"/>
    </row>
    <row r="3332" spans="4:4" x14ac:dyDescent="0.2">
      <c r="D3332" s="107"/>
    </row>
    <row r="3333" spans="4:4" x14ac:dyDescent="0.2">
      <c r="D3333" s="107"/>
    </row>
    <row r="3334" spans="4:4" x14ac:dyDescent="0.2">
      <c r="D3334" s="107"/>
    </row>
    <row r="3335" spans="4:4" x14ac:dyDescent="0.2">
      <c r="D3335" s="107"/>
    </row>
    <row r="3336" spans="4:4" x14ac:dyDescent="0.2">
      <c r="D3336" s="107"/>
    </row>
    <row r="3337" spans="4:4" x14ac:dyDescent="0.2">
      <c r="D3337" s="107"/>
    </row>
    <row r="3338" spans="4:4" x14ac:dyDescent="0.2">
      <c r="D3338" s="107"/>
    </row>
    <row r="3339" spans="4:4" x14ac:dyDescent="0.2">
      <c r="D3339" s="107"/>
    </row>
    <row r="3340" spans="4:4" x14ac:dyDescent="0.2">
      <c r="D3340" s="107"/>
    </row>
    <row r="3341" spans="4:4" x14ac:dyDescent="0.2">
      <c r="D3341" s="107"/>
    </row>
    <row r="3342" spans="4:4" x14ac:dyDescent="0.2">
      <c r="D3342" s="107"/>
    </row>
    <row r="3343" spans="4:4" x14ac:dyDescent="0.2">
      <c r="D3343" s="107"/>
    </row>
    <row r="3344" spans="4:4" x14ac:dyDescent="0.2">
      <c r="D3344" s="107"/>
    </row>
    <row r="3345" spans="4:4" x14ac:dyDescent="0.2">
      <c r="D3345" s="107"/>
    </row>
    <row r="3346" spans="4:4" x14ac:dyDescent="0.2">
      <c r="D3346" s="107"/>
    </row>
    <row r="3347" spans="4:4" x14ac:dyDescent="0.2">
      <c r="D3347" s="107"/>
    </row>
    <row r="3348" spans="4:4" x14ac:dyDescent="0.2">
      <c r="D3348" s="107"/>
    </row>
    <row r="3349" spans="4:4" x14ac:dyDescent="0.2">
      <c r="D3349" s="107"/>
    </row>
    <row r="3350" spans="4:4" x14ac:dyDescent="0.2">
      <c r="D3350" s="107"/>
    </row>
    <row r="3351" spans="4:4" x14ac:dyDescent="0.2">
      <c r="D3351" s="107"/>
    </row>
    <row r="3352" spans="4:4" x14ac:dyDescent="0.2">
      <c r="D3352" s="107"/>
    </row>
    <row r="3353" spans="4:4" x14ac:dyDescent="0.2">
      <c r="D3353" s="107"/>
    </row>
    <row r="3354" spans="4:4" x14ac:dyDescent="0.2">
      <c r="D3354" s="107"/>
    </row>
    <row r="3355" spans="4:4" x14ac:dyDescent="0.2">
      <c r="D3355" s="107"/>
    </row>
    <row r="3356" spans="4:4" x14ac:dyDescent="0.2">
      <c r="D3356" s="107"/>
    </row>
    <row r="3357" spans="4:4" x14ac:dyDescent="0.2">
      <c r="D3357" s="107"/>
    </row>
    <row r="3358" spans="4:4" x14ac:dyDescent="0.2">
      <c r="D3358" s="107"/>
    </row>
    <row r="3359" spans="4:4" x14ac:dyDescent="0.2">
      <c r="D3359" s="107"/>
    </row>
    <row r="3360" spans="4:4" x14ac:dyDescent="0.2">
      <c r="D3360" s="107"/>
    </row>
    <row r="3361" spans="4:4" x14ac:dyDescent="0.2">
      <c r="D3361" s="107"/>
    </row>
    <row r="3362" spans="4:4" x14ac:dyDescent="0.2">
      <c r="D3362" s="107"/>
    </row>
    <row r="3363" spans="4:4" x14ac:dyDescent="0.2">
      <c r="D3363" s="107"/>
    </row>
    <row r="3364" spans="4:4" x14ac:dyDescent="0.2">
      <c r="D3364" s="107"/>
    </row>
    <row r="3365" spans="4:4" x14ac:dyDescent="0.2">
      <c r="D3365" s="107"/>
    </row>
    <row r="3366" spans="4:4" x14ac:dyDescent="0.2">
      <c r="D3366" s="107"/>
    </row>
    <row r="3367" spans="4:4" x14ac:dyDescent="0.2">
      <c r="D3367" s="107"/>
    </row>
    <row r="3368" spans="4:4" x14ac:dyDescent="0.2">
      <c r="D3368" s="107"/>
    </row>
    <row r="3369" spans="4:4" x14ac:dyDescent="0.2">
      <c r="D3369" s="107"/>
    </row>
    <row r="3370" spans="4:4" x14ac:dyDescent="0.2">
      <c r="D3370" s="107"/>
    </row>
    <row r="3371" spans="4:4" x14ac:dyDescent="0.2">
      <c r="D3371" s="107"/>
    </row>
    <row r="3372" spans="4:4" x14ac:dyDescent="0.2">
      <c r="D3372" s="107"/>
    </row>
    <row r="3373" spans="4:4" x14ac:dyDescent="0.2">
      <c r="D3373" s="107"/>
    </row>
    <row r="3374" spans="4:4" x14ac:dyDescent="0.2">
      <c r="D3374" s="107"/>
    </row>
    <row r="3375" spans="4:4" x14ac:dyDescent="0.2">
      <c r="D3375" s="107"/>
    </row>
    <row r="3376" spans="4:4" x14ac:dyDescent="0.2">
      <c r="D3376" s="107"/>
    </row>
    <row r="3377" spans="4:4" x14ac:dyDescent="0.2">
      <c r="D3377" s="107"/>
    </row>
    <row r="3378" spans="4:4" x14ac:dyDescent="0.2">
      <c r="D3378" s="107"/>
    </row>
    <row r="3379" spans="4:4" x14ac:dyDescent="0.2">
      <c r="D3379" s="107"/>
    </row>
    <row r="3380" spans="4:4" x14ac:dyDescent="0.2">
      <c r="D3380" s="107"/>
    </row>
    <row r="3381" spans="4:4" x14ac:dyDescent="0.2">
      <c r="D3381" s="107"/>
    </row>
    <row r="3382" spans="4:4" x14ac:dyDescent="0.2">
      <c r="D3382" s="107"/>
    </row>
    <row r="3383" spans="4:4" x14ac:dyDescent="0.2">
      <c r="D3383" s="107"/>
    </row>
    <row r="3384" spans="4:4" x14ac:dyDescent="0.2">
      <c r="D3384" s="107"/>
    </row>
    <row r="3385" spans="4:4" x14ac:dyDescent="0.2">
      <c r="D3385" s="107"/>
    </row>
    <row r="3386" spans="4:4" x14ac:dyDescent="0.2">
      <c r="D3386" s="107"/>
    </row>
    <row r="3387" spans="4:4" x14ac:dyDescent="0.2">
      <c r="D3387" s="107"/>
    </row>
    <row r="3388" spans="4:4" x14ac:dyDescent="0.2">
      <c r="D3388" s="107"/>
    </row>
    <row r="3389" spans="4:4" x14ac:dyDescent="0.2">
      <c r="D3389" s="107"/>
    </row>
    <row r="3390" spans="4:4" x14ac:dyDescent="0.2">
      <c r="D3390" s="107"/>
    </row>
    <row r="3391" spans="4:4" x14ac:dyDescent="0.2">
      <c r="D3391" s="107"/>
    </row>
    <row r="3392" spans="4:4" x14ac:dyDescent="0.2">
      <c r="D3392" s="107"/>
    </row>
    <row r="3393" spans="4:4" x14ac:dyDescent="0.2">
      <c r="D3393" s="107"/>
    </row>
    <row r="3394" spans="4:4" x14ac:dyDescent="0.2">
      <c r="D3394" s="107"/>
    </row>
    <row r="3395" spans="4:4" x14ac:dyDescent="0.2">
      <c r="D3395" s="107"/>
    </row>
    <row r="3396" spans="4:4" x14ac:dyDescent="0.2">
      <c r="D3396" s="107"/>
    </row>
    <row r="3397" spans="4:4" x14ac:dyDescent="0.2">
      <c r="D3397" s="107"/>
    </row>
    <row r="3398" spans="4:4" x14ac:dyDescent="0.2">
      <c r="D3398" s="107"/>
    </row>
    <row r="3399" spans="4:4" x14ac:dyDescent="0.2">
      <c r="D3399" s="107"/>
    </row>
    <row r="3400" spans="4:4" x14ac:dyDescent="0.2">
      <c r="D3400" s="107"/>
    </row>
    <row r="3401" spans="4:4" x14ac:dyDescent="0.2">
      <c r="D3401" s="107"/>
    </row>
    <row r="3402" spans="4:4" x14ac:dyDescent="0.2">
      <c r="D3402" s="107"/>
    </row>
    <row r="3403" spans="4:4" x14ac:dyDescent="0.2">
      <c r="D3403" s="107"/>
    </row>
    <row r="3404" spans="4:4" x14ac:dyDescent="0.2">
      <c r="D3404" s="107"/>
    </row>
    <row r="3405" spans="4:4" x14ac:dyDescent="0.2">
      <c r="D3405" s="107"/>
    </row>
    <row r="3406" spans="4:4" x14ac:dyDescent="0.2">
      <c r="D3406" s="107"/>
    </row>
    <row r="3407" spans="4:4" x14ac:dyDescent="0.2">
      <c r="D3407" s="107"/>
    </row>
    <row r="3408" spans="4:4" x14ac:dyDescent="0.2">
      <c r="D3408" s="107"/>
    </row>
    <row r="3409" spans="4:4" x14ac:dyDescent="0.2">
      <c r="D3409" s="107"/>
    </row>
    <row r="3410" spans="4:4" x14ac:dyDescent="0.2">
      <c r="D3410" s="107"/>
    </row>
    <row r="3411" spans="4:4" x14ac:dyDescent="0.2">
      <c r="D3411" s="107"/>
    </row>
    <row r="3412" spans="4:4" x14ac:dyDescent="0.2">
      <c r="D3412" s="107"/>
    </row>
    <row r="3413" spans="4:4" x14ac:dyDescent="0.2">
      <c r="D3413" s="107"/>
    </row>
    <row r="3414" spans="4:4" x14ac:dyDescent="0.2">
      <c r="D3414" s="107"/>
    </row>
    <row r="3415" spans="4:4" x14ac:dyDescent="0.2">
      <c r="D3415" s="107"/>
    </row>
    <row r="3416" spans="4:4" x14ac:dyDescent="0.2">
      <c r="D3416" s="107"/>
    </row>
    <row r="3417" spans="4:4" x14ac:dyDescent="0.2">
      <c r="D3417" s="107"/>
    </row>
    <row r="3418" spans="4:4" x14ac:dyDescent="0.2">
      <c r="D3418" s="107"/>
    </row>
    <row r="3419" spans="4:4" x14ac:dyDescent="0.2">
      <c r="D3419" s="107"/>
    </row>
    <row r="3420" spans="4:4" x14ac:dyDescent="0.2">
      <c r="D3420" s="107"/>
    </row>
    <row r="3421" spans="4:4" x14ac:dyDescent="0.2">
      <c r="D3421" s="107"/>
    </row>
    <row r="3422" spans="4:4" x14ac:dyDescent="0.2">
      <c r="D3422" s="107"/>
    </row>
    <row r="3423" spans="4:4" x14ac:dyDescent="0.2">
      <c r="D3423" s="107"/>
    </row>
    <row r="3424" spans="4:4" x14ac:dyDescent="0.2">
      <c r="D3424" s="107"/>
    </row>
    <row r="3425" spans="4:4" x14ac:dyDescent="0.2">
      <c r="D3425" s="107"/>
    </row>
    <row r="3426" spans="4:4" x14ac:dyDescent="0.2">
      <c r="D3426" s="107"/>
    </row>
    <row r="3427" spans="4:4" x14ac:dyDescent="0.2">
      <c r="D3427" s="107"/>
    </row>
    <row r="3428" spans="4:4" x14ac:dyDescent="0.2">
      <c r="D3428" s="107"/>
    </row>
    <row r="3429" spans="4:4" x14ac:dyDescent="0.2">
      <c r="D3429" s="107"/>
    </row>
    <row r="3430" spans="4:4" x14ac:dyDescent="0.2">
      <c r="D3430" s="107"/>
    </row>
    <row r="3431" spans="4:4" x14ac:dyDescent="0.2">
      <c r="D3431" s="107"/>
    </row>
    <row r="3432" spans="4:4" x14ac:dyDescent="0.2">
      <c r="D3432" s="107"/>
    </row>
    <row r="3433" spans="4:4" x14ac:dyDescent="0.2">
      <c r="D3433" s="107"/>
    </row>
    <row r="3434" spans="4:4" x14ac:dyDescent="0.2">
      <c r="D3434" s="107"/>
    </row>
    <row r="3435" spans="4:4" x14ac:dyDescent="0.2">
      <c r="D3435" s="107"/>
    </row>
    <row r="3436" spans="4:4" x14ac:dyDescent="0.2">
      <c r="D3436" s="107"/>
    </row>
    <row r="3437" spans="4:4" x14ac:dyDescent="0.2">
      <c r="D3437" s="107"/>
    </row>
    <row r="3438" spans="4:4" x14ac:dyDescent="0.2">
      <c r="D3438" s="107"/>
    </row>
    <row r="3439" spans="4:4" x14ac:dyDescent="0.2">
      <c r="D3439" s="107"/>
    </row>
    <row r="3440" spans="4:4" x14ac:dyDescent="0.2">
      <c r="D3440" s="107"/>
    </row>
    <row r="3441" spans="4:4" x14ac:dyDescent="0.2">
      <c r="D3441" s="107"/>
    </row>
    <row r="3442" spans="4:4" x14ac:dyDescent="0.2">
      <c r="D3442" s="107"/>
    </row>
    <row r="3443" spans="4:4" x14ac:dyDescent="0.2">
      <c r="D3443" s="107"/>
    </row>
    <row r="3444" spans="4:4" x14ac:dyDescent="0.2">
      <c r="D3444" s="107"/>
    </row>
    <row r="3445" spans="4:4" x14ac:dyDescent="0.2">
      <c r="D3445" s="107"/>
    </row>
    <row r="3446" spans="4:4" x14ac:dyDescent="0.2">
      <c r="D3446" s="107"/>
    </row>
    <row r="3447" spans="4:4" x14ac:dyDescent="0.2">
      <c r="D3447" s="107"/>
    </row>
    <row r="3448" spans="4:4" x14ac:dyDescent="0.2">
      <c r="D3448" s="107"/>
    </row>
    <row r="3449" spans="4:4" x14ac:dyDescent="0.2">
      <c r="D3449" s="107"/>
    </row>
    <row r="3450" spans="4:4" x14ac:dyDescent="0.2">
      <c r="D3450" s="107"/>
    </row>
    <row r="3451" spans="4:4" x14ac:dyDescent="0.2">
      <c r="D3451" s="107"/>
    </row>
    <row r="3452" spans="4:4" x14ac:dyDescent="0.2">
      <c r="D3452" s="107"/>
    </row>
    <row r="3453" spans="4:4" x14ac:dyDescent="0.2">
      <c r="D3453" s="107"/>
    </row>
    <row r="3454" spans="4:4" x14ac:dyDescent="0.2">
      <c r="D3454" s="107"/>
    </row>
    <row r="3455" spans="4:4" x14ac:dyDescent="0.2">
      <c r="D3455" s="107"/>
    </row>
    <row r="3456" spans="4:4" x14ac:dyDescent="0.2">
      <c r="D3456" s="107"/>
    </row>
    <row r="3457" spans="4:4" x14ac:dyDescent="0.2">
      <c r="D3457" s="107"/>
    </row>
    <row r="3458" spans="4:4" x14ac:dyDescent="0.2">
      <c r="D3458" s="107"/>
    </row>
    <row r="3459" spans="4:4" x14ac:dyDescent="0.2">
      <c r="D3459" s="107"/>
    </row>
    <row r="3460" spans="4:4" x14ac:dyDescent="0.2">
      <c r="D3460" s="107"/>
    </row>
    <row r="3461" spans="4:4" x14ac:dyDescent="0.2">
      <c r="D3461" s="107"/>
    </row>
    <row r="3462" spans="4:4" x14ac:dyDescent="0.2">
      <c r="D3462" s="107"/>
    </row>
    <row r="3463" spans="4:4" x14ac:dyDescent="0.2">
      <c r="D3463" s="107"/>
    </row>
    <row r="3464" spans="4:4" x14ac:dyDescent="0.2">
      <c r="D3464" s="107"/>
    </row>
    <row r="3465" spans="4:4" x14ac:dyDescent="0.2">
      <c r="D3465" s="107"/>
    </row>
    <row r="3466" spans="4:4" x14ac:dyDescent="0.2">
      <c r="D3466" s="107"/>
    </row>
    <row r="3467" spans="4:4" x14ac:dyDescent="0.2">
      <c r="D3467" s="107"/>
    </row>
    <row r="3468" spans="4:4" x14ac:dyDescent="0.2">
      <c r="D3468" s="107"/>
    </row>
    <row r="3469" spans="4:4" x14ac:dyDescent="0.2">
      <c r="D3469" s="107"/>
    </row>
    <row r="3470" spans="4:4" x14ac:dyDescent="0.2">
      <c r="D3470" s="107"/>
    </row>
    <row r="3471" spans="4:4" x14ac:dyDescent="0.2">
      <c r="D3471" s="107"/>
    </row>
    <row r="3472" spans="4:4" x14ac:dyDescent="0.2">
      <c r="D3472" s="107"/>
    </row>
    <row r="3473" spans="4:4" x14ac:dyDescent="0.2">
      <c r="D3473" s="107"/>
    </row>
    <row r="3474" spans="4:4" x14ac:dyDescent="0.2">
      <c r="D3474" s="107"/>
    </row>
    <row r="3475" spans="4:4" x14ac:dyDescent="0.2">
      <c r="D3475" s="107"/>
    </row>
    <row r="3476" spans="4:4" x14ac:dyDescent="0.2">
      <c r="D3476" s="107"/>
    </row>
    <row r="3477" spans="4:4" x14ac:dyDescent="0.2">
      <c r="D3477" s="107"/>
    </row>
    <row r="3478" spans="4:4" x14ac:dyDescent="0.2">
      <c r="D3478" s="107"/>
    </row>
    <row r="3479" spans="4:4" x14ac:dyDescent="0.2">
      <c r="D3479" s="107"/>
    </row>
    <row r="3480" spans="4:4" x14ac:dyDescent="0.2">
      <c r="D3480" s="107"/>
    </row>
    <row r="3481" spans="4:4" x14ac:dyDescent="0.2">
      <c r="D3481" s="107"/>
    </row>
    <row r="3482" spans="4:4" x14ac:dyDescent="0.2">
      <c r="D3482" s="107"/>
    </row>
    <row r="3483" spans="4:4" x14ac:dyDescent="0.2">
      <c r="D3483" s="107"/>
    </row>
    <row r="3484" spans="4:4" x14ac:dyDescent="0.2">
      <c r="D3484" s="107"/>
    </row>
    <row r="3485" spans="4:4" x14ac:dyDescent="0.2">
      <c r="D3485" s="107"/>
    </row>
    <row r="3486" spans="4:4" x14ac:dyDescent="0.2">
      <c r="D3486" s="107"/>
    </row>
    <row r="3487" spans="4:4" x14ac:dyDescent="0.2">
      <c r="D3487" s="107"/>
    </row>
    <row r="3488" spans="4:4" x14ac:dyDescent="0.2">
      <c r="D3488" s="107"/>
    </row>
    <row r="3489" spans="4:4" x14ac:dyDescent="0.2">
      <c r="D3489" s="107"/>
    </row>
    <row r="3490" spans="4:4" x14ac:dyDescent="0.2">
      <c r="D3490" s="107"/>
    </row>
    <row r="3491" spans="4:4" x14ac:dyDescent="0.2">
      <c r="D3491" s="107"/>
    </row>
    <row r="3492" spans="4:4" x14ac:dyDescent="0.2">
      <c r="D3492" s="107"/>
    </row>
    <row r="3493" spans="4:4" x14ac:dyDescent="0.2">
      <c r="D3493" s="107"/>
    </row>
    <row r="3494" spans="4:4" x14ac:dyDescent="0.2">
      <c r="D3494" s="107"/>
    </row>
    <row r="3495" spans="4:4" x14ac:dyDescent="0.2">
      <c r="D3495" s="107"/>
    </row>
    <row r="3496" spans="4:4" x14ac:dyDescent="0.2">
      <c r="D3496" s="107"/>
    </row>
    <row r="3497" spans="4:4" x14ac:dyDescent="0.2">
      <c r="D3497" s="107"/>
    </row>
    <row r="3498" spans="4:4" x14ac:dyDescent="0.2">
      <c r="D3498" s="107"/>
    </row>
    <row r="3499" spans="4:4" x14ac:dyDescent="0.2">
      <c r="D3499" s="107"/>
    </row>
    <row r="3500" spans="4:4" x14ac:dyDescent="0.2">
      <c r="D3500" s="107"/>
    </row>
    <row r="3501" spans="4:4" x14ac:dyDescent="0.2">
      <c r="D3501" s="107"/>
    </row>
    <row r="3502" spans="4:4" x14ac:dyDescent="0.2">
      <c r="D3502" s="107"/>
    </row>
    <row r="3503" spans="4:4" x14ac:dyDescent="0.2">
      <c r="D3503" s="107"/>
    </row>
    <row r="3504" spans="4:4" x14ac:dyDescent="0.2">
      <c r="D3504" s="107"/>
    </row>
    <row r="3505" spans="4:4" x14ac:dyDescent="0.2">
      <c r="D3505" s="107"/>
    </row>
    <row r="3506" spans="4:4" x14ac:dyDescent="0.2">
      <c r="D3506" s="107"/>
    </row>
    <row r="3507" spans="4:4" x14ac:dyDescent="0.2">
      <c r="D3507" s="107"/>
    </row>
    <row r="3508" spans="4:4" x14ac:dyDescent="0.2">
      <c r="D3508" s="107"/>
    </row>
    <row r="3509" spans="4:4" x14ac:dyDescent="0.2">
      <c r="D3509" s="107"/>
    </row>
    <row r="3510" spans="4:4" x14ac:dyDescent="0.2">
      <c r="D3510" s="107"/>
    </row>
    <row r="3511" spans="4:4" x14ac:dyDescent="0.2">
      <c r="D3511" s="107"/>
    </row>
    <row r="3512" spans="4:4" x14ac:dyDescent="0.2">
      <c r="D3512" s="107"/>
    </row>
    <row r="3513" spans="4:4" x14ac:dyDescent="0.2">
      <c r="D3513" s="107"/>
    </row>
    <row r="3514" spans="4:4" x14ac:dyDescent="0.2">
      <c r="D3514" s="107"/>
    </row>
    <row r="3515" spans="4:4" x14ac:dyDescent="0.2">
      <c r="D3515" s="107"/>
    </row>
    <row r="3516" spans="4:4" x14ac:dyDescent="0.2">
      <c r="D3516" s="107"/>
    </row>
    <row r="3517" spans="4:4" x14ac:dyDescent="0.2">
      <c r="D3517" s="107"/>
    </row>
    <row r="3518" spans="4:4" x14ac:dyDescent="0.2">
      <c r="D3518" s="107"/>
    </row>
    <row r="3519" spans="4:4" x14ac:dyDescent="0.2">
      <c r="D3519" s="107"/>
    </row>
    <row r="3520" spans="4:4" x14ac:dyDescent="0.2">
      <c r="D3520" s="107"/>
    </row>
    <row r="3521" spans="4:4" x14ac:dyDescent="0.2">
      <c r="D3521" s="107"/>
    </row>
    <row r="3522" spans="4:4" x14ac:dyDescent="0.2">
      <c r="D3522" s="107"/>
    </row>
    <row r="3523" spans="4:4" x14ac:dyDescent="0.2">
      <c r="D3523" s="107"/>
    </row>
    <row r="3524" spans="4:4" x14ac:dyDescent="0.2">
      <c r="D3524" s="107"/>
    </row>
    <row r="3525" spans="4:4" x14ac:dyDescent="0.2">
      <c r="D3525" s="107"/>
    </row>
    <row r="3526" spans="4:4" x14ac:dyDescent="0.2">
      <c r="D3526" s="107"/>
    </row>
    <row r="3527" spans="4:4" x14ac:dyDescent="0.2">
      <c r="D3527" s="107"/>
    </row>
    <row r="3528" spans="4:4" x14ac:dyDescent="0.2">
      <c r="D3528" s="107"/>
    </row>
    <row r="3529" spans="4:4" x14ac:dyDescent="0.2">
      <c r="D3529" s="107"/>
    </row>
    <row r="3530" spans="4:4" x14ac:dyDescent="0.2">
      <c r="D3530" s="107"/>
    </row>
    <row r="3531" spans="4:4" x14ac:dyDescent="0.2">
      <c r="D3531" s="107"/>
    </row>
    <row r="3532" spans="4:4" x14ac:dyDescent="0.2">
      <c r="D3532" s="107"/>
    </row>
    <row r="3533" spans="4:4" x14ac:dyDescent="0.2">
      <c r="D3533" s="107"/>
    </row>
    <row r="3534" spans="4:4" x14ac:dyDescent="0.2">
      <c r="D3534" s="107"/>
    </row>
    <row r="3535" spans="4:4" x14ac:dyDescent="0.2">
      <c r="D3535" s="107"/>
    </row>
    <row r="3536" spans="4:4" x14ac:dyDescent="0.2">
      <c r="D3536" s="107"/>
    </row>
    <row r="3537" spans="4:4" x14ac:dyDescent="0.2">
      <c r="D3537" s="107"/>
    </row>
    <row r="3538" spans="4:4" x14ac:dyDescent="0.2">
      <c r="D3538" s="107"/>
    </row>
    <row r="3539" spans="4:4" x14ac:dyDescent="0.2">
      <c r="D3539" s="107"/>
    </row>
    <row r="3540" spans="4:4" x14ac:dyDescent="0.2">
      <c r="D3540" s="107"/>
    </row>
    <row r="3541" spans="4:4" x14ac:dyDescent="0.2">
      <c r="D3541" s="107"/>
    </row>
    <row r="3542" spans="4:4" x14ac:dyDescent="0.2">
      <c r="D3542" s="107"/>
    </row>
    <row r="3543" spans="4:4" x14ac:dyDescent="0.2">
      <c r="D3543" s="107"/>
    </row>
    <row r="3544" spans="4:4" x14ac:dyDescent="0.2">
      <c r="D3544" s="107"/>
    </row>
    <row r="3545" spans="4:4" x14ac:dyDescent="0.2">
      <c r="D3545" s="107"/>
    </row>
    <row r="3546" spans="4:4" x14ac:dyDescent="0.2">
      <c r="D3546" s="107"/>
    </row>
    <row r="3547" spans="4:4" x14ac:dyDescent="0.2">
      <c r="D3547" s="107"/>
    </row>
    <row r="3548" spans="4:4" x14ac:dyDescent="0.2">
      <c r="D3548" s="107"/>
    </row>
    <row r="3549" spans="4:4" x14ac:dyDescent="0.2">
      <c r="D3549" s="107"/>
    </row>
    <row r="3550" spans="4:4" x14ac:dyDescent="0.2">
      <c r="D3550" s="107"/>
    </row>
    <row r="3551" spans="4:4" x14ac:dyDescent="0.2">
      <c r="D3551" s="107"/>
    </row>
    <row r="3552" spans="4:4" x14ac:dyDescent="0.2">
      <c r="D3552" s="107"/>
    </row>
    <row r="3553" spans="4:4" x14ac:dyDescent="0.2">
      <c r="D3553" s="107"/>
    </row>
    <row r="3554" spans="4:4" x14ac:dyDescent="0.2">
      <c r="D3554" s="107"/>
    </row>
    <row r="3555" spans="4:4" x14ac:dyDescent="0.2">
      <c r="D3555" s="107"/>
    </row>
    <row r="3556" spans="4:4" x14ac:dyDescent="0.2">
      <c r="D3556" s="107"/>
    </row>
    <row r="3557" spans="4:4" x14ac:dyDescent="0.2">
      <c r="D3557" s="107"/>
    </row>
    <row r="3558" spans="4:4" x14ac:dyDescent="0.2">
      <c r="D3558" s="107"/>
    </row>
    <row r="3559" spans="4:4" x14ac:dyDescent="0.2">
      <c r="D3559" s="107"/>
    </row>
    <row r="3560" spans="4:4" x14ac:dyDescent="0.2">
      <c r="D3560" s="107"/>
    </row>
    <row r="3561" spans="4:4" x14ac:dyDescent="0.2">
      <c r="D3561" s="107"/>
    </row>
    <row r="3562" spans="4:4" x14ac:dyDescent="0.2">
      <c r="D3562" s="107"/>
    </row>
    <row r="3563" spans="4:4" x14ac:dyDescent="0.2">
      <c r="D3563" s="107"/>
    </row>
    <row r="3564" spans="4:4" x14ac:dyDescent="0.2">
      <c r="D3564" s="107"/>
    </row>
    <row r="3565" spans="4:4" x14ac:dyDescent="0.2">
      <c r="D3565" s="107"/>
    </row>
    <row r="3566" spans="4:4" x14ac:dyDescent="0.2">
      <c r="D3566" s="107"/>
    </row>
    <row r="3567" spans="4:4" x14ac:dyDescent="0.2">
      <c r="D3567" s="107"/>
    </row>
    <row r="3568" spans="4:4" x14ac:dyDescent="0.2">
      <c r="D3568" s="107"/>
    </row>
    <row r="3569" spans="4:4" x14ac:dyDescent="0.2">
      <c r="D3569" s="107"/>
    </row>
    <row r="3570" spans="4:4" x14ac:dyDescent="0.2">
      <c r="D3570" s="107"/>
    </row>
    <row r="3571" spans="4:4" x14ac:dyDescent="0.2">
      <c r="D3571" s="107"/>
    </row>
    <row r="3572" spans="4:4" x14ac:dyDescent="0.2">
      <c r="D3572" s="107"/>
    </row>
    <row r="3573" spans="4:4" x14ac:dyDescent="0.2">
      <c r="D3573" s="107"/>
    </row>
    <row r="3574" spans="4:4" x14ac:dyDescent="0.2">
      <c r="D3574" s="107"/>
    </row>
    <row r="3575" spans="4:4" x14ac:dyDescent="0.2">
      <c r="D3575" s="107"/>
    </row>
    <row r="3576" spans="4:4" x14ac:dyDescent="0.2">
      <c r="D3576" s="107"/>
    </row>
    <row r="3577" spans="4:4" x14ac:dyDescent="0.2">
      <c r="D3577" s="107"/>
    </row>
    <row r="3578" spans="4:4" x14ac:dyDescent="0.2">
      <c r="D3578" s="107"/>
    </row>
    <row r="3579" spans="4:4" x14ac:dyDescent="0.2">
      <c r="D3579" s="107"/>
    </row>
    <row r="3580" spans="4:4" x14ac:dyDescent="0.2">
      <c r="D3580" s="107"/>
    </row>
    <row r="3581" spans="4:4" x14ac:dyDescent="0.2">
      <c r="D3581" s="107"/>
    </row>
    <row r="3582" spans="4:4" x14ac:dyDescent="0.2">
      <c r="D3582" s="107"/>
    </row>
    <row r="3583" spans="4:4" x14ac:dyDescent="0.2">
      <c r="D3583" s="107"/>
    </row>
    <row r="3584" spans="4:4" x14ac:dyDescent="0.2">
      <c r="D3584" s="107"/>
    </row>
    <row r="3585" spans="4:4" x14ac:dyDescent="0.2">
      <c r="D3585" s="107"/>
    </row>
    <row r="3586" spans="4:4" x14ac:dyDescent="0.2">
      <c r="D3586" s="107"/>
    </row>
    <row r="3587" spans="4:4" x14ac:dyDescent="0.2">
      <c r="D3587" s="107"/>
    </row>
    <row r="3588" spans="4:4" x14ac:dyDescent="0.2">
      <c r="D3588" s="107"/>
    </row>
    <row r="3589" spans="4:4" x14ac:dyDescent="0.2">
      <c r="D3589" s="107"/>
    </row>
    <row r="3590" spans="4:4" x14ac:dyDescent="0.2">
      <c r="D3590" s="107"/>
    </row>
    <row r="3591" spans="4:4" x14ac:dyDescent="0.2">
      <c r="D3591" s="107"/>
    </row>
    <row r="3592" spans="4:4" x14ac:dyDescent="0.2">
      <c r="D3592" s="107"/>
    </row>
    <row r="3593" spans="4:4" x14ac:dyDescent="0.2">
      <c r="D3593" s="107"/>
    </row>
    <row r="3594" spans="4:4" x14ac:dyDescent="0.2">
      <c r="D3594" s="107"/>
    </row>
    <row r="3595" spans="4:4" x14ac:dyDescent="0.2">
      <c r="D3595" s="107"/>
    </row>
    <row r="3596" spans="4:4" x14ac:dyDescent="0.2">
      <c r="D3596" s="107"/>
    </row>
    <row r="3597" spans="4:4" x14ac:dyDescent="0.2">
      <c r="D3597" s="107"/>
    </row>
    <row r="3598" spans="4:4" x14ac:dyDescent="0.2">
      <c r="D3598" s="107"/>
    </row>
    <row r="3599" spans="4:4" x14ac:dyDescent="0.2">
      <c r="D3599" s="107"/>
    </row>
    <row r="3600" spans="4:4" x14ac:dyDescent="0.2">
      <c r="D3600" s="107"/>
    </row>
    <row r="3601" spans="4:4" x14ac:dyDescent="0.2">
      <c r="D3601" s="107"/>
    </row>
    <row r="3602" spans="4:4" x14ac:dyDescent="0.2">
      <c r="D3602" s="107"/>
    </row>
    <row r="3603" spans="4:4" x14ac:dyDescent="0.2">
      <c r="D3603" s="107"/>
    </row>
    <row r="3604" spans="4:4" x14ac:dyDescent="0.2">
      <c r="D3604" s="107"/>
    </row>
    <row r="3605" spans="4:4" x14ac:dyDescent="0.2">
      <c r="D3605" s="107"/>
    </row>
    <row r="3606" spans="4:4" x14ac:dyDescent="0.2">
      <c r="D3606" s="107"/>
    </row>
    <row r="3607" spans="4:4" x14ac:dyDescent="0.2">
      <c r="D3607" s="107"/>
    </row>
    <row r="3608" spans="4:4" x14ac:dyDescent="0.2">
      <c r="D3608" s="107"/>
    </row>
    <row r="3609" spans="4:4" x14ac:dyDescent="0.2">
      <c r="D3609" s="107"/>
    </row>
    <row r="3610" spans="4:4" x14ac:dyDescent="0.2">
      <c r="D3610" s="107"/>
    </row>
    <row r="3611" spans="4:4" x14ac:dyDescent="0.2">
      <c r="D3611" s="107"/>
    </row>
    <row r="3612" spans="4:4" x14ac:dyDescent="0.2">
      <c r="D3612" s="107"/>
    </row>
    <row r="3613" spans="4:4" x14ac:dyDescent="0.2">
      <c r="D3613" s="107"/>
    </row>
    <row r="3614" spans="4:4" x14ac:dyDescent="0.2">
      <c r="D3614" s="107"/>
    </row>
    <row r="3615" spans="4:4" x14ac:dyDescent="0.2">
      <c r="D3615" s="107"/>
    </row>
    <row r="3616" spans="4:4" x14ac:dyDescent="0.2">
      <c r="D3616" s="107"/>
    </row>
    <row r="3617" spans="4:4" x14ac:dyDescent="0.2">
      <c r="D3617" s="107"/>
    </row>
    <row r="3618" spans="4:4" x14ac:dyDescent="0.2">
      <c r="D3618" s="107"/>
    </row>
    <row r="3619" spans="4:4" x14ac:dyDescent="0.2">
      <c r="D3619" s="107"/>
    </row>
    <row r="3620" spans="4:4" x14ac:dyDescent="0.2">
      <c r="D3620" s="107"/>
    </row>
    <row r="3621" spans="4:4" x14ac:dyDescent="0.2">
      <c r="D3621" s="107"/>
    </row>
    <row r="3622" spans="4:4" x14ac:dyDescent="0.2">
      <c r="D3622" s="107"/>
    </row>
    <row r="3623" spans="4:4" x14ac:dyDescent="0.2">
      <c r="D3623" s="107"/>
    </row>
    <row r="3624" spans="4:4" x14ac:dyDescent="0.2">
      <c r="D3624" s="107"/>
    </row>
    <row r="3625" spans="4:4" x14ac:dyDescent="0.2">
      <c r="D3625" s="107"/>
    </row>
    <row r="3626" spans="4:4" x14ac:dyDescent="0.2">
      <c r="D3626" s="107"/>
    </row>
    <row r="3627" spans="4:4" x14ac:dyDescent="0.2">
      <c r="D3627" s="107"/>
    </row>
    <row r="3628" spans="4:4" x14ac:dyDescent="0.2">
      <c r="D3628" s="107"/>
    </row>
    <row r="3629" spans="4:4" x14ac:dyDescent="0.2">
      <c r="D3629" s="107"/>
    </row>
    <row r="3630" spans="4:4" x14ac:dyDescent="0.2">
      <c r="D3630" s="107"/>
    </row>
    <row r="3631" spans="4:4" x14ac:dyDescent="0.2">
      <c r="D3631" s="107"/>
    </row>
    <row r="3632" spans="4:4" x14ac:dyDescent="0.2">
      <c r="D3632" s="107"/>
    </row>
    <row r="3633" spans="4:4" x14ac:dyDescent="0.2">
      <c r="D3633" s="107"/>
    </row>
    <row r="3634" spans="4:4" x14ac:dyDescent="0.2">
      <c r="D3634" s="107"/>
    </row>
    <row r="3635" spans="4:4" x14ac:dyDescent="0.2">
      <c r="D3635" s="107"/>
    </row>
    <row r="3636" spans="4:4" x14ac:dyDescent="0.2">
      <c r="D3636" s="107"/>
    </row>
    <row r="3637" spans="4:4" x14ac:dyDescent="0.2">
      <c r="D3637" s="107"/>
    </row>
    <row r="3638" spans="4:4" x14ac:dyDescent="0.2">
      <c r="D3638" s="107"/>
    </row>
    <row r="3639" spans="4:4" x14ac:dyDescent="0.2">
      <c r="D3639" s="107"/>
    </row>
    <row r="3640" spans="4:4" x14ac:dyDescent="0.2">
      <c r="D3640" s="107"/>
    </row>
    <row r="3641" spans="4:4" x14ac:dyDescent="0.2">
      <c r="D3641" s="107"/>
    </row>
    <row r="3642" spans="4:4" x14ac:dyDescent="0.2">
      <c r="D3642" s="107"/>
    </row>
    <row r="3643" spans="4:4" x14ac:dyDescent="0.2">
      <c r="D3643" s="107"/>
    </row>
    <row r="3644" spans="4:4" x14ac:dyDescent="0.2">
      <c r="D3644" s="107"/>
    </row>
    <row r="3645" spans="4:4" x14ac:dyDescent="0.2">
      <c r="D3645" s="107"/>
    </row>
    <row r="3646" spans="4:4" x14ac:dyDescent="0.2">
      <c r="D3646" s="107"/>
    </row>
    <row r="3647" spans="4:4" x14ac:dyDescent="0.2">
      <c r="D3647" s="107"/>
    </row>
    <row r="3648" spans="4:4" x14ac:dyDescent="0.2">
      <c r="D3648" s="107"/>
    </row>
    <row r="3649" spans="4:4" x14ac:dyDescent="0.2">
      <c r="D3649" s="107"/>
    </row>
    <row r="3650" spans="4:4" x14ac:dyDescent="0.2">
      <c r="D3650" s="107"/>
    </row>
    <row r="3651" spans="4:4" x14ac:dyDescent="0.2">
      <c r="D3651" s="107"/>
    </row>
    <row r="3652" spans="4:4" x14ac:dyDescent="0.2">
      <c r="D3652" s="107"/>
    </row>
    <row r="3653" spans="4:4" x14ac:dyDescent="0.2">
      <c r="D3653" s="107"/>
    </row>
    <row r="3654" spans="4:4" x14ac:dyDescent="0.2">
      <c r="D3654" s="107"/>
    </row>
    <row r="3655" spans="4:4" x14ac:dyDescent="0.2">
      <c r="D3655" s="107"/>
    </row>
    <row r="3656" spans="4:4" x14ac:dyDescent="0.2">
      <c r="D3656" s="107"/>
    </row>
    <row r="3657" spans="4:4" x14ac:dyDescent="0.2">
      <c r="D3657" s="107"/>
    </row>
    <row r="3658" spans="4:4" x14ac:dyDescent="0.2">
      <c r="D3658" s="107"/>
    </row>
    <row r="3659" spans="4:4" x14ac:dyDescent="0.2">
      <c r="D3659" s="107"/>
    </row>
    <row r="3660" spans="4:4" x14ac:dyDescent="0.2">
      <c r="D3660" s="107"/>
    </row>
    <row r="3661" spans="4:4" x14ac:dyDescent="0.2">
      <c r="D3661" s="107"/>
    </row>
    <row r="3662" spans="4:4" x14ac:dyDescent="0.2">
      <c r="D3662" s="107"/>
    </row>
    <row r="3663" spans="4:4" x14ac:dyDescent="0.2">
      <c r="D3663" s="107"/>
    </row>
    <row r="3664" spans="4:4" x14ac:dyDescent="0.2">
      <c r="D3664" s="107"/>
    </row>
    <row r="3665" spans="4:4" x14ac:dyDescent="0.2">
      <c r="D3665" s="107"/>
    </row>
    <row r="3666" spans="4:4" x14ac:dyDescent="0.2">
      <c r="D3666" s="107"/>
    </row>
    <row r="3667" spans="4:4" x14ac:dyDescent="0.2">
      <c r="D3667" s="107"/>
    </row>
    <row r="3668" spans="4:4" x14ac:dyDescent="0.2">
      <c r="D3668" s="107"/>
    </row>
    <row r="3669" spans="4:4" x14ac:dyDescent="0.2">
      <c r="D3669" s="107"/>
    </row>
    <row r="3670" spans="4:4" x14ac:dyDescent="0.2">
      <c r="D3670" s="107"/>
    </row>
    <row r="3671" spans="4:4" x14ac:dyDescent="0.2">
      <c r="D3671" s="107"/>
    </row>
    <row r="3672" spans="4:4" x14ac:dyDescent="0.2">
      <c r="D3672" s="107"/>
    </row>
    <row r="3673" spans="4:4" x14ac:dyDescent="0.2">
      <c r="D3673" s="107"/>
    </row>
    <row r="3674" spans="4:4" x14ac:dyDescent="0.2">
      <c r="D3674" s="107"/>
    </row>
    <row r="3675" spans="4:4" x14ac:dyDescent="0.2">
      <c r="D3675" s="107"/>
    </row>
    <row r="3676" spans="4:4" x14ac:dyDescent="0.2">
      <c r="D3676" s="107"/>
    </row>
    <row r="3677" spans="4:4" x14ac:dyDescent="0.2">
      <c r="D3677" s="107"/>
    </row>
    <row r="3678" spans="4:4" x14ac:dyDescent="0.2">
      <c r="D3678" s="107"/>
    </row>
    <row r="3679" spans="4:4" x14ac:dyDescent="0.2">
      <c r="D3679" s="107"/>
    </row>
    <row r="3680" spans="4:4" x14ac:dyDescent="0.2">
      <c r="D3680" s="107"/>
    </row>
    <row r="3681" spans="4:4" x14ac:dyDescent="0.2">
      <c r="D3681" s="107"/>
    </row>
    <row r="3682" spans="4:4" x14ac:dyDescent="0.2">
      <c r="D3682" s="107"/>
    </row>
    <row r="3683" spans="4:4" x14ac:dyDescent="0.2">
      <c r="D3683" s="107"/>
    </row>
    <row r="3684" spans="4:4" x14ac:dyDescent="0.2">
      <c r="D3684" s="107"/>
    </row>
    <row r="3685" spans="4:4" x14ac:dyDescent="0.2">
      <c r="D3685" s="107"/>
    </row>
    <row r="3686" spans="4:4" x14ac:dyDescent="0.2">
      <c r="D3686" s="107"/>
    </row>
    <row r="3687" spans="4:4" x14ac:dyDescent="0.2">
      <c r="D3687" s="107"/>
    </row>
    <row r="3688" spans="4:4" x14ac:dyDescent="0.2">
      <c r="D3688" s="107"/>
    </row>
    <row r="3689" spans="4:4" x14ac:dyDescent="0.2">
      <c r="D3689" s="107"/>
    </row>
    <row r="3690" spans="4:4" x14ac:dyDescent="0.2">
      <c r="D3690" s="107"/>
    </row>
    <row r="3691" spans="4:4" x14ac:dyDescent="0.2">
      <c r="D3691" s="107"/>
    </row>
    <row r="3692" spans="4:4" x14ac:dyDescent="0.2">
      <c r="D3692" s="107"/>
    </row>
    <row r="3693" spans="4:4" x14ac:dyDescent="0.2">
      <c r="D3693" s="107"/>
    </row>
    <row r="3694" spans="4:4" x14ac:dyDescent="0.2">
      <c r="D3694" s="107"/>
    </row>
    <row r="3695" spans="4:4" x14ac:dyDescent="0.2">
      <c r="D3695" s="107"/>
    </row>
    <row r="3696" spans="4:4" x14ac:dyDescent="0.2">
      <c r="D3696" s="107"/>
    </row>
    <row r="3697" spans="4:4" x14ac:dyDescent="0.2">
      <c r="D3697" s="107"/>
    </row>
    <row r="3698" spans="4:4" x14ac:dyDescent="0.2">
      <c r="D3698" s="107"/>
    </row>
    <row r="3699" spans="4:4" x14ac:dyDescent="0.2">
      <c r="D3699" s="107"/>
    </row>
    <row r="3700" spans="4:4" x14ac:dyDescent="0.2">
      <c r="D3700" s="107"/>
    </row>
    <row r="3701" spans="4:4" x14ac:dyDescent="0.2">
      <c r="D3701" s="107"/>
    </row>
    <row r="3702" spans="4:4" x14ac:dyDescent="0.2">
      <c r="D3702" s="107"/>
    </row>
    <row r="3703" spans="4:4" x14ac:dyDescent="0.2">
      <c r="D3703" s="107"/>
    </row>
    <row r="3704" spans="4:4" x14ac:dyDescent="0.2">
      <c r="D3704" s="107"/>
    </row>
    <row r="3705" spans="4:4" x14ac:dyDescent="0.2">
      <c r="D3705" s="107"/>
    </row>
    <row r="3706" spans="4:4" x14ac:dyDescent="0.2">
      <c r="D3706" s="107"/>
    </row>
    <row r="3707" spans="4:4" x14ac:dyDescent="0.2">
      <c r="D3707" s="107"/>
    </row>
    <row r="3708" spans="4:4" x14ac:dyDescent="0.2">
      <c r="D3708" s="107"/>
    </row>
    <row r="3709" spans="4:4" x14ac:dyDescent="0.2">
      <c r="D3709" s="107"/>
    </row>
    <row r="3710" spans="4:4" x14ac:dyDescent="0.2">
      <c r="D3710" s="107"/>
    </row>
    <row r="3711" spans="4:4" x14ac:dyDescent="0.2">
      <c r="D3711" s="107"/>
    </row>
    <row r="3712" spans="4:4" x14ac:dyDescent="0.2">
      <c r="D3712" s="107"/>
    </row>
    <row r="3713" spans="4:4" x14ac:dyDescent="0.2">
      <c r="D3713" s="107"/>
    </row>
    <row r="3714" spans="4:4" x14ac:dyDescent="0.2">
      <c r="D3714" s="107"/>
    </row>
    <row r="3715" spans="4:4" x14ac:dyDescent="0.2">
      <c r="D3715" s="107"/>
    </row>
    <row r="3716" spans="4:4" x14ac:dyDescent="0.2">
      <c r="D3716" s="107"/>
    </row>
    <row r="3717" spans="4:4" x14ac:dyDescent="0.2">
      <c r="D3717" s="107"/>
    </row>
    <row r="3718" spans="4:4" x14ac:dyDescent="0.2">
      <c r="D3718" s="107"/>
    </row>
    <row r="3719" spans="4:4" x14ac:dyDescent="0.2">
      <c r="D3719" s="107"/>
    </row>
    <row r="3720" spans="4:4" x14ac:dyDescent="0.2">
      <c r="D3720" s="107"/>
    </row>
    <row r="3721" spans="4:4" x14ac:dyDescent="0.2">
      <c r="D3721" s="107"/>
    </row>
    <row r="3722" spans="4:4" x14ac:dyDescent="0.2">
      <c r="D3722" s="107"/>
    </row>
    <row r="3723" spans="4:4" x14ac:dyDescent="0.2">
      <c r="D3723" s="107"/>
    </row>
    <row r="3724" spans="4:4" x14ac:dyDescent="0.2">
      <c r="D3724" s="107"/>
    </row>
    <row r="3725" spans="4:4" x14ac:dyDescent="0.2">
      <c r="D3725" s="107"/>
    </row>
    <row r="3726" spans="4:4" x14ac:dyDescent="0.2">
      <c r="D3726" s="107"/>
    </row>
    <row r="3727" spans="4:4" x14ac:dyDescent="0.2">
      <c r="D3727" s="107"/>
    </row>
    <row r="3728" spans="4:4" x14ac:dyDescent="0.2">
      <c r="D3728" s="107"/>
    </row>
    <row r="3729" spans="4:4" x14ac:dyDescent="0.2">
      <c r="D3729" s="107"/>
    </row>
    <row r="3730" spans="4:4" x14ac:dyDescent="0.2">
      <c r="D3730" s="107"/>
    </row>
    <row r="3731" spans="4:4" x14ac:dyDescent="0.2">
      <c r="D3731" s="107"/>
    </row>
    <row r="3732" spans="4:4" x14ac:dyDescent="0.2">
      <c r="D3732" s="107"/>
    </row>
    <row r="3733" spans="4:4" x14ac:dyDescent="0.2">
      <c r="D3733" s="107"/>
    </row>
    <row r="3734" spans="4:4" x14ac:dyDescent="0.2">
      <c r="D3734" s="107"/>
    </row>
    <row r="3735" spans="4:4" x14ac:dyDescent="0.2">
      <c r="D3735" s="107"/>
    </row>
    <row r="3736" spans="4:4" x14ac:dyDescent="0.2">
      <c r="D3736" s="107"/>
    </row>
    <row r="3737" spans="4:4" x14ac:dyDescent="0.2">
      <c r="D3737" s="107"/>
    </row>
    <row r="3738" spans="4:4" x14ac:dyDescent="0.2">
      <c r="D3738" s="107"/>
    </row>
    <row r="3739" spans="4:4" x14ac:dyDescent="0.2">
      <c r="D3739" s="107"/>
    </row>
    <row r="3740" spans="4:4" x14ac:dyDescent="0.2">
      <c r="D3740" s="107"/>
    </row>
    <row r="3741" spans="4:4" x14ac:dyDescent="0.2">
      <c r="D3741" s="107"/>
    </row>
    <row r="3742" spans="4:4" x14ac:dyDescent="0.2">
      <c r="D3742" s="107"/>
    </row>
    <row r="3743" spans="4:4" x14ac:dyDescent="0.2">
      <c r="D3743" s="107"/>
    </row>
    <row r="3744" spans="4:4" x14ac:dyDescent="0.2">
      <c r="D3744" s="107"/>
    </row>
    <row r="3745" spans="4:4" x14ac:dyDescent="0.2">
      <c r="D3745" s="107"/>
    </row>
    <row r="3746" spans="4:4" x14ac:dyDescent="0.2">
      <c r="D3746" s="107"/>
    </row>
    <row r="3747" spans="4:4" x14ac:dyDescent="0.2">
      <c r="D3747" s="107"/>
    </row>
    <row r="3748" spans="4:4" x14ac:dyDescent="0.2">
      <c r="D3748" s="107"/>
    </row>
    <row r="3749" spans="4:4" x14ac:dyDescent="0.2">
      <c r="D3749" s="107"/>
    </row>
    <row r="3750" spans="4:4" x14ac:dyDescent="0.2">
      <c r="D3750" s="107"/>
    </row>
    <row r="3751" spans="4:4" x14ac:dyDescent="0.2">
      <c r="D3751" s="107"/>
    </row>
    <row r="3752" spans="4:4" x14ac:dyDescent="0.2">
      <c r="D3752" s="107"/>
    </row>
    <row r="3753" spans="4:4" x14ac:dyDescent="0.2">
      <c r="D3753" s="107"/>
    </row>
    <row r="3754" spans="4:4" x14ac:dyDescent="0.2">
      <c r="D3754" s="107"/>
    </row>
    <row r="3755" spans="4:4" x14ac:dyDescent="0.2">
      <c r="D3755" s="107"/>
    </row>
    <row r="3756" spans="4:4" x14ac:dyDescent="0.2">
      <c r="D3756" s="107"/>
    </row>
    <row r="3757" spans="4:4" x14ac:dyDescent="0.2">
      <c r="D3757" s="107"/>
    </row>
    <row r="3758" spans="4:4" x14ac:dyDescent="0.2">
      <c r="D3758" s="107"/>
    </row>
    <row r="3759" spans="4:4" x14ac:dyDescent="0.2">
      <c r="D3759" s="107"/>
    </row>
    <row r="3760" spans="4:4" x14ac:dyDescent="0.2">
      <c r="D3760" s="107"/>
    </row>
    <row r="3761" spans="4:4" x14ac:dyDescent="0.2">
      <c r="D3761" s="107"/>
    </row>
    <row r="3762" spans="4:4" x14ac:dyDescent="0.2">
      <c r="D3762" s="107"/>
    </row>
    <row r="3763" spans="4:4" x14ac:dyDescent="0.2">
      <c r="D3763" s="107"/>
    </row>
    <row r="3764" spans="4:4" x14ac:dyDescent="0.2">
      <c r="D3764" s="107"/>
    </row>
    <row r="3765" spans="4:4" x14ac:dyDescent="0.2">
      <c r="D3765" s="107"/>
    </row>
    <row r="3766" spans="4:4" x14ac:dyDescent="0.2">
      <c r="D3766" s="107"/>
    </row>
    <row r="3767" spans="4:4" x14ac:dyDescent="0.2">
      <c r="D3767" s="107"/>
    </row>
    <row r="3768" spans="4:4" x14ac:dyDescent="0.2">
      <c r="D3768" s="107"/>
    </row>
    <row r="3769" spans="4:4" x14ac:dyDescent="0.2">
      <c r="D3769" s="107"/>
    </row>
    <row r="3770" spans="4:4" x14ac:dyDescent="0.2">
      <c r="D3770" s="107"/>
    </row>
    <row r="3771" spans="4:4" x14ac:dyDescent="0.2">
      <c r="D3771" s="107"/>
    </row>
    <row r="3772" spans="4:4" x14ac:dyDescent="0.2">
      <c r="D3772" s="107"/>
    </row>
    <row r="3773" spans="4:4" x14ac:dyDescent="0.2">
      <c r="D3773" s="107"/>
    </row>
    <row r="3774" spans="4:4" x14ac:dyDescent="0.2">
      <c r="D3774" s="107"/>
    </row>
    <row r="3775" spans="4:4" x14ac:dyDescent="0.2">
      <c r="D3775" s="107"/>
    </row>
    <row r="3776" spans="4:4" x14ac:dyDescent="0.2">
      <c r="D3776" s="107"/>
    </row>
    <row r="3777" spans="4:4" x14ac:dyDescent="0.2">
      <c r="D3777" s="107"/>
    </row>
    <row r="3778" spans="4:4" x14ac:dyDescent="0.2">
      <c r="D3778" s="107"/>
    </row>
    <row r="3779" spans="4:4" x14ac:dyDescent="0.2">
      <c r="D3779" s="107"/>
    </row>
    <row r="3780" spans="4:4" x14ac:dyDescent="0.2">
      <c r="D3780" s="107"/>
    </row>
    <row r="3781" spans="4:4" x14ac:dyDescent="0.2">
      <c r="D3781" s="107"/>
    </row>
    <row r="3782" spans="4:4" x14ac:dyDescent="0.2">
      <c r="D3782" s="107"/>
    </row>
    <row r="3783" spans="4:4" x14ac:dyDescent="0.2">
      <c r="D3783" s="107"/>
    </row>
    <row r="3784" spans="4:4" x14ac:dyDescent="0.2">
      <c r="D3784" s="107"/>
    </row>
    <row r="3785" spans="4:4" x14ac:dyDescent="0.2">
      <c r="D3785" s="107"/>
    </row>
    <row r="3786" spans="4:4" x14ac:dyDescent="0.2">
      <c r="D3786" s="107"/>
    </row>
    <row r="3787" spans="4:4" x14ac:dyDescent="0.2">
      <c r="D3787" s="107"/>
    </row>
    <row r="3788" spans="4:4" x14ac:dyDescent="0.2">
      <c r="D3788" s="107"/>
    </row>
    <row r="3789" spans="4:4" x14ac:dyDescent="0.2">
      <c r="D3789" s="107"/>
    </row>
    <row r="3790" spans="4:4" x14ac:dyDescent="0.2">
      <c r="D3790" s="107"/>
    </row>
    <row r="3791" spans="4:4" x14ac:dyDescent="0.2">
      <c r="D3791" s="107"/>
    </row>
    <row r="3792" spans="4:4" x14ac:dyDescent="0.2">
      <c r="D3792" s="107"/>
    </row>
    <row r="3793" spans="4:4" x14ac:dyDescent="0.2">
      <c r="D3793" s="107"/>
    </row>
    <row r="3794" spans="4:4" x14ac:dyDescent="0.2">
      <c r="D3794" s="107"/>
    </row>
    <row r="3795" spans="4:4" x14ac:dyDescent="0.2">
      <c r="D3795" s="107"/>
    </row>
    <row r="3796" spans="4:4" x14ac:dyDescent="0.2">
      <c r="D3796" s="107"/>
    </row>
    <row r="3797" spans="4:4" x14ac:dyDescent="0.2">
      <c r="D3797" s="107"/>
    </row>
    <row r="3798" spans="4:4" x14ac:dyDescent="0.2">
      <c r="D3798" s="107"/>
    </row>
    <row r="3799" spans="4:4" x14ac:dyDescent="0.2">
      <c r="D3799" s="107"/>
    </row>
    <row r="3800" spans="4:4" x14ac:dyDescent="0.2">
      <c r="D3800" s="107"/>
    </row>
    <row r="3801" spans="4:4" x14ac:dyDescent="0.2">
      <c r="D3801" s="107"/>
    </row>
    <row r="3802" spans="4:4" x14ac:dyDescent="0.2">
      <c r="D3802" s="107"/>
    </row>
    <row r="3803" spans="4:4" x14ac:dyDescent="0.2">
      <c r="D3803" s="107"/>
    </row>
    <row r="3804" spans="4:4" x14ac:dyDescent="0.2">
      <c r="D3804" s="107"/>
    </row>
    <row r="3805" spans="4:4" x14ac:dyDescent="0.2">
      <c r="D3805" s="107"/>
    </row>
    <row r="3806" spans="4:4" x14ac:dyDescent="0.2">
      <c r="D3806" s="107"/>
    </row>
    <row r="3807" spans="4:4" x14ac:dyDescent="0.2">
      <c r="D3807" s="107"/>
    </row>
    <row r="3808" spans="4:4" x14ac:dyDescent="0.2">
      <c r="D3808" s="107"/>
    </row>
    <row r="3809" spans="4:4" x14ac:dyDescent="0.2">
      <c r="D3809" s="107"/>
    </row>
    <row r="3810" spans="4:4" x14ac:dyDescent="0.2">
      <c r="D3810" s="107"/>
    </row>
    <row r="3811" spans="4:4" x14ac:dyDescent="0.2">
      <c r="D3811" s="107"/>
    </row>
    <row r="3812" spans="4:4" x14ac:dyDescent="0.2">
      <c r="D3812" s="107"/>
    </row>
    <row r="3813" spans="4:4" x14ac:dyDescent="0.2">
      <c r="D3813" s="107"/>
    </row>
    <row r="3814" spans="4:4" x14ac:dyDescent="0.2">
      <c r="D3814" s="107"/>
    </row>
    <row r="3815" spans="4:4" x14ac:dyDescent="0.2">
      <c r="D3815" s="107"/>
    </row>
    <row r="3816" spans="4:4" x14ac:dyDescent="0.2">
      <c r="D3816" s="107"/>
    </row>
    <row r="3817" spans="4:4" x14ac:dyDescent="0.2">
      <c r="D3817" s="107"/>
    </row>
    <row r="3818" spans="4:4" x14ac:dyDescent="0.2">
      <c r="D3818" s="107"/>
    </row>
    <row r="3819" spans="4:4" x14ac:dyDescent="0.2">
      <c r="D3819" s="107"/>
    </row>
    <row r="3820" spans="4:4" x14ac:dyDescent="0.2">
      <c r="D3820" s="107"/>
    </row>
    <row r="3821" spans="4:4" x14ac:dyDescent="0.2">
      <c r="D3821" s="107"/>
    </row>
    <row r="3822" spans="4:4" x14ac:dyDescent="0.2">
      <c r="D3822" s="107"/>
    </row>
    <row r="3823" spans="4:4" x14ac:dyDescent="0.2">
      <c r="D3823" s="107"/>
    </row>
    <row r="3824" spans="4:4" x14ac:dyDescent="0.2">
      <c r="D3824" s="107"/>
    </row>
    <row r="3825" spans="4:4" x14ac:dyDescent="0.2">
      <c r="D3825" s="107"/>
    </row>
    <row r="3826" spans="4:4" x14ac:dyDescent="0.2">
      <c r="D3826" s="107"/>
    </row>
    <row r="3827" spans="4:4" x14ac:dyDescent="0.2">
      <c r="D3827" s="107"/>
    </row>
    <row r="3828" spans="4:4" x14ac:dyDescent="0.2">
      <c r="D3828" s="107"/>
    </row>
    <row r="3829" spans="4:4" x14ac:dyDescent="0.2">
      <c r="D3829" s="107"/>
    </row>
    <row r="3830" spans="4:4" x14ac:dyDescent="0.2">
      <c r="D3830" s="107"/>
    </row>
    <row r="3831" spans="4:4" x14ac:dyDescent="0.2">
      <c r="D3831" s="107"/>
    </row>
    <row r="3832" spans="4:4" x14ac:dyDescent="0.2">
      <c r="D3832" s="107"/>
    </row>
    <row r="3833" spans="4:4" x14ac:dyDescent="0.2">
      <c r="D3833" s="107"/>
    </row>
    <row r="3834" spans="4:4" x14ac:dyDescent="0.2">
      <c r="D3834" s="107"/>
    </row>
    <row r="3835" spans="4:4" x14ac:dyDescent="0.2">
      <c r="D3835" s="107"/>
    </row>
    <row r="3836" spans="4:4" x14ac:dyDescent="0.2">
      <c r="D3836" s="107"/>
    </row>
    <row r="3837" spans="4:4" x14ac:dyDescent="0.2">
      <c r="D3837" s="107"/>
    </row>
    <row r="3838" spans="4:4" x14ac:dyDescent="0.2">
      <c r="D3838" s="107"/>
    </row>
    <row r="3839" spans="4:4" x14ac:dyDescent="0.2">
      <c r="D3839" s="107"/>
    </row>
    <row r="3840" spans="4:4" x14ac:dyDescent="0.2">
      <c r="D3840" s="107"/>
    </row>
    <row r="3841" spans="4:4" x14ac:dyDescent="0.2">
      <c r="D3841" s="107"/>
    </row>
    <row r="3842" spans="4:4" x14ac:dyDescent="0.2">
      <c r="D3842" s="107"/>
    </row>
    <row r="3843" spans="4:4" x14ac:dyDescent="0.2">
      <c r="D3843" s="107"/>
    </row>
    <row r="3844" spans="4:4" x14ac:dyDescent="0.2">
      <c r="D3844" s="107"/>
    </row>
    <row r="3845" spans="4:4" x14ac:dyDescent="0.2">
      <c r="D3845" s="107"/>
    </row>
    <row r="3846" spans="4:4" x14ac:dyDescent="0.2">
      <c r="D3846" s="107"/>
    </row>
    <row r="3847" spans="4:4" x14ac:dyDescent="0.2">
      <c r="D3847" s="107"/>
    </row>
    <row r="3848" spans="4:4" x14ac:dyDescent="0.2">
      <c r="D3848" s="107"/>
    </row>
    <row r="3849" spans="4:4" x14ac:dyDescent="0.2">
      <c r="D3849" s="107"/>
    </row>
    <row r="3850" spans="4:4" x14ac:dyDescent="0.2">
      <c r="D3850" s="107"/>
    </row>
    <row r="3851" spans="4:4" x14ac:dyDescent="0.2">
      <c r="D3851" s="107"/>
    </row>
    <row r="3852" spans="4:4" x14ac:dyDescent="0.2">
      <c r="D3852" s="107"/>
    </row>
    <row r="3853" spans="4:4" x14ac:dyDescent="0.2">
      <c r="D3853" s="107"/>
    </row>
    <row r="3854" spans="4:4" x14ac:dyDescent="0.2">
      <c r="D3854" s="107"/>
    </row>
    <row r="3855" spans="4:4" x14ac:dyDescent="0.2">
      <c r="D3855" s="107"/>
    </row>
    <row r="3856" spans="4:4" x14ac:dyDescent="0.2">
      <c r="D3856" s="107"/>
    </row>
    <row r="3857" spans="4:4" x14ac:dyDescent="0.2">
      <c r="D3857" s="107"/>
    </row>
    <row r="3858" spans="4:4" x14ac:dyDescent="0.2">
      <c r="D3858" s="107"/>
    </row>
    <row r="3859" spans="4:4" x14ac:dyDescent="0.2">
      <c r="D3859" s="107"/>
    </row>
    <row r="3860" spans="4:4" x14ac:dyDescent="0.2">
      <c r="D3860" s="107"/>
    </row>
    <row r="3861" spans="4:4" x14ac:dyDescent="0.2">
      <c r="D3861" s="107"/>
    </row>
    <row r="3862" spans="4:4" x14ac:dyDescent="0.2">
      <c r="D3862" s="107"/>
    </row>
    <row r="3863" spans="4:4" x14ac:dyDescent="0.2">
      <c r="D3863" s="107"/>
    </row>
    <row r="3864" spans="4:4" x14ac:dyDescent="0.2">
      <c r="D3864" s="107"/>
    </row>
    <row r="3865" spans="4:4" x14ac:dyDescent="0.2">
      <c r="D3865" s="107"/>
    </row>
    <row r="3866" spans="4:4" x14ac:dyDescent="0.2">
      <c r="D3866" s="107"/>
    </row>
    <row r="3867" spans="4:4" x14ac:dyDescent="0.2">
      <c r="D3867" s="107"/>
    </row>
    <row r="3868" spans="4:4" x14ac:dyDescent="0.2">
      <c r="D3868" s="107"/>
    </row>
    <row r="3869" spans="4:4" x14ac:dyDescent="0.2">
      <c r="D3869" s="107"/>
    </row>
    <row r="3870" spans="4:4" x14ac:dyDescent="0.2">
      <c r="D3870" s="107"/>
    </row>
    <row r="3871" spans="4:4" x14ac:dyDescent="0.2">
      <c r="D3871" s="107"/>
    </row>
    <row r="3872" spans="4:4" x14ac:dyDescent="0.2">
      <c r="D3872" s="107"/>
    </row>
    <row r="3873" spans="4:4" x14ac:dyDescent="0.2">
      <c r="D3873" s="107"/>
    </row>
    <row r="3874" spans="4:4" x14ac:dyDescent="0.2">
      <c r="D3874" s="107"/>
    </row>
    <row r="3875" spans="4:4" x14ac:dyDescent="0.2">
      <c r="D3875" s="107"/>
    </row>
    <row r="3876" spans="4:4" x14ac:dyDescent="0.2">
      <c r="D3876" s="107"/>
    </row>
    <row r="3877" spans="4:4" x14ac:dyDescent="0.2">
      <c r="D3877" s="107"/>
    </row>
    <row r="3878" spans="4:4" x14ac:dyDescent="0.2">
      <c r="D3878" s="107"/>
    </row>
    <row r="3879" spans="4:4" x14ac:dyDescent="0.2">
      <c r="D3879" s="107"/>
    </row>
    <row r="3880" spans="4:4" x14ac:dyDescent="0.2">
      <c r="D3880" s="107"/>
    </row>
    <row r="3881" spans="4:4" x14ac:dyDescent="0.2">
      <c r="D3881" s="107"/>
    </row>
    <row r="3882" spans="4:4" x14ac:dyDescent="0.2">
      <c r="D3882" s="107"/>
    </row>
    <row r="3883" spans="4:4" x14ac:dyDescent="0.2">
      <c r="D3883" s="107"/>
    </row>
    <row r="3884" spans="4:4" x14ac:dyDescent="0.2">
      <c r="D3884" s="107"/>
    </row>
    <row r="3885" spans="4:4" x14ac:dyDescent="0.2">
      <c r="D3885" s="107"/>
    </row>
    <row r="3886" spans="4:4" x14ac:dyDescent="0.2">
      <c r="D3886" s="107"/>
    </row>
    <row r="3887" spans="4:4" x14ac:dyDescent="0.2">
      <c r="D3887" s="107"/>
    </row>
    <row r="3888" spans="4:4" x14ac:dyDescent="0.2">
      <c r="D3888" s="107"/>
    </row>
    <row r="3889" spans="4:4" x14ac:dyDescent="0.2">
      <c r="D3889" s="107"/>
    </row>
    <row r="3890" spans="4:4" x14ac:dyDescent="0.2">
      <c r="D3890" s="107"/>
    </row>
    <row r="3891" spans="4:4" x14ac:dyDescent="0.2">
      <c r="D3891" s="107"/>
    </row>
    <row r="3892" spans="4:4" x14ac:dyDescent="0.2">
      <c r="D3892" s="107"/>
    </row>
    <row r="3893" spans="4:4" x14ac:dyDescent="0.2">
      <c r="D3893" s="107"/>
    </row>
    <row r="3894" spans="4:4" x14ac:dyDescent="0.2">
      <c r="D3894" s="107"/>
    </row>
    <row r="3895" spans="4:4" x14ac:dyDescent="0.2">
      <c r="D3895" s="107"/>
    </row>
    <row r="3896" spans="4:4" x14ac:dyDescent="0.2">
      <c r="D3896" s="107"/>
    </row>
    <row r="3897" spans="4:4" x14ac:dyDescent="0.2">
      <c r="D3897" s="107"/>
    </row>
    <row r="3898" spans="4:4" x14ac:dyDescent="0.2">
      <c r="D3898" s="107"/>
    </row>
    <row r="3899" spans="4:4" x14ac:dyDescent="0.2">
      <c r="D3899" s="107"/>
    </row>
    <row r="3900" spans="4:4" x14ac:dyDescent="0.2">
      <c r="D3900" s="107"/>
    </row>
    <row r="3901" spans="4:4" x14ac:dyDescent="0.2">
      <c r="D3901" s="107"/>
    </row>
    <row r="3902" spans="4:4" x14ac:dyDescent="0.2">
      <c r="D3902" s="107"/>
    </row>
    <row r="3903" spans="4:4" x14ac:dyDescent="0.2">
      <c r="D3903" s="107"/>
    </row>
    <row r="3904" spans="4:4" x14ac:dyDescent="0.2">
      <c r="D3904" s="107"/>
    </row>
    <row r="3905" spans="4:4" x14ac:dyDescent="0.2">
      <c r="D3905" s="107"/>
    </row>
    <row r="3906" spans="4:4" x14ac:dyDescent="0.2">
      <c r="D3906" s="107"/>
    </row>
    <row r="3907" spans="4:4" x14ac:dyDescent="0.2">
      <c r="D3907" s="107"/>
    </row>
    <row r="3908" spans="4:4" x14ac:dyDescent="0.2">
      <c r="D3908" s="107"/>
    </row>
    <row r="3909" spans="4:4" x14ac:dyDescent="0.2">
      <c r="D3909" s="107"/>
    </row>
    <row r="3910" spans="4:4" x14ac:dyDescent="0.2">
      <c r="D3910" s="107"/>
    </row>
    <row r="3911" spans="4:4" x14ac:dyDescent="0.2">
      <c r="D3911" s="107"/>
    </row>
    <row r="3912" spans="4:4" x14ac:dyDescent="0.2">
      <c r="D3912" s="107"/>
    </row>
    <row r="3913" spans="4:4" x14ac:dyDescent="0.2">
      <c r="D3913" s="107"/>
    </row>
    <row r="3914" spans="4:4" x14ac:dyDescent="0.2">
      <c r="D3914" s="107"/>
    </row>
    <row r="3915" spans="4:4" x14ac:dyDescent="0.2">
      <c r="D3915" s="107"/>
    </row>
    <row r="3916" spans="4:4" x14ac:dyDescent="0.2">
      <c r="D3916" s="107"/>
    </row>
    <row r="3917" spans="4:4" x14ac:dyDescent="0.2">
      <c r="D3917" s="107"/>
    </row>
    <row r="3918" spans="4:4" x14ac:dyDescent="0.2">
      <c r="D3918" s="107"/>
    </row>
    <row r="3919" spans="4:4" x14ac:dyDescent="0.2">
      <c r="D3919" s="107"/>
    </row>
    <row r="3920" spans="4:4" x14ac:dyDescent="0.2">
      <c r="D3920" s="107"/>
    </row>
    <row r="3921" spans="4:4" x14ac:dyDescent="0.2">
      <c r="D3921" s="107"/>
    </row>
    <row r="3922" spans="4:4" x14ac:dyDescent="0.2">
      <c r="D3922" s="107"/>
    </row>
    <row r="3923" spans="4:4" x14ac:dyDescent="0.2">
      <c r="D3923" s="107"/>
    </row>
    <row r="3924" spans="4:4" x14ac:dyDescent="0.2">
      <c r="D3924" s="107"/>
    </row>
    <row r="3925" spans="4:4" x14ac:dyDescent="0.2">
      <c r="D3925" s="107"/>
    </row>
    <row r="3926" spans="4:4" x14ac:dyDescent="0.2">
      <c r="D3926" s="107"/>
    </row>
    <row r="3927" spans="4:4" x14ac:dyDescent="0.2">
      <c r="D3927" s="107"/>
    </row>
    <row r="3928" spans="4:4" x14ac:dyDescent="0.2">
      <c r="D3928" s="107"/>
    </row>
    <row r="3929" spans="4:4" x14ac:dyDescent="0.2">
      <c r="D3929" s="107"/>
    </row>
    <row r="3930" spans="4:4" x14ac:dyDescent="0.2">
      <c r="D3930" s="107"/>
    </row>
    <row r="3931" spans="4:4" x14ac:dyDescent="0.2">
      <c r="D3931" s="107"/>
    </row>
    <row r="3932" spans="4:4" x14ac:dyDescent="0.2">
      <c r="D3932" s="107"/>
    </row>
    <row r="3933" spans="4:4" x14ac:dyDescent="0.2">
      <c r="D3933" s="107"/>
    </row>
    <row r="3934" spans="4:4" x14ac:dyDescent="0.2">
      <c r="D3934" s="107"/>
    </row>
    <row r="3935" spans="4:4" x14ac:dyDescent="0.2">
      <c r="D3935" s="107"/>
    </row>
    <row r="3936" spans="4:4" x14ac:dyDescent="0.2">
      <c r="D3936" s="107"/>
    </row>
    <row r="3937" spans="4:4" x14ac:dyDescent="0.2">
      <c r="D3937" s="107"/>
    </row>
    <row r="3938" spans="4:4" x14ac:dyDescent="0.2">
      <c r="D3938" s="107"/>
    </row>
    <row r="3939" spans="4:4" x14ac:dyDescent="0.2">
      <c r="D3939" s="107"/>
    </row>
    <row r="3940" spans="4:4" x14ac:dyDescent="0.2">
      <c r="D3940" s="107"/>
    </row>
    <row r="3941" spans="4:4" x14ac:dyDescent="0.2">
      <c r="D3941" s="107"/>
    </row>
    <row r="3942" spans="4:4" x14ac:dyDescent="0.2">
      <c r="D3942" s="107"/>
    </row>
    <row r="3943" spans="4:4" x14ac:dyDescent="0.2">
      <c r="D3943" s="107"/>
    </row>
    <row r="3944" spans="4:4" x14ac:dyDescent="0.2">
      <c r="D3944" s="107"/>
    </row>
    <row r="3945" spans="4:4" x14ac:dyDescent="0.2">
      <c r="D3945" s="107"/>
    </row>
    <row r="3946" spans="4:4" x14ac:dyDescent="0.2">
      <c r="D3946" s="107"/>
    </row>
    <row r="3947" spans="4:4" x14ac:dyDescent="0.2">
      <c r="D3947" s="107"/>
    </row>
    <row r="3948" spans="4:4" x14ac:dyDescent="0.2">
      <c r="D3948" s="107"/>
    </row>
    <row r="3949" spans="4:4" x14ac:dyDescent="0.2">
      <c r="D3949" s="107"/>
    </row>
    <row r="3950" spans="4:4" x14ac:dyDescent="0.2">
      <c r="D3950" s="107"/>
    </row>
    <row r="3951" spans="4:4" x14ac:dyDescent="0.2">
      <c r="D3951" s="107"/>
    </row>
    <row r="3952" spans="4:4" x14ac:dyDescent="0.2">
      <c r="D3952" s="107"/>
    </row>
    <row r="3953" spans="4:4" x14ac:dyDescent="0.2">
      <c r="D3953" s="107"/>
    </row>
    <row r="3954" spans="4:4" x14ac:dyDescent="0.2">
      <c r="D3954" s="107"/>
    </row>
    <row r="3955" spans="4:4" x14ac:dyDescent="0.2">
      <c r="D3955" s="107"/>
    </row>
    <row r="3956" spans="4:4" x14ac:dyDescent="0.2">
      <c r="D3956" s="107"/>
    </row>
    <row r="3957" spans="4:4" x14ac:dyDescent="0.2">
      <c r="D3957" s="107"/>
    </row>
    <row r="3958" spans="4:4" x14ac:dyDescent="0.2">
      <c r="D3958" s="107"/>
    </row>
    <row r="3959" spans="4:4" x14ac:dyDescent="0.2">
      <c r="D3959" s="107"/>
    </row>
    <row r="3960" spans="4:4" x14ac:dyDescent="0.2">
      <c r="D3960" s="107"/>
    </row>
    <row r="3961" spans="4:4" x14ac:dyDescent="0.2">
      <c r="D3961" s="107"/>
    </row>
    <row r="3962" spans="4:4" x14ac:dyDescent="0.2">
      <c r="D3962" s="107"/>
    </row>
    <row r="3963" spans="4:4" x14ac:dyDescent="0.2">
      <c r="D3963" s="107"/>
    </row>
    <row r="3964" spans="4:4" x14ac:dyDescent="0.2">
      <c r="D3964" s="107"/>
    </row>
    <row r="3965" spans="4:4" x14ac:dyDescent="0.2">
      <c r="D3965" s="107"/>
    </row>
    <row r="3966" spans="4:4" x14ac:dyDescent="0.2">
      <c r="D3966" s="107"/>
    </row>
    <row r="3967" spans="4:4" x14ac:dyDescent="0.2">
      <c r="D3967" s="107"/>
    </row>
    <row r="3968" spans="4:4" x14ac:dyDescent="0.2">
      <c r="D3968" s="107"/>
    </row>
    <row r="3969" spans="4:4" x14ac:dyDescent="0.2">
      <c r="D3969" s="107"/>
    </row>
    <row r="3970" spans="4:4" x14ac:dyDescent="0.2">
      <c r="D3970" s="107"/>
    </row>
    <row r="3971" spans="4:4" x14ac:dyDescent="0.2">
      <c r="D3971" s="107"/>
    </row>
    <row r="3972" spans="4:4" x14ac:dyDescent="0.2">
      <c r="D3972" s="107"/>
    </row>
    <row r="3973" spans="4:4" x14ac:dyDescent="0.2">
      <c r="D3973" s="107"/>
    </row>
    <row r="3974" spans="4:4" x14ac:dyDescent="0.2">
      <c r="D3974" s="107"/>
    </row>
    <row r="3975" spans="4:4" x14ac:dyDescent="0.2">
      <c r="D3975" s="107"/>
    </row>
    <row r="3976" spans="4:4" x14ac:dyDescent="0.2">
      <c r="D3976" s="107"/>
    </row>
    <row r="3977" spans="4:4" x14ac:dyDescent="0.2">
      <c r="D3977" s="107"/>
    </row>
    <row r="3978" spans="4:4" x14ac:dyDescent="0.2">
      <c r="D3978" s="107"/>
    </row>
    <row r="3979" spans="4:4" x14ac:dyDescent="0.2">
      <c r="D3979" s="107"/>
    </row>
    <row r="3980" spans="4:4" x14ac:dyDescent="0.2">
      <c r="D3980" s="107"/>
    </row>
    <row r="3981" spans="4:4" x14ac:dyDescent="0.2">
      <c r="D3981" s="107"/>
    </row>
    <row r="3982" spans="4:4" x14ac:dyDescent="0.2">
      <c r="D3982" s="107"/>
    </row>
    <row r="3983" spans="4:4" x14ac:dyDescent="0.2">
      <c r="D3983" s="107"/>
    </row>
    <row r="3984" spans="4:4" x14ac:dyDescent="0.2">
      <c r="D3984" s="107"/>
    </row>
    <row r="3985" spans="4:4" x14ac:dyDescent="0.2">
      <c r="D3985" s="107"/>
    </row>
    <row r="3986" spans="4:4" x14ac:dyDescent="0.2">
      <c r="D3986" s="107"/>
    </row>
    <row r="3987" spans="4:4" x14ac:dyDescent="0.2">
      <c r="D3987" s="107"/>
    </row>
    <row r="3988" spans="4:4" x14ac:dyDescent="0.2">
      <c r="D3988" s="107"/>
    </row>
    <row r="3989" spans="4:4" x14ac:dyDescent="0.2">
      <c r="D3989" s="107"/>
    </row>
    <row r="3990" spans="4:4" x14ac:dyDescent="0.2">
      <c r="D3990" s="107"/>
    </row>
    <row r="3991" spans="4:4" x14ac:dyDescent="0.2">
      <c r="D3991" s="107"/>
    </row>
    <row r="3992" spans="4:4" x14ac:dyDescent="0.2">
      <c r="D3992" s="107"/>
    </row>
    <row r="3993" spans="4:4" x14ac:dyDescent="0.2">
      <c r="D3993" s="107"/>
    </row>
    <row r="3994" spans="4:4" x14ac:dyDescent="0.2">
      <c r="D3994" s="107"/>
    </row>
    <row r="3995" spans="4:4" x14ac:dyDescent="0.2">
      <c r="D3995" s="107"/>
    </row>
    <row r="3996" spans="4:4" x14ac:dyDescent="0.2">
      <c r="D3996" s="107"/>
    </row>
    <row r="3997" spans="4:4" x14ac:dyDescent="0.2">
      <c r="D3997" s="107"/>
    </row>
    <row r="3998" spans="4:4" x14ac:dyDescent="0.2">
      <c r="D3998" s="107"/>
    </row>
    <row r="3999" spans="4:4" x14ac:dyDescent="0.2">
      <c r="D3999" s="107"/>
    </row>
    <row r="4000" spans="4:4" x14ac:dyDescent="0.2">
      <c r="D4000" s="107"/>
    </row>
    <row r="4001" spans="4:4" x14ac:dyDescent="0.2">
      <c r="D4001" s="107"/>
    </row>
    <row r="4002" spans="4:4" x14ac:dyDescent="0.2">
      <c r="D4002" s="107"/>
    </row>
    <row r="4003" spans="4:4" x14ac:dyDescent="0.2">
      <c r="D4003" s="107"/>
    </row>
    <row r="4004" spans="4:4" x14ac:dyDescent="0.2">
      <c r="D4004" s="107"/>
    </row>
    <row r="4005" spans="4:4" x14ac:dyDescent="0.2">
      <c r="D4005" s="107"/>
    </row>
    <row r="4006" spans="4:4" x14ac:dyDescent="0.2">
      <c r="D4006" s="107"/>
    </row>
    <row r="4007" spans="4:4" x14ac:dyDescent="0.2">
      <c r="D4007" s="107"/>
    </row>
    <row r="4008" spans="4:4" x14ac:dyDescent="0.2">
      <c r="D4008" s="107"/>
    </row>
    <row r="4009" spans="4:4" x14ac:dyDescent="0.2">
      <c r="D4009" s="107"/>
    </row>
    <row r="4010" spans="4:4" x14ac:dyDescent="0.2">
      <c r="D4010" s="107"/>
    </row>
    <row r="4011" spans="4:4" x14ac:dyDescent="0.2">
      <c r="D4011" s="107"/>
    </row>
    <row r="4012" spans="4:4" x14ac:dyDescent="0.2">
      <c r="D4012" s="107"/>
    </row>
    <row r="4013" spans="4:4" x14ac:dyDescent="0.2">
      <c r="D4013" s="107"/>
    </row>
    <row r="4014" spans="4:4" x14ac:dyDescent="0.2">
      <c r="D4014" s="107"/>
    </row>
    <row r="4015" spans="4:4" x14ac:dyDescent="0.2">
      <c r="D4015" s="107"/>
    </row>
    <row r="4016" spans="4:4" x14ac:dyDescent="0.2">
      <c r="D4016" s="107"/>
    </row>
    <row r="4017" spans="4:4" x14ac:dyDescent="0.2">
      <c r="D4017" s="107"/>
    </row>
    <row r="4018" spans="4:4" x14ac:dyDescent="0.2">
      <c r="D4018" s="107"/>
    </row>
    <row r="4019" spans="4:4" x14ac:dyDescent="0.2">
      <c r="D4019" s="107"/>
    </row>
    <row r="4020" spans="4:4" x14ac:dyDescent="0.2">
      <c r="D4020" s="107"/>
    </row>
    <row r="4021" spans="4:4" x14ac:dyDescent="0.2">
      <c r="D4021" s="107"/>
    </row>
    <row r="4022" spans="4:4" x14ac:dyDescent="0.2">
      <c r="D4022" s="107"/>
    </row>
    <row r="4023" spans="4:4" x14ac:dyDescent="0.2">
      <c r="D4023" s="107"/>
    </row>
    <row r="4024" spans="4:4" x14ac:dyDescent="0.2">
      <c r="D4024" s="107"/>
    </row>
    <row r="4025" spans="4:4" x14ac:dyDescent="0.2">
      <c r="D4025" s="107"/>
    </row>
    <row r="4026" spans="4:4" x14ac:dyDescent="0.2">
      <c r="D4026" s="107"/>
    </row>
    <row r="4027" spans="4:4" x14ac:dyDescent="0.2">
      <c r="D4027" s="107"/>
    </row>
    <row r="4028" spans="4:4" x14ac:dyDescent="0.2">
      <c r="D4028" s="107"/>
    </row>
    <row r="4029" spans="4:4" x14ac:dyDescent="0.2">
      <c r="D4029" s="107"/>
    </row>
    <row r="4030" spans="4:4" x14ac:dyDescent="0.2">
      <c r="D4030" s="107"/>
    </row>
    <row r="4031" spans="4:4" x14ac:dyDescent="0.2">
      <c r="D4031" s="107"/>
    </row>
    <row r="4032" spans="4:4" x14ac:dyDescent="0.2">
      <c r="D4032" s="107"/>
    </row>
    <row r="4033" spans="4:4" x14ac:dyDescent="0.2">
      <c r="D4033" s="107"/>
    </row>
    <row r="4034" spans="4:4" x14ac:dyDescent="0.2">
      <c r="D4034" s="107"/>
    </row>
    <row r="4035" spans="4:4" x14ac:dyDescent="0.2">
      <c r="D4035" s="107"/>
    </row>
    <row r="4036" spans="4:4" x14ac:dyDescent="0.2">
      <c r="D4036" s="107"/>
    </row>
    <row r="4037" spans="4:4" x14ac:dyDescent="0.2">
      <c r="D4037" s="107"/>
    </row>
    <row r="4038" spans="4:4" x14ac:dyDescent="0.2">
      <c r="D4038" s="107"/>
    </row>
    <row r="4039" spans="4:4" x14ac:dyDescent="0.2">
      <c r="D4039" s="107"/>
    </row>
    <row r="4040" spans="4:4" x14ac:dyDescent="0.2">
      <c r="D4040" s="107"/>
    </row>
    <row r="4041" spans="4:4" x14ac:dyDescent="0.2">
      <c r="D4041" s="107"/>
    </row>
    <row r="4042" spans="4:4" x14ac:dyDescent="0.2">
      <c r="D4042" s="107"/>
    </row>
    <row r="4043" spans="4:4" x14ac:dyDescent="0.2">
      <c r="D4043" s="107"/>
    </row>
    <row r="4044" spans="4:4" x14ac:dyDescent="0.2">
      <c r="D4044" s="107"/>
    </row>
    <row r="4045" spans="4:4" x14ac:dyDescent="0.2">
      <c r="D4045" s="107"/>
    </row>
    <row r="4046" spans="4:4" x14ac:dyDescent="0.2">
      <c r="D4046" s="107"/>
    </row>
    <row r="4047" spans="4:4" x14ac:dyDescent="0.2">
      <c r="D4047" s="107"/>
    </row>
    <row r="4048" spans="4:4" x14ac:dyDescent="0.2">
      <c r="D4048" s="107"/>
    </row>
    <row r="4049" spans="4:4" x14ac:dyDescent="0.2">
      <c r="D4049" s="107"/>
    </row>
    <row r="4050" spans="4:4" x14ac:dyDescent="0.2">
      <c r="D4050" s="107"/>
    </row>
    <row r="4051" spans="4:4" x14ac:dyDescent="0.2">
      <c r="D4051" s="107"/>
    </row>
    <row r="4052" spans="4:4" x14ac:dyDescent="0.2">
      <c r="D4052" s="107"/>
    </row>
    <row r="4053" spans="4:4" x14ac:dyDescent="0.2">
      <c r="D4053" s="107"/>
    </row>
    <row r="4054" spans="4:4" x14ac:dyDescent="0.2">
      <c r="D4054" s="107"/>
    </row>
    <row r="4055" spans="4:4" x14ac:dyDescent="0.2">
      <c r="D4055" s="107"/>
    </row>
    <row r="4056" spans="4:4" x14ac:dyDescent="0.2">
      <c r="D4056" s="107"/>
    </row>
    <row r="4057" spans="4:4" x14ac:dyDescent="0.2">
      <c r="D4057" s="107"/>
    </row>
    <row r="4058" spans="4:4" x14ac:dyDescent="0.2">
      <c r="D4058" s="107"/>
    </row>
    <row r="4059" spans="4:4" x14ac:dyDescent="0.2">
      <c r="D4059" s="107"/>
    </row>
    <row r="4060" spans="4:4" x14ac:dyDescent="0.2">
      <c r="D4060" s="107"/>
    </row>
    <row r="4061" spans="4:4" x14ac:dyDescent="0.2">
      <c r="D4061" s="107"/>
    </row>
    <row r="4062" spans="4:4" x14ac:dyDescent="0.2">
      <c r="D4062" s="107"/>
    </row>
    <row r="4063" spans="4:4" x14ac:dyDescent="0.2">
      <c r="D4063" s="107"/>
    </row>
    <row r="4064" spans="4:4" x14ac:dyDescent="0.2">
      <c r="D4064" s="107"/>
    </row>
    <row r="4065" spans="4:4" x14ac:dyDescent="0.2">
      <c r="D4065" s="107"/>
    </row>
    <row r="4066" spans="4:4" x14ac:dyDescent="0.2">
      <c r="D4066" s="107"/>
    </row>
    <row r="4067" spans="4:4" x14ac:dyDescent="0.2">
      <c r="D4067" s="107"/>
    </row>
    <row r="4068" spans="4:4" x14ac:dyDescent="0.2">
      <c r="D4068" s="107"/>
    </row>
    <row r="4069" spans="4:4" x14ac:dyDescent="0.2">
      <c r="D4069" s="107"/>
    </row>
    <row r="4070" spans="4:4" x14ac:dyDescent="0.2">
      <c r="D4070" s="107"/>
    </row>
    <row r="4071" spans="4:4" x14ac:dyDescent="0.2">
      <c r="D4071" s="107"/>
    </row>
    <row r="4072" spans="4:4" x14ac:dyDescent="0.2">
      <c r="D4072" s="107"/>
    </row>
    <row r="4073" spans="4:4" x14ac:dyDescent="0.2">
      <c r="D4073" s="107"/>
    </row>
    <row r="4074" spans="4:4" x14ac:dyDescent="0.2">
      <c r="D4074" s="107"/>
    </row>
    <row r="4075" spans="4:4" x14ac:dyDescent="0.2">
      <c r="D4075" s="107"/>
    </row>
    <row r="4076" spans="4:4" x14ac:dyDescent="0.2">
      <c r="D4076" s="107"/>
    </row>
    <row r="4077" spans="4:4" x14ac:dyDescent="0.2">
      <c r="D4077" s="107"/>
    </row>
    <row r="4078" spans="4:4" x14ac:dyDescent="0.2">
      <c r="D4078" s="107"/>
    </row>
    <row r="4079" spans="4:4" x14ac:dyDescent="0.2">
      <c r="D4079" s="107"/>
    </row>
    <row r="4080" spans="4:4" x14ac:dyDescent="0.2">
      <c r="D4080" s="107"/>
    </row>
    <row r="4081" spans="4:4" x14ac:dyDescent="0.2">
      <c r="D4081" s="107"/>
    </row>
    <row r="4082" spans="4:4" x14ac:dyDescent="0.2">
      <c r="D4082" s="107"/>
    </row>
    <row r="4083" spans="4:4" x14ac:dyDescent="0.2">
      <c r="D4083" s="107"/>
    </row>
    <row r="4084" spans="4:4" x14ac:dyDescent="0.2">
      <c r="D4084" s="107"/>
    </row>
    <row r="4085" spans="4:4" x14ac:dyDescent="0.2">
      <c r="D4085" s="107"/>
    </row>
    <row r="4086" spans="4:4" x14ac:dyDescent="0.2">
      <c r="D4086" s="107"/>
    </row>
    <row r="4087" spans="4:4" x14ac:dyDescent="0.2">
      <c r="D4087" s="107"/>
    </row>
    <row r="4088" spans="4:4" x14ac:dyDescent="0.2">
      <c r="D4088" s="107"/>
    </row>
    <row r="4089" spans="4:4" x14ac:dyDescent="0.2">
      <c r="D4089" s="107"/>
    </row>
    <row r="4090" spans="4:4" x14ac:dyDescent="0.2">
      <c r="D4090" s="107"/>
    </row>
    <row r="4091" spans="4:4" x14ac:dyDescent="0.2">
      <c r="D4091" s="107"/>
    </row>
    <row r="4092" spans="4:4" x14ac:dyDescent="0.2">
      <c r="D4092" s="107"/>
    </row>
    <row r="4093" spans="4:4" x14ac:dyDescent="0.2">
      <c r="D4093" s="107"/>
    </row>
    <row r="4094" spans="4:4" x14ac:dyDescent="0.2">
      <c r="D4094" s="107"/>
    </row>
    <row r="4095" spans="4:4" x14ac:dyDescent="0.2">
      <c r="D4095" s="107"/>
    </row>
    <row r="4096" spans="4:4" x14ac:dyDescent="0.2">
      <c r="D4096" s="107"/>
    </row>
    <row r="4097" spans="4:4" x14ac:dyDescent="0.2">
      <c r="D4097" s="107"/>
    </row>
    <row r="4098" spans="4:4" x14ac:dyDescent="0.2">
      <c r="D4098" s="107"/>
    </row>
    <row r="4099" spans="4:4" x14ac:dyDescent="0.2">
      <c r="D4099" s="107"/>
    </row>
    <row r="4100" spans="4:4" x14ac:dyDescent="0.2">
      <c r="D4100" s="107"/>
    </row>
    <row r="4101" spans="4:4" x14ac:dyDescent="0.2">
      <c r="D4101" s="107"/>
    </row>
    <row r="4102" spans="4:4" x14ac:dyDescent="0.2">
      <c r="D4102" s="107"/>
    </row>
    <row r="4103" spans="4:4" x14ac:dyDescent="0.2">
      <c r="D4103" s="107"/>
    </row>
    <row r="4104" spans="4:4" x14ac:dyDescent="0.2">
      <c r="D4104" s="107"/>
    </row>
    <row r="4105" spans="4:4" x14ac:dyDescent="0.2">
      <c r="D4105" s="107"/>
    </row>
    <row r="4106" spans="4:4" x14ac:dyDescent="0.2">
      <c r="D4106" s="107"/>
    </row>
    <row r="4107" spans="4:4" x14ac:dyDescent="0.2">
      <c r="D4107" s="107"/>
    </row>
    <row r="4108" spans="4:4" x14ac:dyDescent="0.2">
      <c r="D4108" s="107"/>
    </row>
    <row r="4109" spans="4:4" x14ac:dyDescent="0.2">
      <c r="D4109" s="107"/>
    </row>
    <row r="4110" spans="4:4" x14ac:dyDescent="0.2">
      <c r="D4110" s="107"/>
    </row>
    <row r="4111" spans="4:4" x14ac:dyDescent="0.2">
      <c r="D4111" s="107"/>
    </row>
    <row r="4112" spans="4:4" x14ac:dyDescent="0.2">
      <c r="D4112" s="107"/>
    </row>
    <row r="4113" spans="4:4" x14ac:dyDescent="0.2">
      <c r="D4113" s="107"/>
    </row>
    <row r="4114" spans="4:4" x14ac:dyDescent="0.2">
      <c r="D4114" s="107"/>
    </row>
    <row r="4115" spans="4:4" x14ac:dyDescent="0.2">
      <c r="D4115" s="107"/>
    </row>
    <row r="4116" spans="4:4" x14ac:dyDescent="0.2">
      <c r="D4116" s="107"/>
    </row>
    <row r="4117" spans="4:4" x14ac:dyDescent="0.2">
      <c r="D4117" s="107"/>
    </row>
    <row r="4118" spans="4:4" x14ac:dyDescent="0.2">
      <c r="D4118" s="107"/>
    </row>
    <row r="4119" spans="4:4" x14ac:dyDescent="0.2">
      <c r="D4119" s="107"/>
    </row>
    <row r="4120" spans="4:4" x14ac:dyDescent="0.2">
      <c r="D4120" s="107"/>
    </row>
    <row r="4121" spans="4:4" x14ac:dyDescent="0.2">
      <c r="D4121" s="107"/>
    </row>
    <row r="4122" spans="4:4" x14ac:dyDescent="0.2">
      <c r="D4122" s="107"/>
    </row>
    <row r="4123" spans="4:4" x14ac:dyDescent="0.2">
      <c r="D4123" s="107"/>
    </row>
    <row r="4124" spans="4:4" x14ac:dyDescent="0.2">
      <c r="D4124" s="107"/>
    </row>
    <row r="4125" spans="4:4" x14ac:dyDescent="0.2">
      <c r="D4125" s="107"/>
    </row>
    <row r="4126" spans="4:4" x14ac:dyDescent="0.2">
      <c r="D4126" s="107"/>
    </row>
    <row r="4127" spans="4:4" x14ac:dyDescent="0.2">
      <c r="D4127" s="107"/>
    </row>
    <row r="4128" spans="4:4" x14ac:dyDescent="0.2">
      <c r="D4128" s="107"/>
    </row>
    <row r="4129" spans="4:4" x14ac:dyDescent="0.2">
      <c r="D4129" s="107"/>
    </row>
    <row r="4130" spans="4:4" x14ac:dyDescent="0.2">
      <c r="D4130" s="107"/>
    </row>
    <row r="4131" spans="4:4" x14ac:dyDescent="0.2">
      <c r="D4131" s="107"/>
    </row>
    <row r="4132" spans="4:4" x14ac:dyDescent="0.2">
      <c r="D4132" s="107"/>
    </row>
    <row r="4133" spans="4:4" x14ac:dyDescent="0.2">
      <c r="D4133" s="107"/>
    </row>
    <row r="4134" spans="4:4" x14ac:dyDescent="0.2">
      <c r="D4134" s="107"/>
    </row>
    <row r="4135" spans="4:4" x14ac:dyDescent="0.2">
      <c r="D4135" s="107"/>
    </row>
    <row r="4136" spans="4:4" x14ac:dyDescent="0.2">
      <c r="D4136" s="107"/>
    </row>
    <row r="4137" spans="4:4" x14ac:dyDescent="0.2">
      <c r="D4137" s="107"/>
    </row>
    <row r="4138" spans="4:4" x14ac:dyDescent="0.2">
      <c r="D4138" s="107"/>
    </row>
    <row r="4139" spans="4:4" x14ac:dyDescent="0.2">
      <c r="D4139" s="107"/>
    </row>
    <row r="4140" spans="4:4" x14ac:dyDescent="0.2">
      <c r="D4140" s="107"/>
    </row>
    <row r="4141" spans="4:4" x14ac:dyDescent="0.2">
      <c r="D4141" s="107"/>
    </row>
    <row r="4142" spans="4:4" x14ac:dyDescent="0.2">
      <c r="D4142" s="107"/>
    </row>
    <row r="4143" spans="4:4" x14ac:dyDescent="0.2">
      <c r="D4143" s="107"/>
    </row>
    <row r="4144" spans="4:4" x14ac:dyDescent="0.2">
      <c r="D4144" s="107"/>
    </row>
    <row r="4145" spans="4:4" x14ac:dyDescent="0.2">
      <c r="D4145" s="107"/>
    </row>
    <row r="4146" spans="4:4" x14ac:dyDescent="0.2">
      <c r="D4146" s="107"/>
    </row>
    <row r="4147" spans="4:4" x14ac:dyDescent="0.2">
      <c r="D4147" s="107"/>
    </row>
    <row r="4148" spans="4:4" x14ac:dyDescent="0.2">
      <c r="D4148" s="107"/>
    </row>
    <row r="4149" spans="4:4" x14ac:dyDescent="0.2">
      <c r="D4149" s="107"/>
    </row>
    <row r="4150" spans="4:4" x14ac:dyDescent="0.2">
      <c r="D4150" s="107"/>
    </row>
    <row r="4151" spans="4:4" x14ac:dyDescent="0.2">
      <c r="D4151" s="107"/>
    </row>
    <row r="4152" spans="4:4" x14ac:dyDescent="0.2">
      <c r="D4152" s="107"/>
    </row>
    <row r="4153" spans="4:4" x14ac:dyDescent="0.2">
      <c r="D4153" s="107"/>
    </row>
    <row r="4154" spans="4:4" x14ac:dyDescent="0.2">
      <c r="D4154" s="107"/>
    </row>
    <row r="4155" spans="4:4" x14ac:dyDescent="0.2">
      <c r="D4155" s="107"/>
    </row>
    <row r="4156" spans="4:4" x14ac:dyDescent="0.2">
      <c r="D4156" s="107"/>
    </row>
    <row r="4157" spans="4:4" x14ac:dyDescent="0.2">
      <c r="D4157" s="107"/>
    </row>
    <row r="4158" spans="4:4" x14ac:dyDescent="0.2">
      <c r="D4158" s="107"/>
    </row>
    <row r="4159" spans="4:4" x14ac:dyDescent="0.2">
      <c r="D4159" s="107"/>
    </row>
    <row r="4160" spans="4:4" x14ac:dyDescent="0.2">
      <c r="D4160" s="107"/>
    </row>
    <row r="4161" spans="4:4" x14ac:dyDescent="0.2">
      <c r="D4161" s="107"/>
    </row>
    <row r="4162" spans="4:4" x14ac:dyDescent="0.2">
      <c r="D4162" s="107"/>
    </row>
    <row r="4163" spans="4:4" x14ac:dyDescent="0.2">
      <c r="D4163" s="107"/>
    </row>
    <row r="4164" spans="4:4" x14ac:dyDescent="0.2">
      <c r="D4164" s="107"/>
    </row>
    <row r="4165" spans="4:4" x14ac:dyDescent="0.2">
      <c r="D4165" s="107"/>
    </row>
    <row r="4166" spans="4:4" x14ac:dyDescent="0.2">
      <c r="D4166" s="107"/>
    </row>
    <row r="4167" spans="4:4" x14ac:dyDescent="0.2">
      <c r="D4167" s="107"/>
    </row>
    <row r="4168" spans="4:4" x14ac:dyDescent="0.2">
      <c r="D4168" s="107"/>
    </row>
    <row r="4169" spans="4:4" x14ac:dyDescent="0.2">
      <c r="D4169" s="107"/>
    </row>
    <row r="4170" spans="4:4" x14ac:dyDescent="0.2">
      <c r="D4170" s="107"/>
    </row>
    <row r="4171" spans="4:4" x14ac:dyDescent="0.2">
      <c r="D4171" s="107"/>
    </row>
    <row r="4172" spans="4:4" x14ac:dyDescent="0.2">
      <c r="D4172" s="107"/>
    </row>
    <row r="4173" spans="4:4" x14ac:dyDescent="0.2">
      <c r="D4173" s="107"/>
    </row>
    <row r="4174" spans="4:4" x14ac:dyDescent="0.2">
      <c r="D4174" s="107"/>
    </row>
    <row r="4175" spans="4:4" x14ac:dyDescent="0.2">
      <c r="D4175" s="107"/>
    </row>
    <row r="4176" spans="4:4" x14ac:dyDescent="0.2">
      <c r="D4176" s="107"/>
    </row>
    <row r="4177" spans="4:4" x14ac:dyDescent="0.2">
      <c r="D4177" s="107"/>
    </row>
    <row r="4178" spans="4:4" x14ac:dyDescent="0.2">
      <c r="D4178" s="107"/>
    </row>
    <row r="4179" spans="4:4" x14ac:dyDescent="0.2">
      <c r="D4179" s="107"/>
    </row>
    <row r="4180" spans="4:4" x14ac:dyDescent="0.2">
      <c r="D4180" s="107"/>
    </row>
    <row r="4181" spans="4:4" x14ac:dyDescent="0.2">
      <c r="D4181" s="107"/>
    </row>
    <row r="4182" spans="4:4" x14ac:dyDescent="0.2">
      <c r="D4182" s="107"/>
    </row>
    <row r="4183" spans="4:4" x14ac:dyDescent="0.2">
      <c r="D4183" s="107"/>
    </row>
    <row r="4184" spans="4:4" x14ac:dyDescent="0.2">
      <c r="D4184" s="107"/>
    </row>
    <row r="4185" spans="4:4" x14ac:dyDescent="0.2">
      <c r="D4185" s="107"/>
    </row>
    <row r="4186" spans="4:4" x14ac:dyDescent="0.2">
      <c r="D4186" s="107"/>
    </row>
    <row r="4187" spans="4:4" x14ac:dyDescent="0.2">
      <c r="D4187" s="107"/>
    </row>
    <row r="4188" spans="4:4" x14ac:dyDescent="0.2">
      <c r="D4188" s="107"/>
    </row>
    <row r="4189" spans="4:4" x14ac:dyDescent="0.2">
      <c r="D4189" s="107"/>
    </row>
    <row r="4190" spans="4:4" x14ac:dyDescent="0.2">
      <c r="D4190" s="107"/>
    </row>
    <row r="4191" spans="4:4" x14ac:dyDescent="0.2">
      <c r="D4191" s="107"/>
    </row>
    <row r="4192" spans="4:4" x14ac:dyDescent="0.2">
      <c r="D4192" s="107"/>
    </row>
    <row r="4193" spans="4:4" x14ac:dyDescent="0.2">
      <c r="D4193" s="107"/>
    </row>
    <row r="4194" spans="4:4" x14ac:dyDescent="0.2">
      <c r="D4194" s="107"/>
    </row>
    <row r="4195" spans="4:4" x14ac:dyDescent="0.2">
      <c r="D4195" s="107"/>
    </row>
    <row r="4196" spans="4:4" x14ac:dyDescent="0.2">
      <c r="D4196" s="107"/>
    </row>
    <row r="4197" spans="4:4" x14ac:dyDescent="0.2">
      <c r="D4197" s="107"/>
    </row>
    <row r="4198" spans="4:4" x14ac:dyDescent="0.2">
      <c r="D4198" s="107"/>
    </row>
    <row r="4199" spans="4:4" x14ac:dyDescent="0.2">
      <c r="D4199" s="107"/>
    </row>
    <row r="4200" spans="4:4" x14ac:dyDescent="0.2">
      <c r="D4200" s="107"/>
    </row>
    <row r="4201" spans="4:4" x14ac:dyDescent="0.2">
      <c r="D4201" s="107"/>
    </row>
    <row r="4202" spans="4:4" x14ac:dyDescent="0.2">
      <c r="D4202" s="107"/>
    </row>
    <row r="4203" spans="4:4" x14ac:dyDescent="0.2">
      <c r="D4203" s="107"/>
    </row>
    <row r="4204" spans="4:4" x14ac:dyDescent="0.2">
      <c r="D4204" s="107"/>
    </row>
    <row r="4205" spans="4:4" x14ac:dyDescent="0.2">
      <c r="D4205" s="107"/>
    </row>
    <row r="4206" spans="4:4" x14ac:dyDescent="0.2">
      <c r="D4206" s="107"/>
    </row>
    <row r="4207" spans="4:4" x14ac:dyDescent="0.2">
      <c r="D4207" s="107"/>
    </row>
    <row r="4208" spans="4:4" x14ac:dyDescent="0.2">
      <c r="D4208" s="107"/>
    </row>
    <row r="4209" spans="4:4" x14ac:dyDescent="0.2">
      <c r="D4209" s="107"/>
    </row>
    <row r="4210" spans="4:4" x14ac:dyDescent="0.2">
      <c r="D4210" s="107"/>
    </row>
    <row r="4211" spans="4:4" x14ac:dyDescent="0.2">
      <c r="D4211" s="107"/>
    </row>
    <row r="4212" spans="4:4" x14ac:dyDescent="0.2">
      <c r="D4212" s="107"/>
    </row>
    <row r="4213" spans="4:4" x14ac:dyDescent="0.2">
      <c r="D4213" s="107"/>
    </row>
    <row r="4214" spans="4:4" x14ac:dyDescent="0.2">
      <c r="D4214" s="107"/>
    </row>
    <row r="4215" spans="4:4" x14ac:dyDescent="0.2">
      <c r="D4215" s="107"/>
    </row>
    <row r="4216" spans="4:4" x14ac:dyDescent="0.2">
      <c r="D4216" s="107"/>
    </row>
    <row r="4217" spans="4:4" x14ac:dyDescent="0.2">
      <c r="D4217" s="107"/>
    </row>
    <row r="4218" spans="4:4" x14ac:dyDescent="0.2">
      <c r="D4218" s="107"/>
    </row>
    <row r="4219" spans="4:4" x14ac:dyDescent="0.2">
      <c r="D4219" s="107"/>
    </row>
    <row r="4220" spans="4:4" x14ac:dyDescent="0.2">
      <c r="D4220" s="107"/>
    </row>
    <row r="4221" spans="4:4" x14ac:dyDescent="0.2">
      <c r="D4221" s="107"/>
    </row>
    <row r="4222" spans="4:4" x14ac:dyDescent="0.2">
      <c r="D4222" s="107"/>
    </row>
    <row r="4223" spans="4:4" x14ac:dyDescent="0.2">
      <c r="D4223" s="107"/>
    </row>
    <row r="4224" spans="4:4" x14ac:dyDescent="0.2">
      <c r="D4224" s="107"/>
    </row>
    <row r="4225" spans="4:4" x14ac:dyDescent="0.2">
      <c r="D4225" s="107"/>
    </row>
    <row r="4226" spans="4:4" x14ac:dyDescent="0.2">
      <c r="D4226" s="107"/>
    </row>
    <row r="4227" spans="4:4" x14ac:dyDescent="0.2">
      <c r="D4227" s="107"/>
    </row>
    <row r="4228" spans="4:4" x14ac:dyDescent="0.2">
      <c r="D4228" s="107"/>
    </row>
    <row r="4229" spans="4:4" x14ac:dyDescent="0.2">
      <c r="D4229" s="107"/>
    </row>
    <row r="4230" spans="4:4" x14ac:dyDescent="0.2">
      <c r="D4230" s="107"/>
    </row>
    <row r="4231" spans="4:4" x14ac:dyDescent="0.2">
      <c r="D4231" s="107"/>
    </row>
    <row r="4232" spans="4:4" x14ac:dyDescent="0.2">
      <c r="D4232" s="107"/>
    </row>
    <row r="4233" spans="4:4" x14ac:dyDescent="0.2">
      <c r="D4233" s="107"/>
    </row>
    <row r="4234" spans="4:4" x14ac:dyDescent="0.2">
      <c r="D4234" s="107"/>
    </row>
    <row r="4235" spans="4:4" x14ac:dyDescent="0.2">
      <c r="D4235" s="107"/>
    </row>
    <row r="4236" spans="4:4" x14ac:dyDescent="0.2">
      <c r="D4236" s="107"/>
    </row>
    <row r="4237" spans="4:4" x14ac:dyDescent="0.2">
      <c r="D4237" s="107"/>
    </row>
    <row r="4238" spans="4:4" x14ac:dyDescent="0.2">
      <c r="D4238" s="107"/>
    </row>
    <row r="4239" spans="4:4" x14ac:dyDescent="0.2">
      <c r="D4239" s="107"/>
    </row>
    <row r="4240" spans="4:4" x14ac:dyDescent="0.2">
      <c r="D4240" s="107"/>
    </row>
    <row r="4241" spans="4:4" x14ac:dyDescent="0.2">
      <c r="D4241" s="107"/>
    </row>
    <row r="4242" spans="4:4" x14ac:dyDescent="0.2">
      <c r="D4242" s="107"/>
    </row>
    <row r="4243" spans="4:4" x14ac:dyDescent="0.2">
      <c r="D4243" s="107"/>
    </row>
    <row r="4244" spans="4:4" x14ac:dyDescent="0.2">
      <c r="D4244" s="107"/>
    </row>
    <row r="4245" spans="4:4" x14ac:dyDescent="0.2">
      <c r="D4245" s="107"/>
    </row>
    <row r="4246" spans="4:4" x14ac:dyDescent="0.2">
      <c r="D4246" s="107"/>
    </row>
    <row r="4247" spans="4:4" x14ac:dyDescent="0.2">
      <c r="D4247" s="107"/>
    </row>
    <row r="4248" spans="4:4" x14ac:dyDescent="0.2">
      <c r="D4248" s="107"/>
    </row>
    <row r="4249" spans="4:4" x14ac:dyDescent="0.2">
      <c r="D4249" s="107"/>
    </row>
    <row r="4250" spans="4:4" x14ac:dyDescent="0.2">
      <c r="D4250" s="107"/>
    </row>
    <row r="4251" spans="4:4" x14ac:dyDescent="0.2">
      <c r="D4251" s="107"/>
    </row>
    <row r="4252" spans="4:4" x14ac:dyDescent="0.2">
      <c r="D4252" s="107"/>
    </row>
    <row r="4253" spans="4:4" x14ac:dyDescent="0.2">
      <c r="D4253" s="107"/>
    </row>
    <row r="4254" spans="4:4" x14ac:dyDescent="0.2">
      <c r="D4254" s="107"/>
    </row>
    <row r="4255" spans="4:4" x14ac:dyDescent="0.2">
      <c r="D4255" s="107"/>
    </row>
    <row r="4256" spans="4:4" x14ac:dyDescent="0.2">
      <c r="D4256" s="107"/>
    </row>
    <row r="4257" spans="4:4" x14ac:dyDescent="0.2">
      <c r="D4257" s="107"/>
    </row>
    <row r="4258" spans="4:4" x14ac:dyDescent="0.2">
      <c r="D4258" s="107"/>
    </row>
    <row r="4259" spans="4:4" x14ac:dyDescent="0.2">
      <c r="D4259" s="107"/>
    </row>
    <row r="4260" spans="4:4" x14ac:dyDescent="0.2">
      <c r="D4260" s="107"/>
    </row>
    <row r="4261" spans="4:4" x14ac:dyDescent="0.2">
      <c r="D4261" s="107"/>
    </row>
    <row r="4262" spans="4:4" x14ac:dyDescent="0.2">
      <c r="D4262" s="107"/>
    </row>
    <row r="4263" spans="4:4" x14ac:dyDescent="0.2">
      <c r="D4263" s="107"/>
    </row>
    <row r="4264" spans="4:4" x14ac:dyDescent="0.2">
      <c r="D4264" s="107"/>
    </row>
    <row r="4265" spans="4:4" x14ac:dyDescent="0.2">
      <c r="D4265" s="107"/>
    </row>
    <row r="4266" spans="4:4" x14ac:dyDescent="0.2">
      <c r="D4266" s="107"/>
    </row>
    <row r="4267" spans="4:4" x14ac:dyDescent="0.2">
      <c r="D4267" s="107"/>
    </row>
    <row r="4268" spans="4:4" x14ac:dyDescent="0.2">
      <c r="D4268" s="107"/>
    </row>
    <row r="4269" spans="4:4" x14ac:dyDescent="0.2">
      <c r="D4269" s="107"/>
    </row>
    <row r="4270" spans="4:4" x14ac:dyDescent="0.2">
      <c r="D4270" s="107"/>
    </row>
    <row r="4271" spans="4:4" x14ac:dyDescent="0.2">
      <c r="D4271" s="107"/>
    </row>
    <row r="4272" spans="4:4" x14ac:dyDescent="0.2">
      <c r="D4272" s="107"/>
    </row>
    <row r="4273" spans="4:4" x14ac:dyDescent="0.2">
      <c r="D4273" s="107"/>
    </row>
    <row r="4274" spans="4:4" x14ac:dyDescent="0.2">
      <c r="D4274" s="107"/>
    </row>
    <row r="4275" spans="4:4" x14ac:dyDescent="0.2">
      <c r="D4275" s="107"/>
    </row>
    <row r="4276" spans="4:4" x14ac:dyDescent="0.2">
      <c r="D4276" s="107"/>
    </row>
    <row r="4277" spans="4:4" x14ac:dyDescent="0.2">
      <c r="D4277" s="107"/>
    </row>
    <row r="4278" spans="4:4" x14ac:dyDescent="0.2">
      <c r="D4278" s="107"/>
    </row>
    <row r="4279" spans="4:4" x14ac:dyDescent="0.2">
      <c r="D4279" s="107"/>
    </row>
    <row r="4280" spans="4:4" x14ac:dyDescent="0.2">
      <c r="D4280" s="107"/>
    </row>
    <row r="4281" spans="4:4" x14ac:dyDescent="0.2">
      <c r="D4281" s="107"/>
    </row>
    <row r="4282" spans="4:4" x14ac:dyDescent="0.2">
      <c r="D4282" s="107"/>
    </row>
    <row r="4283" spans="4:4" x14ac:dyDescent="0.2">
      <c r="D4283" s="107"/>
    </row>
    <row r="4284" spans="4:4" x14ac:dyDescent="0.2">
      <c r="D4284" s="107"/>
    </row>
    <row r="4285" spans="4:4" x14ac:dyDescent="0.2">
      <c r="D4285" s="107"/>
    </row>
    <row r="4286" spans="4:4" x14ac:dyDescent="0.2">
      <c r="D4286" s="107"/>
    </row>
    <row r="4287" spans="4:4" x14ac:dyDescent="0.2">
      <c r="D4287" s="107"/>
    </row>
    <row r="4288" spans="4:4" x14ac:dyDescent="0.2">
      <c r="D4288" s="107"/>
    </row>
    <row r="4289" spans="4:4" x14ac:dyDescent="0.2">
      <c r="D4289" s="107"/>
    </row>
    <row r="4290" spans="4:4" x14ac:dyDescent="0.2">
      <c r="D4290" s="107"/>
    </row>
    <row r="4291" spans="4:4" x14ac:dyDescent="0.2">
      <c r="D4291" s="107"/>
    </row>
    <row r="4292" spans="4:4" x14ac:dyDescent="0.2">
      <c r="D4292" s="107"/>
    </row>
    <row r="4293" spans="4:4" x14ac:dyDescent="0.2">
      <c r="D4293" s="107"/>
    </row>
    <row r="4294" spans="4:4" x14ac:dyDescent="0.2">
      <c r="D4294" s="107"/>
    </row>
    <row r="4295" spans="4:4" x14ac:dyDescent="0.2">
      <c r="D4295" s="107"/>
    </row>
    <row r="4296" spans="4:4" x14ac:dyDescent="0.2">
      <c r="D4296" s="107"/>
    </row>
    <row r="4297" spans="4:4" x14ac:dyDescent="0.2">
      <c r="D4297" s="107"/>
    </row>
    <row r="4298" spans="4:4" x14ac:dyDescent="0.2">
      <c r="D4298" s="107"/>
    </row>
    <row r="4299" spans="4:4" x14ac:dyDescent="0.2">
      <c r="D4299" s="107"/>
    </row>
    <row r="4300" spans="4:4" x14ac:dyDescent="0.2">
      <c r="D4300" s="107"/>
    </row>
    <row r="4301" spans="4:4" x14ac:dyDescent="0.2">
      <c r="D4301" s="107"/>
    </row>
    <row r="4302" spans="4:4" x14ac:dyDescent="0.2">
      <c r="D4302" s="107"/>
    </row>
    <row r="4303" spans="4:4" x14ac:dyDescent="0.2">
      <c r="D4303" s="107"/>
    </row>
    <row r="4304" spans="4:4" x14ac:dyDescent="0.2">
      <c r="D4304" s="107"/>
    </row>
    <row r="4305" spans="4:4" x14ac:dyDescent="0.2">
      <c r="D4305" s="107"/>
    </row>
    <row r="4306" spans="4:4" x14ac:dyDescent="0.2">
      <c r="D4306" s="107"/>
    </row>
    <row r="4307" spans="4:4" x14ac:dyDescent="0.2">
      <c r="D4307" s="107"/>
    </row>
    <row r="4308" spans="4:4" x14ac:dyDescent="0.2">
      <c r="D4308" s="107"/>
    </row>
    <row r="4309" spans="4:4" x14ac:dyDescent="0.2">
      <c r="D4309" s="107"/>
    </row>
    <row r="4310" spans="4:4" x14ac:dyDescent="0.2">
      <c r="D4310" s="107"/>
    </row>
    <row r="4311" spans="4:4" x14ac:dyDescent="0.2">
      <c r="D4311" s="107"/>
    </row>
    <row r="4312" spans="4:4" x14ac:dyDescent="0.2">
      <c r="D4312" s="107"/>
    </row>
    <row r="4313" spans="4:4" x14ac:dyDescent="0.2">
      <c r="D4313" s="107"/>
    </row>
    <row r="4314" spans="4:4" x14ac:dyDescent="0.2">
      <c r="D4314" s="107"/>
    </row>
    <row r="4315" spans="4:4" x14ac:dyDescent="0.2">
      <c r="D4315" s="107"/>
    </row>
    <row r="4316" spans="4:4" x14ac:dyDescent="0.2">
      <c r="D4316" s="107"/>
    </row>
    <row r="4317" spans="4:4" x14ac:dyDescent="0.2">
      <c r="D4317" s="107"/>
    </row>
    <row r="4318" spans="4:4" x14ac:dyDescent="0.2">
      <c r="D4318" s="107"/>
    </row>
    <row r="4319" spans="4:4" x14ac:dyDescent="0.2">
      <c r="D4319" s="107"/>
    </row>
    <row r="4320" spans="4:4" x14ac:dyDescent="0.2">
      <c r="D4320" s="107"/>
    </row>
    <row r="4321" spans="4:4" x14ac:dyDescent="0.2">
      <c r="D4321" s="107"/>
    </row>
    <row r="4322" spans="4:4" x14ac:dyDescent="0.2">
      <c r="D4322" s="107"/>
    </row>
    <row r="4323" spans="4:4" x14ac:dyDescent="0.2">
      <c r="D4323" s="107"/>
    </row>
    <row r="4324" spans="4:4" x14ac:dyDescent="0.2">
      <c r="D4324" s="107"/>
    </row>
    <row r="4325" spans="4:4" x14ac:dyDescent="0.2">
      <c r="D4325" s="107"/>
    </row>
    <row r="4326" spans="4:4" x14ac:dyDescent="0.2">
      <c r="D4326" s="107"/>
    </row>
    <row r="4327" spans="4:4" x14ac:dyDescent="0.2">
      <c r="D4327" s="107"/>
    </row>
    <row r="4328" spans="4:4" x14ac:dyDescent="0.2">
      <c r="D4328" s="107"/>
    </row>
    <row r="4329" spans="4:4" x14ac:dyDescent="0.2">
      <c r="D4329" s="107"/>
    </row>
    <row r="4330" spans="4:4" x14ac:dyDescent="0.2">
      <c r="D4330" s="107"/>
    </row>
    <row r="4331" spans="4:4" x14ac:dyDescent="0.2">
      <c r="D4331" s="107"/>
    </row>
    <row r="4332" spans="4:4" x14ac:dyDescent="0.2">
      <c r="D4332" s="107"/>
    </row>
    <row r="4333" spans="4:4" x14ac:dyDescent="0.2">
      <c r="D4333" s="107"/>
    </row>
    <row r="4334" spans="4:4" x14ac:dyDescent="0.2">
      <c r="D4334" s="107"/>
    </row>
    <row r="4335" spans="4:4" x14ac:dyDescent="0.2">
      <c r="D4335" s="107"/>
    </row>
    <row r="4336" spans="4:4" x14ac:dyDescent="0.2">
      <c r="D4336" s="107"/>
    </row>
    <row r="4337" spans="4:4" x14ac:dyDescent="0.2">
      <c r="D4337" s="107"/>
    </row>
    <row r="4338" spans="4:4" x14ac:dyDescent="0.2">
      <c r="D4338" s="107"/>
    </row>
    <row r="4339" spans="4:4" x14ac:dyDescent="0.2">
      <c r="D4339" s="107"/>
    </row>
    <row r="4340" spans="4:4" x14ac:dyDescent="0.2">
      <c r="D4340" s="107"/>
    </row>
    <row r="4341" spans="4:4" x14ac:dyDescent="0.2">
      <c r="D4341" s="107"/>
    </row>
    <row r="4342" spans="4:4" x14ac:dyDescent="0.2">
      <c r="D4342" s="107"/>
    </row>
    <row r="4343" spans="4:4" x14ac:dyDescent="0.2">
      <c r="D4343" s="107"/>
    </row>
    <row r="4344" spans="4:4" x14ac:dyDescent="0.2">
      <c r="D4344" s="107"/>
    </row>
    <row r="4345" spans="4:4" x14ac:dyDescent="0.2">
      <c r="D4345" s="107"/>
    </row>
    <row r="4346" spans="4:4" x14ac:dyDescent="0.2">
      <c r="D4346" s="107"/>
    </row>
    <row r="4347" spans="4:4" x14ac:dyDescent="0.2">
      <c r="D4347" s="107"/>
    </row>
    <row r="4348" spans="4:4" x14ac:dyDescent="0.2">
      <c r="D4348" s="107"/>
    </row>
    <row r="4349" spans="4:4" x14ac:dyDescent="0.2">
      <c r="D4349" s="107"/>
    </row>
    <row r="4350" spans="4:4" x14ac:dyDescent="0.2">
      <c r="D4350" s="107"/>
    </row>
    <row r="4351" spans="4:4" x14ac:dyDescent="0.2">
      <c r="D4351" s="107"/>
    </row>
    <row r="4352" spans="4:4" x14ac:dyDescent="0.2">
      <c r="D4352" s="107"/>
    </row>
    <row r="4353" spans="4:4" x14ac:dyDescent="0.2">
      <c r="D4353" s="107"/>
    </row>
    <row r="4354" spans="4:4" x14ac:dyDescent="0.2">
      <c r="D4354" s="107"/>
    </row>
    <row r="4355" spans="4:4" x14ac:dyDescent="0.2">
      <c r="D4355" s="107"/>
    </row>
    <row r="4356" spans="4:4" x14ac:dyDescent="0.2">
      <c r="D4356" s="107"/>
    </row>
    <row r="4357" spans="4:4" x14ac:dyDescent="0.2">
      <c r="D4357" s="107"/>
    </row>
    <row r="4358" spans="4:4" x14ac:dyDescent="0.2">
      <c r="D4358" s="107"/>
    </row>
    <row r="4359" spans="4:4" x14ac:dyDescent="0.2">
      <c r="D4359" s="107"/>
    </row>
    <row r="4360" spans="4:4" x14ac:dyDescent="0.2">
      <c r="D4360" s="107"/>
    </row>
    <row r="4361" spans="4:4" x14ac:dyDescent="0.2">
      <c r="D4361" s="107"/>
    </row>
    <row r="4362" spans="4:4" x14ac:dyDescent="0.2">
      <c r="D4362" s="107"/>
    </row>
    <row r="4363" spans="4:4" x14ac:dyDescent="0.2">
      <c r="D4363" s="107"/>
    </row>
    <row r="4364" spans="4:4" x14ac:dyDescent="0.2">
      <c r="D4364" s="107"/>
    </row>
    <row r="4365" spans="4:4" x14ac:dyDescent="0.2">
      <c r="D4365" s="107"/>
    </row>
    <row r="4366" spans="4:4" x14ac:dyDescent="0.2">
      <c r="D4366" s="107"/>
    </row>
    <row r="4367" spans="4:4" x14ac:dyDescent="0.2">
      <c r="D4367" s="107"/>
    </row>
    <row r="4368" spans="4:4" x14ac:dyDescent="0.2">
      <c r="D4368" s="107"/>
    </row>
    <row r="4369" spans="4:4" x14ac:dyDescent="0.2">
      <c r="D4369" s="107"/>
    </row>
    <row r="4370" spans="4:4" x14ac:dyDescent="0.2">
      <c r="D4370" s="107"/>
    </row>
    <row r="4371" spans="4:4" x14ac:dyDescent="0.2">
      <c r="D4371" s="107"/>
    </row>
    <row r="4372" spans="4:4" x14ac:dyDescent="0.2">
      <c r="D4372" s="107"/>
    </row>
    <row r="4373" spans="4:4" x14ac:dyDescent="0.2">
      <c r="D4373" s="107"/>
    </row>
    <row r="4374" spans="4:4" x14ac:dyDescent="0.2">
      <c r="D4374" s="107"/>
    </row>
    <row r="4375" spans="4:4" x14ac:dyDescent="0.2">
      <c r="D4375" s="107"/>
    </row>
    <row r="4376" spans="4:4" x14ac:dyDescent="0.2">
      <c r="D4376" s="107"/>
    </row>
    <row r="4377" spans="4:4" x14ac:dyDescent="0.2">
      <c r="D4377" s="107"/>
    </row>
    <row r="4378" spans="4:4" x14ac:dyDescent="0.2">
      <c r="D4378" s="107"/>
    </row>
    <row r="4379" spans="4:4" x14ac:dyDescent="0.2">
      <c r="D4379" s="107"/>
    </row>
    <row r="4380" spans="4:4" x14ac:dyDescent="0.2">
      <c r="D4380" s="107"/>
    </row>
    <row r="4381" spans="4:4" x14ac:dyDescent="0.2">
      <c r="D4381" s="107"/>
    </row>
    <row r="4382" spans="4:4" x14ac:dyDescent="0.2">
      <c r="D4382" s="107"/>
    </row>
    <row r="4383" spans="4:4" x14ac:dyDescent="0.2">
      <c r="D4383" s="107"/>
    </row>
    <row r="4384" spans="4:4" x14ac:dyDescent="0.2">
      <c r="D4384" s="107"/>
    </row>
    <row r="4385" spans="4:4" x14ac:dyDescent="0.2">
      <c r="D4385" s="107"/>
    </row>
    <row r="4386" spans="4:4" x14ac:dyDescent="0.2">
      <c r="D4386" s="107"/>
    </row>
    <row r="4387" spans="4:4" x14ac:dyDescent="0.2">
      <c r="D4387" s="107"/>
    </row>
    <row r="4388" spans="4:4" x14ac:dyDescent="0.2">
      <c r="D4388" s="107"/>
    </row>
    <row r="4389" spans="4:4" x14ac:dyDescent="0.2">
      <c r="D4389" s="107"/>
    </row>
    <row r="4390" spans="4:4" x14ac:dyDescent="0.2">
      <c r="D4390" s="107"/>
    </row>
    <row r="4391" spans="4:4" x14ac:dyDescent="0.2">
      <c r="D4391" s="107"/>
    </row>
    <row r="4392" spans="4:4" x14ac:dyDescent="0.2">
      <c r="D4392" s="107"/>
    </row>
    <row r="4393" spans="4:4" x14ac:dyDescent="0.2">
      <c r="D4393" s="107"/>
    </row>
    <row r="4394" spans="4:4" x14ac:dyDescent="0.2">
      <c r="D4394" s="107"/>
    </row>
    <row r="4395" spans="4:4" x14ac:dyDescent="0.2">
      <c r="D4395" s="107"/>
    </row>
    <row r="4396" spans="4:4" x14ac:dyDescent="0.2">
      <c r="D4396" s="107"/>
    </row>
    <row r="4397" spans="4:4" x14ac:dyDescent="0.2">
      <c r="D4397" s="107"/>
    </row>
    <row r="4398" spans="4:4" x14ac:dyDescent="0.2">
      <c r="D4398" s="107"/>
    </row>
    <row r="4399" spans="4:4" x14ac:dyDescent="0.2">
      <c r="D4399" s="107"/>
    </row>
    <row r="4400" spans="4:4" x14ac:dyDescent="0.2">
      <c r="D4400" s="107"/>
    </row>
    <row r="4401" spans="4:4" x14ac:dyDescent="0.2">
      <c r="D4401" s="107"/>
    </row>
    <row r="4402" spans="4:4" x14ac:dyDescent="0.2">
      <c r="D4402" s="107"/>
    </row>
    <row r="4403" spans="4:4" x14ac:dyDescent="0.2">
      <c r="D4403" s="107"/>
    </row>
    <row r="4404" spans="4:4" x14ac:dyDescent="0.2">
      <c r="D4404" s="107"/>
    </row>
    <row r="4405" spans="4:4" x14ac:dyDescent="0.2">
      <c r="D4405" s="107"/>
    </row>
    <row r="4406" spans="4:4" x14ac:dyDescent="0.2">
      <c r="D4406" s="107"/>
    </row>
    <row r="4407" spans="4:4" x14ac:dyDescent="0.2">
      <c r="D4407" s="107"/>
    </row>
    <row r="4408" spans="4:4" x14ac:dyDescent="0.2">
      <c r="D4408" s="107"/>
    </row>
    <row r="4409" spans="4:4" x14ac:dyDescent="0.2">
      <c r="D4409" s="107"/>
    </row>
    <row r="4410" spans="4:4" x14ac:dyDescent="0.2">
      <c r="D4410" s="107"/>
    </row>
    <row r="4411" spans="4:4" x14ac:dyDescent="0.2">
      <c r="D4411" s="107"/>
    </row>
    <row r="4412" spans="4:4" x14ac:dyDescent="0.2">
      <c r="D4412" s="107"/>
    </row>
    <row r="4413" spans="4:4" x14ac:dyDescent="0.2">
      <c r="D4413" s="107"/>
    </row>
    <row r="4414" spans="4:4" x14ac:dyDescent="0.2">
      <c r="D4414" s="107"/>
    </row>
    <row r="4415" spans="4:4" x14ac:dyDescent="0.2">
      <c r="D4415" s="107"/>
    </row>
    <row r="4416" spans="4:4" x14ac:dyDescent="0.2">
      <c r="D4416" s="107"/>
    </row>
    <row r="4417" spans="4:4" x14ac:dyDescent="0.2">
      <c r="D4417" s="107"/>
    </row>
    <row r="4418" spans="4:4" x14ac:dyDescent="0.2">
      <c r="D4418" s="107"/>
    </row>
    <row r="4419" spans="4:4" x14ac:dyDescent="0.2">
      <c r="D4419" s="107"/>
    </row>
    <row r="4420" spans="4:4" x14ac:dyDescent="0.2">
      <c r="D4420" s="107"/>
    </row>
    <row r="4421" spans="4:4" x14ac:dyDescent="0.2">
      <c r="D4421" s="107"/>
    </row>
    <row r="4422" spans="4:4" x14ac:dyDescent="0.2">
      <c r="D4422" s="107"/>
    </row>
    <row r="4423" spans="4:4" x14ac:dyDescent="0.2">
      <c r="D4423" s="107"/>
    </row>
    <row r="4424" spans="4:4" x14ac:dyDescent="0.2">
      <c r="D4424" s="107"/>
    </row>
    <row r="4425" spans="4:4" x14ac:dyDescent="0.2">
      <c r="D4425" s="107"/>
    </row>
    <row r="4426" spans="4:4" x14ac:dyDescent="0.2">
      <c r="D4426" s="107"/>
    </row>
    <row r="4427" spans="4:4" x14ac:dyDescent="0.2">
      <c r="D4427" s="107"/>
    </row>
    <row r="4428" spans="4:4" x14ac:dyDescent="0.2">
      <c r="D4428" s="107"/>
    </row>
    <row r="4429" spans="4:4" x14ac:dyDescent="0.2">
      <c r="D4429" s="107"/>
    </row>
    <row r="4430" spans="4:4" x14ac:dyDescent="0.2">
      <c r="D4430" s="107"/>
    </row>
    <row r="4431" spans="4:4" x14ac:dyDescent="0.2">
      <c r="D4431" s="107"/>
    </row>
    <row r="4432" spans="4:4" x14ac:dyDescent="0.2">
      <c r="D4432" s="107"/>
    </row>
    <row r="4433" spans="4:4" x14ac:dyDescent="0.2">
      <c r="D4433" s="107"/>
    </row>
    <row r="4434" spans="4:4" x14ac:dyDescent="0.2">
      <c r="D4434" s="107"/>
    </row>
    <row r="4435" spans="4:4" x14ac:dyDescent="0.2">
      <c r="D4435" s="107"/>
    </row>
    <row r="4436" spans="4:4" x14ac:dyDescent="0.2">
      <c r="D4436" s="107"/>
    </row>
    <row r="4437" spans="4:4" x14ac:dyDescent="0.2">
      <c r="D4437" s="107"/>
    </row>
    <row r="4438" spans="4:4" x14ac:dyDescent="0.2">
      <c r="D4438" s="107"/>
    </row>
    <row r="4439" spans="4:4" x14ac:dyDescent="0.2">
      <c r="D4439" s="107"/>
    </row>
    <row r="4440" spans="4:4" x14ac:dyDescent="0.2">
      <c r="D4440" s="107"/>
    </row>
    <row r="4441" spans="4:4" x14ac:dyDescent="0.2">
      <c r="D4441" s="107"/>
    </row>
    <row r="4442" spans="4:4" x14ac:dyDescent="0.2">
      <c r="D4442" s="107"/>
    </row>
    <row r="4443" spans="4:4" x14ac:dyDescent="0.2">
      <c r="D4443" s="107"/>
    </row>
    <row r="4444" spans="4:4" x14ac:dyDescent="0.2">
      <c r="D4444" s="107"/>
    </row>
    <row r="4445" spans="4:4" x14ac:dyDescent="0.2">
      <c r="D4445" s="107"/>
    </row>
    <row r="4446" spans="4:4" x14ac:dyDescent="0.2">
      <c r="D4446" s="107"/>
    </row>
    <row r="4447" spans="4:4" x14ac:dyDescent="0.2">
      <c r="D4447" s="107"/>
    </row>
    <row r="4448" spans="4:4" x14ac:dyDescent="0.2">
      <c r="D4448" s="107"/>
    </row>
    <row r="4449" spans="4:4" x14ac:dyDescent="0.2">
      <c r="D4449" s="107"/>
    </row>
    <row r="4450" spans="4:4" x14ac:dyDescent="0.2">
      <c r="D4450" s="107"/>
    </row>
    <row r="4451" spans="4:4" x14ac:dyDescent="0.2">
      <c r="D4451" s="107"/>
    </row>
    <row r="4452" spans="4:4" x14ac:dyDescent="0.2">
      <c r="D4452" s="107"/>
    </row>
    <row r="4453" spans="4:4" x14ac:dyDescent="0.2">
      <c r="D4453" s="107"/>
    </row>
    <row r="4454" spans="4:4" x14ac:dyDescent="0.2">
      <c r="D4454" s="107"/>
    </row>
    <row r="4455" spans="4:4" x14ac:dyDescent="0.2">
      <c r="D4455" s="107"/>
    </row>
    <row r="4456" spans="4:4" x14ac:dyDescent="0.2">
      <c r="D4456" s="107"/>
    </row>
    <row r="4457" spans="4:4" x14ac:dyDescent="0.2">
      <c r="D4457" s="107"/>
    </row>
    <row r="4458" spans="4:4" x14ac:dyDescent="0.2">
      <c r="D4458" s="107"/>
    </row>
    <row r="4459" spans="4:4" x14ac:dyDescent="0.2">
      <c r="D4459" s="107"/>
    </row>
    <row r="4460" spans="4:4" x14ac:dyDescent="0.2">
      <c r="D4460" s="107"/>
    </row>
    <row r="4461" spans="4:4" x14ac:dyDescent="0.2">
      <c r="D4461" s="107"/>
    </row>
    <row r="4462" spans="4:4" x14ac:dyDescent="0.2">
      <c r="D4462" s="107"/>
    </row>
    <row r="4463" spans="4:4" x14ac:dyDescent="0.2">
      <c r="D4463" s="107"/>
    </row>
    <row r="4464" spans="4:4" x14ac:dyDescent="0.2">
      <c r="D4464" s="107"/>
    </row>
    <row r="4465" spans="4:4" x14ac:dyDescent="0.2">
      <c r="D4465" s="107"/>
    </row>
    <row r="4466" spans="4:4" x14ac:dyDescent="0.2">
      <c r="D4466" s="107"/>
    </row>
    <row r="4467" spans="4:4" x14ac:dyDescent="0.2">
      <c r="D4467" s="107"/>
    </row>
    <row r="4468" spans="4:4" x14ac:dyDescent="0.2">
      <c r="D4468" s="107"/>
    </row>
    <row r="4469" spans="4:4" x14ac:dyDescent="0.2">
      <c r="D4469" s="107"/>
    </row>
    <row r="4470" spans="4:4" x14ac:dyDescent="0.2">
      <c r="D4470" s="107"/>
    </row>
    <row r="4471" spans="4:4" x14ac:dyDescent="0.2">
      <c r="D4471" s="107"/>
    </row>
    <row r="4472" spans="4:4" x14ac:dyDescent="0.2">
      <c r="D4472" s="107"/>
    </row>
    <row r="4473" spans="4:4" x14ac:dyDescent="0.2">
      <c r="D4473" s="107"/>
    </row>
    <row r="4474" spans="4:4" x14ac:dyDescent="0.2">
      <c r="D4474" s="107"/>
    </row>
    <row r="4475" spans="4:4" x14ac:dyDescent="0.2">
      <c r="D4475" s="107"/>
    </row>
    <row r="4476" spans="4:4" x14ac:dyDescent="0.2">
      <c r="D4476" s="107"/>
    </row>
    <row r="4477" spans="4:4" x14ac:dyDescent="0.2">
      <c r="D4477" s="107"/>
    </row>
    <row r="4478" spans="4:4" x14ac:dyDescent="0.2">
      <c r="D4478" s="107"/>
    </row>
    <row r="4479" spans="4:4" x14ac:dyDescent="0.2">
      <c r="D4479" s="107"/>
    </row>
    <row r="4480" spans="4:4" x14ac:dyDescent="0.2">
      <c r="D4480" s="107"/>
    </row>
    <row r="4481" spans="4:4" x14ac:dyDescent="0.2">
      <c r="D4481" s="107"/>
    </row>
    <row r="4482" spans="4:4" x14ac:dyDescent="0.2">
      <c r="D4482" s="107"/>
    </row>
    <row r="4483" spans="4:4" x14ac:dyDescent="0.2">
      <c r="D4483" s="107"/>
    </row>
    <row r="4484" spans="4:4" x14ac:dyDescent="0.2">
      <c r="D4484" s="107"/>
    </row>
    <row r="4485" spans="4:4" x14ac:dyDescent="0.2">
      <c r="D4485" s="107"/>
    </row>
    <row r="4486" spans="4:4" x14ac:dyDescent="0.2">
      <c r="D4486" s="107"/>
    </row>
    <row r="4487" spans="4:4" x14ac:dyDescent="0.2">
      <c r="D4487" s="107"/>
    </row>
    <row r="4488" spans="4:4" x14ac:dyDescent="0.2">
      <c r="D4488" s="107"/>
    </row>
    <row r="4489" spans="4:4" x14ac:dyDescent="0.2">
      <c r="D4489" s="107"/>
    </row>
    <row r="4490" spans="4:4" x14ac:dyDescent="0.2">
      <c r="D4490" s="107"/>
    </row>
    <row r="4491" spans="4:4" x14ac:dyDescent="0.2">
      <c r="D4491" s="107"/>
    </row>
    <row r="4492" spans="4:4" x14ac:dyDescent="0.2">
      <c r="D4492" s="107"/>
    </row>
    <row r="4493" spans="4:4" x14ac:dyDescent="0.2">
      <c r="D4493" s="107"/>
    </row>
    <row r="4494" spans="4:4" x14ac:dyDescent="0.2">
      <c r="D4494" s="107"/>
    </row>
    <row r="4495" spans="4:4" x14ac:dyDescent="0.2">
      <c r="D4495" s="107"/>
    </row>
    <row r="4496" spans="4:4" x14ac:dyDescent="0.2">
      <c r="D4496" s="107"/>
    </row>
    <row r="4497" spans="4:4" x14ac:dyDescent="0.2">
      <c r="D4497" s="107"/>
    </row>
    <row r="4498" spans="4:4" x14ac:dyDescent="0.2">
      <c r="D4498" s="107"/>
    </row>
    <row r="4499" spans="4:4" x14ac:dyDescent="0.2">
      <c r="D4499" s="107"/>
    </row>
    <row r="4500" spans="4:4" x14ac:dyDescent="0.2">
      <c r="D4500" s="107"/>
    </row>
    <row r="4501" spans="4:4" x14ac:dyDescent="0.2">
      <c r="D4501" s="107"/>
    </row>
    <row r="4502" spans="4:4" x14ac:dyDescent="0.2">
      <c r="D4502" s="107"/>
    </row>
    <row r="4503" spans="4:4" x14ac:dyDescent="0.2">
      <c r="D4503" s="107"/>
    </row>
    <row r="4504" spans="4:4" x14ac:dyDescent="0.2">
      <c r="D4504" s="107"/>
    </row>
    <row r="4505" spans="4:4" x14ac:dyDescent="0.2">
      <c r="D4505" s="107"/>
    </row>
    <row r="4506" spans="4:4" x14ac:dyDescent="0.2">
      <c r="D4506" s="107"/>
    </row>
    <row r="4507" spans="4:4" x14ac:dyDescent="0.2">
      <c r="D4507" s="107"/>
    </row>
    <row r="4508" spans="4:4" x14ac:dyDescent="0.2">
      <c r="D4508" s="107"/>
    </row>
    <row r="4509" spans="4:4" x14ac:dyDescent="0.2">
      <c r="D4509" s="107"/>
    </row>
    <row r="4510" spans="4:4" x14ac:dyDescent="0.2">
      <c r="D4510" s="107"/>
    </row>
    <row r="4511" spans="4:4" x14ac:dyDescent="0.2">
      <c r="D4511" s="107"/>
    </row>
    <row r="4512" spans="4:4" x14ac:dyDescent="0.2">
      <c r="D4512" s="107"/>
    </row>
    <row r="4513" spans="4:4" x14ac:dyDescent="0.2">
      <c r="D4513" s="107"/>
    </row>
    <row r="4514" spans="4:4" x14ac:dyDescent="0.2">
      <c r="D4514" s="107"/>
    </row>
    <row r="4515" spans="4:4" x14ac:dyDescent="0.2">
      <c r="D4515" s="107"/>
    </row>
    <row r="4516" spans="4:4" x14ac:dyDescent="0.2">
      <c r="D4516" s="107"/>
    </row>
    <row r="4517" spans="4:4" x14ac:dyDescent="0.2">
      <c r="D4517" s="107"/>
    </row>
    <row r="4518" spans="4:4" x14ac:dyDescent="0.2">
      <c r="D4518" s="107"/>
    </row>
    <row r="4519" spans="4:4" x14ac:dyDescent="0.2">
      <c r="D4519" s="107"/>
    </row>
    <row r="4520" spans="4:4" x14ac:dyDescent="0.2">
      <c r="D4520" s="107"/>
    </row>
    <row r="4521" spans="4:4" x14ac:dyDescent="0.2">
      <c r="D4521" s="107"/>
    </row>
    <row r="4522" spans="4:4" x14ac:dyDescent="0.2">
      <c r="D4522" s="107"/>
    </row>
    <row r="4523" spans="4:4" x14ac:dyDescent="0.2">
      <c r="D4523" s="107"/>
    </row>
    <row r="4524" spans="4:4" x14ac:dyDescent="0.2">
      <c r="D4524" s="107"/>
    </row>
    <row r="4525" spans="4:4" x14ac:dyDescent="0.2">
      <c r="D4525" s="107"/>
    </row>
    <row r="4526" spans="4:4" x14ac:dyDescent="0.2">
      <c r="D4526" s="107"/>
    </row>
    <row r="4527" spans="4:4" x14ac:dyDescent="0.2">
      <c r="D4527" s="107"/>
    </row>
    <row r="4528" spans="4:4" x14ac:dyDescent="0.2">
      <c r="D4528" s="107"/>
    </row>
    <row r="4529" spans="4:4" x14ac:dyDescent="0.2">
      <c r="D4529" s="107"/>
    </row>
    <row r="4530" spans="4:4" x14ac:dyDescent="0.2">
      <c r="D4530" s="107"/>
    </row>
    <row r="4531" spans="4:4" x14ac:dyDescent="0.2">
      <c r="D4531" s="107"/>
    </row>
    <row r="4532" spans="4:4" x14ac:dyDescent="0.2">
      <c r="D4532" s="107"/>
    </row>
    <row r="4533" spans="4:4" x14ac:dyDescent="0.2">
      <c r="D4533" s="107"/>
    </row>
    <row r="4534" spans="4:4" x14ac:dyDescent="0.2">
      <c r="D4534" s="107"/>
    </row>
    <row r="4535" spans="4:4" x14ac:dyDescent="0.2">
      <c r="D4535" s="107"/>
    </row>
    <row r="4536" spans="4:4" x14ac:dyDescent="0.2">
      <c r="D4536" s="107"/>
    </row>
    <row r="4537" spans="4:4" x14ac:dyDescent="0.2">
      <c r="D4537" s="107"/>
    </row>
    <row r="4538" spans="4:4" x14ac:dyDescent="0.2">
      <c r="D4538" s="107"/>
    </row>
    <row r="4539" spans="4:4" x14ac:dyDescent="0.2">
      <c r="D4539" s="107"/>
    </row>
    <row r="4540" spans="4:4" x14ac:dyDescent="0.2">
      <c r="D4540" s="107"/>
    </row>
    <row r="4541" spans="4:4" x14ac:dyDescent="0.2">
      <c r="D4541" s="107"/>
    </row>
    <row r="4542" spans="4:4" x14ac:dyDescent="0.2">
      <c r="D4542" s="107"/>
    </row>
    <row r="4543" spans="4:4" x14ac:dyDescent="0.2">
      <c r="D4543" s="107"/>
    </row>
    <row r="4544" spans="4:4" x14ac:dyDescent="0.2">
      <c r="D4544" s="107"/>
    </row>
    <row r="4545" spans="4:4" x14ac:dyDescent="0.2">
      <c r="D4545" s="107"/>
    </row>
    <row r="4546" spans="4:4" x14ac:dyDescent="0.2">
      <c r="D4546" s="107"/>
    </row>
    <row r="4547" spans="4:4" x14ac:dyDescent="0.2">
      <c r="D4547" s="107"/>
    </row>
    <row r="4548" spans="4:4" x14ac:dyDescent="0.2">
      <c r="D4548" s="107"/>
    </row>
    <row r="4549" spans="4:4" x14ac:dyDescent="0.2">
      <c r="D4549" s="107"/>
    </row>
    <row r="4550" spans="4:4" x14ac:dyDescent="0.2">
      <c r="D4550" s="107"/>
    </row>
    <row r="4551" spans="4:4" x14ac:dyDescent="0.2">
      <c r="D4551" s="107"/>
    </row>
    <row r="4552" spans="4:4" x14ac:dyDescent="0.2">
      <c r="D4552" s="107"/>
    </row>
    <row r="4553" spans="4:4" x14ac:dyDescent="0.2">
      <c r="D4553" s="107"/>
    </row>
    <row r="4554" spans="4:4" x14ac:dyDescent="0.2">
      <c r="D4554" s="107"/>
    </row>
    <row r="4555" spans="4:4" x14ac:dyDescent="0.2">
      <c r="D4555" s="107"/>
    </row>
    <row r="4556" spans="4:4" x14ac:dyDescent="0.2">
      <c r="D4556" s="107"/>
    </row>
    <row r="4557" spans="4:4" x14ac:dyDescent="0.2">
      <c r="D4557" s="107"/>
    </row>
    <row r="4558" spans="4:4" x14ac:dyDescent="0.2">
      <c r="D4558" s="107"/>
    </row>
    <row r="4559" spans="4:4" x14ac:dyDescent="0.2">
      <c r="D4559" s="107"/>
    </row>
    <row r="4560" spans="4:4" x14ac:dyDescent="0.2">
      <c r="D4560" s="107"/>
    </row>
    <row r="4561" spans="4:4" x14ac:dyDescent="0.2">
      <c r="D4561" s="107"/>
    </row>
    <row r="4562" spans="4:4" x14ac:dyDescent="0.2">
      <c r="D4562" s="107"/>
    </row>
    <row r="4563" spans="4:4" x14ac:dyDescent="0.2">
      <c r="D4563" s="107"/>
    </row>
    <row r="4564" spans="4:4" x14ac:dyDescent="0.2">
      <c r="D4564" s="107"/>
    </row>
    <row r="4565" spans="4:4" x14ac:dyDescent="0.2">
      <c r="D4565" s="107"/>
    </row>
    <row r="4566" spans="4:4" x14ac:dyDescent="0.2">
      <c r="D4566" s="107"/>
    </row>
    <row r="4567" spans="4:4" x14ac:dyDescent="0.2">
      <c r="D4567" s="107"/>
    </row>
    <row r="4568" spans="4:4" x14ac:dyDescent="0.2">
      <c r="D4568" s="107"/>
    </row>
    <row r="4569" spans="4:4" x14ac:dyDescent="0.2">
      <c r="D4569" s="107"/>
    </row>
    <row r="4570" spans="4:4" x14ac:dyDescent="0.2">
      <c r="D4570" s="107"/>
    </row>
    <row r="4571" spans="4:4" x14ac:dyDescent="0.2">
      <c r="D4571" s="107"/>
    </row>
    <row r="4572" spans="4:4" x14ac:dyDescent="0.2">
      <c r="D4572" s="107"/>
    </row>
    <row r="4573" spans="4:4" x14ac:dyDescent="0.2">
      <c r="D4573" s="107"/>
    </row>
    <row r="4574" spans="4:4" x14ac:dyDescent="0.2">
      <c r="D4574" s="107"/>
    </row>
    <row r="4575" spans="4:4" x14ac:dyDescent="0.2">
      <c r="D4575" s="107"/>
    </row>
    <row r="4576" spans="4:4" x14ac:dyDescent="0.2">
      <c r="D4576" s="107"/>
    </row>
    <row r="4577" spans="4:4" x14ac:dyDescent="0.2">
      <c r="D4577" s="107"/>
    </row>
    <row r="4578" spans="4:4" x14ac:dyDescent="0.2">
      <c r="D4578" s="107"/>
    </row>
    <row r="4579" spans="4:4" x14ac:dyDescent="0.2">
      <c r="D4579" s="107"/>
    </row>
    <row r="4580" spans="4:4" x14ac:dyDescent="0.2">
      <c r="D4580" s="107"/>
    </row>
    <row r="4581" spans="4:4" x14ac:dyDescent="0.2">
      <c r="D4581" s="107"/>
    </row>
    <row r="4582" spans="4:4" x14ac:dyDescent="0.2">
      <c r="D4582" s="107"/>
    </row>
    <row r="4583" spans="4:4" x14ac:dyDescent="0.2">
      <c r="D4583" s="107"/>
    </row>
    <row r="4584" spans="4:4" x14ac:dyDescent="0.2">
      <c r="D4584" s="107"/>
    </row>
    <row r="4585" spans="4:4" x14ac:dyDescent="0.2">
      <c r="D4585" s="107"/>
    </row>
    <row r="4586" spans="4:4" x14ac:dyDescent="0.2">
      <c r="D4586" s="107"/>
    </row>
    <row r="4587" spans="4:4" x14ac:dyDescent="0.2">
      <c r="D4587" s="107"/>
    </row>
    <row r="4588" spans="4:4" x14ac:dyDescent="0.2">
      <c r="D4588" s="107"/>
    </row>
    <row r="4589" spans="4:4" x14ac:dyDescent="0.2">
      <c r="D4589" s="107"/>
    </row>
    <row r="4590" spans="4:4" x14ac:dyDescent="0.2">
      <c r="D4590" s="107"/>
    </row>
    <row r="4591" spans="4:4" x14ac:dyDescent="0.2">
      <c r="D4591" s="107"/>
    </row>
    <row r="4592" spans="4:4" x14ac:dyDescent="0.2">
      <c r="D4592" s="107"/>
    </row>
    <row r="4593" spans="4:4" x14ac:dyDescent="0.2">
      <c r="D4593" s="107"/>
    </row>
    <row r="4594" spans="4:4" x14ac:dyDescent="0.2">
      <c r="D4594" s="107"/>
    </row>
    <row r="4595" spans="4:4" x14ac:dyDescent="0.2">
      <c r="D4595" s="107"/>
    </row>
    <row r="4596" spans="4:4" x14ac:dyDescent="0.2">
      <c r="D4596" s="107"/>
    </row>
    <row r="4597" spans="4:4" x14ac:dyDescent="0.2">
      <c r="D4597" s="107"/>
    </row>
    <row r="4598" spans="4:4" x14ac:dyDescent="0.2">
      <c r="D4598" s="107"/>
    </row>
    <row r="4599" spans="4:4" x14ac:dyDescent="0.2">
      <c r="D4599" s="107"/>
    </row>
    <row r="4600" spans="4:4" x14ac:dyDescent="0.2">
      <c r="D4600" s="107"/>
    </row>
    <row r="4601" spans="4:4" x14ac:dyDescent="0.2">
      <c r="D4601" s="107"/>
    </row>
    <row r="4602" spans="4:4" x14ac:dyDescent="0.2">
      <c r="D4602" s="107"/>
    </row>
    <row r="4603" spans="4:4" x14ac:dyDescent="0.2">
      <c r="D4603" s="107"/>
    </row>
    <row r="4604" spans="4:4" x14ac:dyDescent="0.2">
      <c r="D4604" s="107"/>
    </row>
    <row r="4605" spans="4:4" x14ac:dyDescent="0.2">
      <c r="D4605" s="107"/>
    </row>
    <row r="4606" spans="4:4" x14ac:dyDescent="0.2">
      <c r="D4606" s="107"/>
    </row>
    <row r="4607" spans="4:4" x14ac:dyDescent="0.2">
      <c r="D4607" s="107"/>
    </row>
    <row r="4608" spans="4:4" x14ac:dyDescent="0.2">
      <c r="D4608" s="107"/>
    </row>
    <row r="4609" spans="4:4" x14ac:dyDescent="0.2">
      <c r="D4609" s="107"/>
    </row>
    <row r="4610" spans="4:4" x14ac:dyDescent="0.2">
      <c r="D4610" s="107"/>
    </row>
    <row r="4611" spans="4:4" x14ac:dyDescent="0.2">
      <c r="D4611" s="107"/>
    </row>
    <row r="4612" spans="4:4" x14ac:dyDescent="0.2">
      <c r="D4612" s="107"/>
    </row>
    <row r="4613" spans="4:4" x14ac:dyDescent="0.2">
      <c r="D4613" s="107"/>
    </row>
    <row r="4614" spans="4:4" x14ac:dyDescent="0.2">
      <c r="D4614" s="107"/>
    </row>
    <row r="4615" spans="4:4" x14ac:dyDescent="0.2">
      <c r="D4615" s="107"/>
    </row>
    <row r="4616" spans="4:4" x14ac:dyDescent="0.2">
      <c r="D4616" s="107"/>
    </row>
    <row r="4617" spans="4:4" x14ac:dyDescent="0.2">
      <c r="D4617" s="107"/>
    </row>
    <row r="4618" spans="4:4" x14ac:dyDescent="0.2">
      <c r="D4618" s="107"/>
    </row>
    <row r="4619" spans="4:4" x14ac:dyDescent="0.2">
      <c r="D4619" s="107"/>
    </row>
    <row r="4620" spans="4:4" x14ac:dyDescent="0.2">
      <c r="D4620" s="107"/>
    </row>
    <row r="4621" spans="4:4" x14ac:dyDescent="0.2">
      <c r="D4621" s="107"/>
    </row>
    <row r="4622" spans="4:4" x14ac:dyDescent="0.2">
      <c r="D4622" s="107"/>
    </row>
    <row r="4623" spans="4:4" x14ac:dyDescent="0.2">
      <c r="D4623" s="107"/>
    </row>
    <row r="4624" spans="4:4" x14ac:dyDescent="0.2">
      <c r="D4624" s="107"/>
    </row>
    <row r="4625" spans="4:4" x14ac:dyDescent="0.2">
      <c r="D4625" s="107"/>
    </row>
    <row r="4626" spans="4:4" x14ac:dyDescent="0.2">
      <c r="D4626" s="107"/>
    </row>
    <row r="4627" spans="4:4" x14ac:dyDescent="0.2">
      <c r="D4627" s="107"/>
    </row>
    <row r="4628" spans="4:4" x14ac:dyDescent="0.2">
      <c r="D4628" s="107"/>
    </row>
    <row r="4629" spans="4:4" x14ac:dyDescent="0.2">
      <c r="D4629" s="107"/>
    </row>
    <row r="4630" spans="4:4" x14ac:dyDescent="0.2">
      <c r="D4630" s="107"/>
    </row>
    <row r="4631" spans="4:4" x14ac:dyDescent="0.2">
      <c r="D4631" s="107"/>
    </row>
    <row r="4632" spans="4:4" x14ac:dyDescent="0.2">
      <c r="D4632" s="107"/>
    </row>
    <row r="4633" spans="4:4" x14ac:dyDescent="0.2">
      <c r="D4633" s="107"/>
    </row>
    <row r="4634" spans="4:4" x14ac:dyDescent="0.2">
      <c r="D4634" s="107"/>
    </row>
    <row r="4635" spans="4:4" x14ac:dyDescent="0.2">
      <c r="D4635" s="107"/>
    </row>
    <row r="4636" spans="4:4" x14ac:dyDescent="0.2">
      <c r="D4636" s="107"/>
    </row>
    <row r="4637" spans="4:4" x14ac:dyDescent="0.2">
      <c r="D4637" s="107"/>
    </row>
    <row r="4638" spans="4:4" x14ac:dyDescent="0.2">
      <c r="D4638" s="107"/>
    </row>
    <row r="4639" spans="4:4" x14ac:dyDescent="0.2">
      <c r="D4639" s="107"/>
    </row>
    <row r="4640" spans="4:4" x14ac:dyDescent="0.2">
      <c r="D4640" s="107"/>
    </row>
    <row r="4641" spans="4:4" x14ac:dyDescent="0.2">
      <c r="D4641" s="107"/>
    </row>
    <row r="4642" spans="4:4" x14ac:dyDescent="0.2">
      <c r="D4642" s="107"/>
    </row>
    <row r="4643" spans="4:4" x14ac:dyDescent="0.2">
      <c r="D4643" s="107"/>
    </row>
    <row r="4644" spans="4:4" x14ac:dyDescent="0.2">
      <c r="D4644" s="107"/>
    </row>
    <row r="4645" spans="4:4" x14ac:dyDescent="0.2">
      <c r="D4645" s="107"/>
    </row>
    <row r="4646" spans="4:4" x14ac:dyDescent="0.2">
      <c r="D4646" s="107"/>
    </row>
    <row r="4647" spans="4:4" x14ac:dyDescent="0.2">
      <c r="D4647" s="107"/>
    </row>
    <row r="4648" spans="4:4" x14ac:dyDescent="0.2">
      <c r="D4648" s="107"/>
    </row>
    <row r="4649" spans="4:4" x14ac:dyDescent="0.2">
      <c r="D4649" s="107"/>
    </row>
    <row r="4650" spans="4:4" x14ac:dyDescent="0.2">
      <c r="D4650" s="107"/>
    </row>
    <row r="4651" spans="4:4" x14ac:dyDescent="0.2">
      <c r="D4651" s="107"/>
    </row>
    <row r="4652" spans="4:4" x14ac:dyDescent="0.2">
      <c r="D4652" s="107"/>
    </row>
    <row r="4653" spans="4:4" x14ac:dyDescent="0.2">
      <c r="D4653" s="107"/>
    </row>
    <row r="4654" spans="4:4" x14ac:dyDescent="0.2">
      <c r="D4654" s="107"/>
    </row>
    <row r="4655" spans="4:4" x14ac:dyDescent="0.2">
      <c r="D4655" s="107"/>
    </row>
    <row r="4656" spans="4:4" x14ac:dyDescent="0.2">
      <c r="D4656" s="107"/>
    </row>
    <row r="4657" spans="4:4" x14ac:dyDescent="0.2">
      <c r="D4657" s="107"/>
    </row>
    <row r="4658" spans="4:4" x14ac:dyDescent="0.2">
      <c r="D4658" s="107"/>
    </row>
    <row r="4659" spans="4:4" x14ac:dyDescent="0.2">
      <c r="D4659" s="107"/>
    </row>
    <row r="4660" spans="4:4" x14ac:dyDescent="0.2">
      <c r="D4660" s="107"/>
    </row>
    <row r="4661" spans="4:4" x14ac:dyDescent="0.2">
      <c r="D4661" s="107"/>
    </row>
    <row r="4662" spans="4:4" x14ac:dyDescent="0.2">
      <c r="D4662" s="107"/>
    </row>
    <row r="4663" spans="4:4" x14ac:dyDescent="0.2">
      <c r="D4663" s="107"/>
    </row>
    <row r="4664" spans="4:4" x14ac:dyDescent="0.2">
      <c r="D4664" s="107"/>
    </row>
    <row r="4665" spans="4:4" x14ac:dyDescent="0.2">
      <c r="D4665" s="107"/>
    </row>
    <row r="4666" spans="4:4" x14ac:dyDescent="0.2">
      <c r="D4666" s="107"/>
    </row>
    <row r="4667" spans="4:4" x14ac:dyDescent="0.2">
      <c r="D4667" s="107"/>
    </row>
    <row r="4668" spans="4:4" x14ac:dyDescent="0.2">
      <c r="D4668" s="107"/>
    </row>
    <row r="4669" spans="4:4" x14ac:dyDescent="0.2">
      <c r="D4669" s="107"/>
    </row>
    <row r="4670" spans="4:4" x14ac:dyDescent="0.2">
      <c r="D4670" s="107"/>
    </row>
    <row r="4671" spans="4:4" x14ac:dyDescent="0.2">
      <c r="D4671" s="107"/>
    </row>
    <row r="4672" spans="4:4" x14ac:dyDescent="0.2">
      <c r="D4672" s="107"/>
    </row>
    <row r="4673" spans="4:4" x14ac:dyDescent="0.2">
      <c r="D4673" s="107"/>
    </row>
    <row r="4674" spans="4:4" x14ac:dyDescent="0.2">
      <c r="D4674" s="107"/>
    </row>
    <row r="4675" spans="4:4" x14ac:dyDescent="0.2">
      <c r="D4675" s="107"/>
    </row>
    <row r="4676" spans="4:4" x14ac:dyDescent="0.2">
      <c r="D4676" s="107"/>
    </row>
    <row r="4677" spans="4:4" x14ac:dyDescent="0.2">
      <c r="D4677" s="107"/>
    </row>
    <row r="4678" spans="4:4" x14ac:dyDescent="0.2">
      <c r="D4678" s="107"/>
    </row>
    <row r="4679" spans="4:4" x14ac:dyDescent="0.2">
      <c r="D4679" s="107"/>
    </row>
    <row r="4680" spans="4:4" x14ac:dyDescent="0.2">
      <c r="D4680" s="107"/>
    </row>
    <row r="4681" spans="4:4" x14ac:dyDescent="0.2">
      <c r="D4681" s="107"/>
    </row>
    <row r="4682" spans="4:4" x14ac:dyDescent="0.2">
      <c r="D4682" s="107"/>
    </row>
    <row r="4683" spans="4:4" x14ac:dyDescent="0.2">
      <c r="D4683" s="107"/>
    </row>
    <row r="4684" spans="4:4" x14ac:dyDescent="0.2">
      <c r="D4684" s="107"/>
    </row>
    <row r="4685" spans="4:4" x14ac:dyDescent="0.2">
      <c r="D4685" s="107"/>
    </row>
    <row r="4686" spans="4:4" x14ac:dyDescent="0.2">
      <c r="D4686" s="107"/>
    </row>
    <row r="4687" spans="4:4" x14ac:dyDescent="0.2">
      <c r="D4687" s="107"/>
    </row>
    <row r="4688" spans="4:4" x14ac:dyDescent="0.2">
      <c r="D4688" s="107"/>
    </row>
    <row r="4689" spans="4:4" x14ac:dyDescent="0.2">
      <c r="D4689" s="107"/>
    </row>
    <row r="4690" spans="4:4" x14ac:dyDescent="0.2">
      <c r="D4690" s="107"/>
    </row>
    <row r="4691" spans="4:4" x14ac:dyDescent="0.2">
      <c r="D4691" s="107"/>
    </row>
    <row r="4692" spans="4:4" x14ac:dyDescent="0.2">
      <c r="D4692" s="107"/>
    </row>
    <row r="4693" spans="4:4" x14ac:dyDescent="0.2">
      <c r="D4693" s="107"/>
    </row>
    <row r="4694" spans="4:4" x14ac:dyDescent="0.2">
      <c r="D4694" s="107"/>
    </row>
    <row r="4695" spans="4:4" x14ac:dyDescent="0.2">
      <c r="D4695" s="107"/>
    </row>
    <row r="4696" spans="4:4" x14ac:dyDescent="0.2">
      <c r="D4696" s="107"/>
    </row>
    <row r="4697" spans="4:4" x14ac:dyDescent="0.2">
      <c r="D4697" s="107"/>
    </row>
    <row r="4698" spans="4:4" x14ac:dyDescent="0.2">
      <c r="D4698" s="107"/>
    </row>
    <row r="4699" spans="4:4" x14ac:dyDescent="0.2">
      <c r="D4699" s="107"/>
    </row>
    <row r="4700" spans="4:4" x14ac:dyDescent="0.2">
      <c r="D4700" s="107"/>
    </row>
    <row r="4701" spans="4:4" x14ac:dyDescent="0.2">
      <c r="D4701" s="107"/>
    </row>
    <row r="4702" spans="4:4" x14ac:dyDescent="0.2">
      <c r="D4702" s="107"/>
    </row>
    <row r="4703" spans="4:4" x14ac:dyDescent="0.2">
      <c r="D4703" s="107"/>
    </row>
    <row r="4704" spans="4:4" x14ac:dyDescent="0.2">
      <c r="D4704" s="107"/>
    </row>
    <row r="4705" spans="4:4" x14ac:dyDescent="0.2">
      <c r="D4705" s="107"/>
    </row>
    <row r="4706" spans="4:4" x14ac:dyDescent="0.2">
      <c r="D4706" s="107"/>
    </row>
    <row r="4707" spans="4:4" x14ac:dyDescent="0.2">
      <c r="D4707" s="107"/>
    </row>
    <row r="4708" spans="4:4" x14ac:dyDescent="0.2">
      <c r="D4708" s="107"/>
    </row>
    <row r="4709" spans="4:4" x14ac:dyDescent="0.2">
      <c r="D4709" s="107"/>
    </row>
    <row r="4710" spans="4:4" x14ac:dyDescent="0.2">
      <c r="D4710" s="107"/>
    </row>
    <row r="4711" spans="4:4" x14ac:dyDescent="0.2">
      <c r="D4711" s="107"/>
    </row>
    <row r="4712" spans="4:4" x14ac:dyDescent="0.2">
      <c r="D4712" s="107"/>
    </row>
    <row r="4713" spans="4:4" x14ac:dyDescent="0.2">
      <c r="D4713" s="107"/>
    </row>
    <row r="4714" spans="4:4" x14ac:dyDescent="0.2">
      <c r="D4714" s="107"/>
    </row>
    <row r="4715" spans="4:4" x14ac:dyDescent="0.2">
      <c r="D4715" s="107"/>
    </row>
    <row r="4716" spans="4:4" x14ac:dyDescent="0.2">
      <c r="D4716" s="107"/>
    </row>
    <row r="4717" spans="4:4" x14ac:dyDescent="0.2">
      <c r="D4717" s="107"/>
    </row>
    <row r="4718" spans="4:4" x14ac:dyDescent="0.2">
      <c r="D4718" s="107"/>
    </row>
    <row r="4719" spans="4:4" x14ac:dyDescent="0.2">
      <c r="D4719" s="107"/>
    </row>
    <row r="4720" spans="4:4" x14ac:dyDescent="0.2">
      <c r="D4720" s="107"/>
    </row>
    <row r="4721" spans="4:4" x14ac:dyDescent="0.2">
      <c r="D4721" s="107"/>
    </row>
    <row r="4722" spans="4:4" x14ac:dyDescent="0.2">
      <c r="D4722" s="107"/>
    </row>
    <row r="4723" spans="4:4" x14ac:dyDescent="0.2">
      <c r="D4723" s="107"/>
    </row>
    <row r="4724" spans="4:4" x14ac:dyDescent="0.2">
      <c r="D4724" s="107"/>
    </row>
    <row r="4725" spans="4:4" x14ac:dyDescent="0.2">
      <c r="D4725" s="107"/>
    </row>
    <row r="4726" spans="4:4" x14ac:dyDescent="0.2">
      <c r="D4726" s="107"/>
    </row>
    <row r="4727" spans="4:4" x14ac:dyDescent="0.2">
      <c r="D4727" s="107"/>
    </row>
    <row r="4728" spans="4:4" x14ac:dyDescent="0.2">
      <c r="D4728" s="107"/>
    </row>
    <row r="4729" spans="4:4" x14ac:dyDescent="0.2">
      <c r="D4729" s="107"/>
    </row>
    <row r="4730" spans="4:4" x14ac:dyDescent="0.2">
      <c r="D4730" s="107"/>
    </row>
    <row r="4731" spans="4:4" x14ac:dyDescent="0.2">
      <c r="D4731" s="107"/>
    </row>
    <row r="4732" spans="4:4" x14ac:dyDescent="0.2">
      <c r="D4732" s="107"/>
    </row>
    <row r="4733" spans="4:4" x14ac:dyDescent="0.2">
      <c r="D4733" s="107"/>
    </row>
    <row r="4734" spans="4:4" x14ac:dyDescent="0.2">
      <c r="D4734" s="107"/>
    </row>
    <row r="4735" spans="4:4" x14ac:dyDescent="0.2">
      <c r="D4735" s="107"/>
    </row>
    <row r="4736" spans="4:4" x14ac:dyDescent="0.2">
      <c r="D4736" s="107"/>
    </row>
    <row r="4737" spans="4:4" x14ac:dyDescent="0.2">
      <c r="D4737" s="107"/>
    </row>
    <row r="4738" spans="4:4" x14ac:dyDescent="0.2">
      <c r="D4738" s="107"/>
    </row>
    <row r="4739" spans="4:4" x14ac:dyDescent="0.2">
      <c r="D4739" s="107"/>
    </row>
    <row r="4740" spans="4:4" x14ac:dyDescent="0.2">
      <c r="D4740" s="107"/>
    </row>
    <row r="4741" spans="4:4" x14ac:dyDescent="0.2">
      <c r="D4741" s="107"/>
    </row>
    <row r="4742" spans="4:4" x14ac:dyDescent="0.2">
      <c r="D4742" s="107"/>
    </row>
    <row r="4743" spans="4:4" x14ac:dyDescent="0.2">
      <c r="D4743" s="107"/>
    </row>
    <row r="4744" spans="4:4" x14ac:dyDescent="0.2">
      <c r="D4744" s="107"/>
    </row>
    <row r="4745" spans="4:4" x14ac:dyDescent="0.2">
      <c r="D4745" s="107"/>
    </row>
    <row r="4746" spans="4:4" x14ac:dyDescent="0.2">
      <c r="D4746" s="107"/>
    </row>
    <row r="4747" spans="4:4" x14ac:dyDescent="0.2">
      <c r="D4747" s="107"/>
    </row>
    <row r="4748" spans="4:4" x14ac:dyDescent="0.2">
      <c r="D4748" s="107"/>
    </row>
    <row r="4749" spans="4:4" x14ac:dyDescent="0.2">
      <c r="D4749" s="107"/>
    </row>
    <row r="4750" spans="4:4" x14ac:dyDescent="0.2">
      <c r="D4750" s="107"/>
    </row>
    <row r="4751" spans="4:4" x14ac:dyDescent="0.2">
      <c r="D4751" s="107"/>
    </row>
    <row r="4752" spans="4:4" x14ac:dyDescent="0.2">
      <c r="D4752" s="107"/>
    </row>
    <row r="4753" spans="4:4" x14ac:dyDescent="0.2">
      <c r="D4753" s="107"/>
    </row>
    <row r="4754" spans="4:4" x14ac:dyDescent="0.2">
      <c r="D4754" s="107"/>
    </row>
    <row r="4755" spans="4:4" x14ac:dyDescent="0.2">
      <c r="D4755" s="107"/>
    </row>
    <row r="4756" spans="4:4" x14ac:dyDescent="0.2">
      <c r="D4756" s="107"/>
    </row>
    <row r="4757" spans="4:4" x14ac:dyDescent="0.2">
      <c r="D4757" s="107"/>
    </row>
    <row r="4758" spans="4:4" x14ac:dyDescent="0.2">
      <c r="D4758" s="107"/>
    </row>
    <row r="4759" spans="4:4" x14ac:dyDescent="0.2">
      <c r="D4759" s="107"/>
    </row>
    <row r="4760" spans="4:4" x14ac:dyDescent="0.2">
      <c r="D4760" s="107"/>
    </row>
    <row r="4761" spans="4:4" x14ac:dyDescent="0.2">
      <c r="D4761" s="107"/>
    </row>
    <row r="4762" spans="4:4" x14ac:dyDescent="0.2">
      <c r="D4762" s="107"/>
    </row>
    <row r="4763" spans="4:4" x14ac:dyDescent="0.2">
      <c r="D4763" s="107"/>
    </row>
    <row r="4764" spans="4:4" x14ac:dyDescent="0.2">
      <c r="D4764" s="107"/>
    </row>
    <row r="4765" spans="4:4" x14ac:dyDescent="0.2">
      <c r="D4765" s="107"/>
    </row>
    <row r="4766" spans="4:4" x14ac:dyDescent="0.2">
      <c r="D4766" s="107"/>
    </row>
    <row r="4767" spans="4:4" x14ac:dyDescent="0.2">
      <c r="D4767" s="107"/>
    </row>
    <row r="4768" spans="4:4" x14ac:dyDescent="0.2">
      <c r="D4768" s="107"/>
    </row>
    <row r="4769" spans="4:4" x14ac:dyDescent="0.2">
      <c r="D4769" s="107"/>
    </row>
    <row r="4770" spans="4:4" x14ac:dyDescent="0.2">
      <c r="D4770" s="107"/>
    </row>
    <row r="4771" spans="4:4" x14ac:dyDescent="0.2">
      <c r="D4771" s="107"/>
    </row>
    <row r="4772" spans="4:4" x14ac:dyDescent="0.2">
      <c r="D4772" s="107"/>
    </row>
    <row r="4773" spans="4:4" x14ac:dyDescent="0.2">
      <c r="D4773" s="107"/>
    </row>
    <row r="4774" spans="4:4" x14ac:dyDescent="0.2">
      <c r="D4774" s="107"/>
    </row>
    <row r="4775" spans="4:4" x14ac:dyDescent="0.2">
      <c r="D4775" s="107"/>
    </row>
    <row r="4776" spans="4:4" x14ac:dyDescent="0.2">
      <c r="D4776" s="107"/>
    </row>
    <row r="4777" spans="4:4" x14ac:dyDescent="0.2">
      <c r="D4777" s="107"/>
    </row>
    <row r="4778" spans="4:4" x14ac:dyDescent="0.2">
      <c r="D4778" s="107"/>
    </row>
    <row r="4779" spans="4:4" x14ac:dyDescent="0.2">
      <c r="D4779" s="107"/>
    </row>
    <row r="4780" spans="4:4" x14ac:dyDescent="0.2">
      <c r="D4780" s="107"/>
    </row>
    <row r="4781" spans="4:4" x14ac:dyDescent="0.2">
      <c r="D4781" s="107"/>
    </row>
    <row r="4782" spans="4:4" x14ac:dyDescent="0.2">
      <c r="D4782" s="107"/>
    </row>
    <row r="4783" spans="4:4" x14ac:dyDescent="0.2">
      <c r="D4783" s="107"/>
    </row>
    <row r="4784" spans="4:4" x14ac:dyDescent="0.2">
      <c r="D4784" s="107"/>
    </row>
    <row r="4785" spans="4:4" x14ac:dyDescent="0.2">
      <c r="D4785" s="107"/>
    </row>
    <row r="4786" spans="4:4" x14ac:dyDescent="0.2">
      <c r="D4786" s="107"/>
    </row>
    <row r="4787" spans="4:4" x14ac:dyDescent="0.2">
      <c r="D4787" s="107"/>
    </row>
    <row r="4788" spans="4:4" x14ac:dyDescent="0.2">
      <c r="D4788" s="107"/>
    </row>
    <row r="4789" spans="4:4" x14ac:dyDescent="0.2">
      <c r="D4789" s="107"/>
    </row>
    <row r="4790" spans="4:4" x14ac:dyDescent="0.2">
      <c r="D4790" s="107"/>
    </row>
    <row r="4791" spans="4:4" x14ac:dyDescent="0.2">
      <c r="D4791" s="107"/>
    </row>
    <row r="4792" spans="4:4" x14ac:dyDescent="0.2">
      <c r="D4792" s="107"/>
    </row>
    <row r="4793" spans="4:4" x14ac:dyDescent="0.2">
      <c r="D4793" s="107"/>
    </row>
    <row r="4794" spans="4:4" x14ac:dyDescent="0.2">
      <c r="D4794" s="107"/>
    </row>
    <row r="4795" spans="4:4" x14ac:dyDescent="0.2">
      <c r="D4795" s="107"/>
    </row>
    <row r="4796" spans="4:4" x14ac:dyDescent="0.2">
      <c r="D4796" s="107"/>
    </row>
    <row r="4797" spans="4:4" x14ac:dyDescent="0.2">
      <c r="D4797" s="107"/>
    </row>
    <row r="4798" spans="4:4" x14ac:dyDescent="0.2">
      <c r="D4798" s="107"/>
    </row>
    <row r="4799" spans="4:4" x14ac:dyDescent="0.2">
      <c r="D4799" s="107"/>
    </row>
    <row r="4800" spans="4:4" x14ac:dyDescent="0.2">
      <c r="D4800" s="107"/>
    </row>
    <row r="4801" spans="4:4" x14ac:dyDescent="0.2">
      <c r="D4801" s="107"/>
    </row>
    <row r="4802" spans="4:4" x14ac:dyDescent="0.2">
      <c r="D4802" s="107"/>
    </row>
    <row r="4803" spans="4:4" x14ac:dyDescent="0.2">
      <c r="D4803" s="107"/>
    </row>
    <row r="4804" spans="4:4" x14ac:dyDescent="0.2">
      <c r="D4804" s="107"/>
    </row>
    <row r="4805" spans="4:4" x14ac:dyDescent="0.2">
      <c r="D4805" s="107"/>
    </row>
    <row r="4806" spans="4:4" x14ac:dyDescent="0.2">
      <c r="D4806" s="107"/>
    </row>
    <row r="4807" spans="4:4" x14ac:dyDescent="0.2">
      <c r="D4807" s="107"/>
    </row>
    <row r="4808" spans="4:4" x14ac:dyDescent="0.2">
      <c r="D4808" s="107"/>
    </row>
    <row r="4809" spans="4:4" x14ac:dyDescent="0.2">
      <c r="D4809" s="107"/>
    </row>
    <row r="4810" spans="4:4" x14ac:dyDescent="0.2">
      <c r="D4810" s="107"/>
    </row>
    <row r="4811" spans="4:4" x14ac:dyDescent="0.2">
      <c r="D4811" s="107"/>
    </row>
    <row r="4812" spans="4:4" x14ac:dyDescent="0.2">
      <c r="D4812" s="107"/>
    </row>
    <row r="4813" spans="4:4" x14ac:dyDescent="0.2">
      <c r="D4813" s="107"/>
    </row>
    <row r="4814" spans="4:4" x14ac:dyDescent="0.2">
      <c r="D4814" s="107"/>
    </row>
    <row r="4815" spans="4:4" x14ac:dyDescent="0.2">
      <c r="D4815" s="107"/>
    </row>
    <row r="4816" spans="4:4" x14ac:dyDescent="0.2">
      <c r="D4816" s="107"/>
    </row>
    <row r="4817" spans="4:4" x14ac:dyDescent="0.2">
      <c r="D4817" s="107"/>
    </row>
    <row r="4818" spans="4:4" x14ac:dyDescent="0.2">
      <c r="D4818" s="107"/>
    </row>
    <row r="4819" spans="4:4" x14ac:dyDescent="0.2">
      <c r="D4819" s="107"/>
    </row>
    <row r="4820" spans="4:4" x14ac:dyDescent="0.2">
      <c r="D4820" s="107"/>
    </row>
    <row r="4821" spans="4:4" x14ac:dyDescent="0.2">
      <c r="D4821" s="107"/>
    </row>
    <row r="4822" spans="4:4" x14ac:dyDescent="0.2">
      <c r="D4822" s="107"/>
    </row>
    <row r="4823" spans="4:4" x14ac:dyDescent="0.2">
      <c r="D4823" s="107"/>
    </row>
    <row r="4824" spans="4:4" x14ac:dyDescent="0.2">
      <c r="D4824" s="107"/>
    </row>
    <row r="4825" spans="4:4" x14ac:dyDescent="0.2">
      <c r="D4825" s="107"/>
    </row>
    <row r="4826" spans="4:4" x14ac:dyDescent="0.2">
      <c r="D4826" s="107"/>
    </row>
    <row r="4827" spans="4:4" x14ac:dyDescent="0.2">
      <c r="D4827" s="107"/>
    </row>
    <row r="4828" spans="4:4" x14ac:dyDescent="0.2">
      <c r="D4828" s="107"/>
    </row>
    <row r="4829" spans="4:4" x14ac:dyDescent="0.2">
      <c r="D4829" s="107"/>
    </row>
    <row r="4830" spans="4:4" x14ac:dyDescent="0.2">
      <c r="D4830" s="107"/>
    </row>
    <row r="4831" spans="4:4" x14ac:dyDescent="0.2">
      <c r="D4831" s="107"/>
    </row>
    <row r="4832" spans="4:4" x14ac:dyDescent="0.2">
      <c r="D4832" s="107"/>
    </row>
    <row r="4833" spans="4:4" x14ac:dyDescent="0.2">
      <c r="D4833" s="107"/>
    </row>
    <row r="4834" spans="4:4" x14ac:dyDescent="0.2">
      <c r="D4834" s="107"/>
    </row>
    <row r="4835" spans="4:4" x14ac:dyDescent="0.2">
      <c r="D4835" s="107"/>
    </row>
    <row r="4836" spans="4:4" x14ac:dyDescent="0.2">
      <c r="D4836" s="107"/>
    </row>
    <row r="4837" spans="4:4" x14ac:dyDescent="0.2">
      <c r="D4837" s="107"/>
    </row>
    <row r="4838" spans="4:4" x14ac:dyDescent="0.2">
      <c r="D4838" s="107"/>
    </row>
    <row r="4839" spans="4:4" x14ac:dyDescent="0.2">
      <c r="D4839" s="107"/>
    </row>
    <row r="4840" spans="4:4" x14ac:dyDescent="0.2">
      <c r="D4840" s="107"/>
    </row>
    <row r="4841" spans="4:4" x14ac:dyDescent="0.2">
      <c r="D4841" s="107"/>
    </row>
    <row r="4842" spans="4:4" x14ac:dyDescent="0.2">
      <c r="D4842" s="107"/>
    </row>
    <row r="4843" spans="4:4" x14ac:dyDescent="0.2">
      <c r="D4843" s="107"/>
    </row>
    <row r="4844" spans="4:4" x14ac:dyDescent="0.2">
      <c r="D4844" s="107"/>
    </row>
    <row r="4845" spans="4:4" x14ac:dyDescent="0.2">
      <c r="D4845" s="107"/>
    </row>
    <row r="4846" spans="4:4" x14ac:dyDescent="0.2">
      <c r="D4846" s="107"/>
    </row>
    <row r="4847" spans="4:4" x14ac:dyDescent="0.2">
      <c r="D4847" s="107"/>
    </row>
    <row r="4848" spans="4:4" x14ac:dyDescent="0.2">
      <c r="D4848" s="107"/>
    </row>
    <row r="4849" spans="4:4" x14ac:dyDescent="0.2">
      <c r="D4849" s="107"/>
    </row>
    <row r="4850" spans="4:4" x14ac:dyDescent="0.2">
      <c r="D4850" s="107"/>
    </row>
    <row r="4851" spans="4:4" x14ac:dyDescent="0.2">
      <c r="D4851" s="107"/>
    </row>
    <row r="4852" spans="4:4" x14ac:dyDescent="0.2">
      <c r="D4852" s="107"/>
    </row>
    <row r="4853" spans="4:4" x14ac:dyDescent="0.2">
      <c r="D4853" s="107"/>
    </row>
    <row r="4854" spans="4:4" x14ac:dyDescent="0.2">
      <c r="D4854" s="107"/>
    </row>
    <row r="4855" spans="4:4" x14ac:dyDescent="0.2">
      <c r="D4855" s="107"/>
    </row>
    <row r="4856" spans="4:4" x14ac:dyDescent="0.2">
      <c r="D4856" s="107"/>
    </row>
    <row r="4857" spans="4:4" x14ac:dyDescent="0.2">
      <c r="D4857" s="107"/>
    </row>
    <row r="4858" spans="4:4" x14ac:dyDescent="0.2">
      <c r="D4858" s="107"/>
    </row>
    <row r="4859" spans="4:4" x14ac:dyDescent="0.2">
      <c r="D4859" s="107"/>
    </row>
    <row r="4860" spans="4:4" x14ac:dyDescent="0.2">
      <c r="D4860" s="107"/>
    </row>
    <row r="4861" spans="4:4" x14ac:dyDescent="0.2">
      <c r="D4861" s="107"/>
    </row>
    <row r="4862" spans="4:4" x14ac:dyDescent="0.2">
      <c r="D4862" s="107"/>
    </row>
    <row r="4863" spans="4:4" x14ac:dyDescent="0.2">
      <c r="D4863" s="107"/>
    </row>
    <row r="4864" spans="4:4" x14ac:dyDescent="0.2">
      <c r="D4864" s="107"/>
    </row>
    <row r="4865" spans="4:4" x14ac:dyDescent="0.2">
      <c r="D4865" s="107"/>
    </row>
    <row r="4866" spans="4:4" x14ac:dyDescent="0.2">
      <c r="D4866" s="107"/>
    </row>
    <row r="4867" spans="4:4" x14ac:dyDescent="0.2">
      <c r="D4867" s="107"/>
    </row>
    <row r="4868" spans="4:4" x14ac:dyDescent="0.2">
      <c r="D4868" s="107"/>
    </row>
    <row r="4869" spans="4:4" x14ac:dyDescent="0.2">
      <c r="D4869" s="107"/>
    </row>
    <row r="4870" spans="4:4" x14ac:dyDescent="0.2">
      <c r="D4870" s="107"/>
    </row>
    <row r="4871" spans="4:4" x14ac:dyDescent="0.2">
      <c r="D4871" s="107"/>
    </row>
    <row r="4872" spans="4:4" x14ac:dyDescent="0.2">
      <c r="D4872" s="107"/>
    </row>
    <row r="4873" spans="4:4" x14ac:dyDescent="0.2">
      <c r="D4873" s="107"/>
    </row>
    <row r="4874" spans="4:4" x14ac:dyDescent="0.2">
      <c r="D4874" s="107"/>
    </row>
    <row r="4875" spans="4:4" x14ac:dyDescent="0.2">
      <c r="D4875" s="107"/>
    </row>
    <row r="4876" spans="4:4" x14ac:dyDescent="0.2">
      <c r="D4876" s="107"/>
    </row>
    <row r="4877" spans="4:4" x14ac:dyDescent="0.2">
      <c r="D4877" s="107"/>
    </row>
    <row r="4878" spans="4:4" x14ac:dyDescent="0.2">
      <c r="D4878" s="107"/>
    </row>
    <row r="4879" spans="4:4" x14ac:dyDescent="0.2">
      <c r="D4879" s="107"/>
    </row>
    <row r="4880" spans="4:4" x14ac:dyDescent="0.2">
      <c r="D4880" s="107"/>
    </row>
    <row r="4881" spans="4:4" x14ac:dyDescent="0.2">
      <c r="D4881" s="107"/>
    </row>
    <row r="4882" spans="4:4" x14ac:dyDescent="0.2">
      <c r="D4882" s="107"/>
    </row>
    <row r="4883" spans="4:4" x14ac:dyDescent="0.2">
      <c r="D4883" s="107"/>
    </row>
    <row r="4884" spans="4:4" x14ac:dyDescent="0.2">
      <c r="D4884" s="107"/>
    </row>
    <row r="4885" spans="4:4" x14ac:dyDescent="0.2">
      <c r="D4885" s="107"/>
    </row>
    <row r="4886" spans="4:4" x14ac:dyDescent="0.2">
      <c r="D4886" s="107"/>
    </row>
    <row r="4887" spans="4:4" x14ac:dyDescent="0.2">
      <c r="D4887" s="107"/>
    </row>
    <row r="4888" spans="4:4" x14ac:dyDescent="0.2">
      <c r="D4888" s="107"/>
    </row>
    <row r="4889" spans="4:4" x14ac:dyDescent="0.2">
      <c r="D4889" s="107"/>
    </row>
    <row r="4890" spans="4:4" x14ac:dyDescent="0.2">
      <c r="D4890" s="107"/>
    </row>
    <row r="4891" spans="4:4" x14ac:dyDescent="0.2">
      <c r="D4891" s="107"/>
    </row>
    <row r="4892" spans="4:4" x14ac:dyDescent="0.2">
      <c r="D4892" s="107"/>
    </row>
    <row r="4893" spans="4:4" x14ac:dyDescent="0.2">
      <c r="D4893" s="107"/>
    </row>
    <row r="4894" spans="4:4" x14ac:dyDescent="0.2">
      <c r="D4894" s="107"/>
    </row>
    <row r="4895" spans="4:4" x14ac:dyDescent="0.2">
      <c r="D4895" s="107"/>
    </row>
    <row r="4896" spans="4:4" x14ac:dyDescent="0.2">
      <c r="D4896" s="107"/>
    </row>
    <row r="4897" spans="4:4" x14ac:dyDescent="0.2">
      <c r="D4897" s="107"/>
    </row>
    <row r="4898" spans="4:4" x14ac:dyDescent="0.2">
      <c r="D4898" s="107"/>
    </row>
    <row r="4899" spans="4:4" x14ac:dyDescent="0.2">
      <c r="D4899" s="107"/>
    </row>
    <row r="4900" spans="4:4" x14ac:dyDescent="0.2">
      <c r="D4900" s="107"/>
    </row>
    <row r="4901" spans="4:4" x14ac:dyDescent="0.2">
      <c r="D4901" s="107"/>
    </row>
    <row r="4902" spans="4:4" x14ac:dyDescent="0.2">
      <c r="D4902" s="107"/>
    </row>
    <row r="4903" spans="4:4" x14ac:dyDescent="0.2">
      <c r="D4903" s="107"/>
    </row>
    <row r="4904" spans="4:4" x14ac:dyDescent="0.2">
      <c r="D4904" s="107"/>
    </row>
    <row r="4905" spans="4:4" x14ac:dyDescent="0.2">
      <c r="D4905" s="107"/>
    </row>
    <row r="4906" spans="4:4" x14ac:dyDescent="0.2">
      <c r="D4906" s="107"/>
    </row>
    <row r="4907" spans="4:4" x14ac:dyDescent="0.2">
      <c r="D4907" s="107"/>
    </row>
    <row r="4908" spans="4:4" x14ac:dyDescent="0.2">
      <c r="D4908" s="107"/>
    </row>
    <row r="4909" spans="4:4" x14ac:dyDescent="0.2">
      <c r="D4909" s="107"/>
    </row>
    <row r="4910" spans="4:4" x14ac:dyDescent="0.2">
      <c r="D4910" s="107"/>
    </row>
    <row r="4911" spans="4:4" x14ac:dyDescent="0.2">
      <c r="D4911" s="107"/>
    </row>
    <row r="4912" spans="4:4" x14ac:dyDescent="0.2">
      <c r="D4912" s="107"/>
    </row>
    <row r="4913" spans="4:4" x14ac:dyDescent="0.2">
      <c r="D4913" s="107"/>
    </row>
    <row r="4914" spans="4:4" x14ac:dyDescent="0.2">
      <c r="D4914" s="107"/>
    </row>
    <row r="4915" spans="4:4" x14ac:dyDescent="0.2">
      <c r="D4915" s="107"/>
    </row>
    <row r="4916" spans="4:4" x14ac:dyDescent="0.2">
      <c r="D4916" s="107"/>
    </row>
    <row r="4917" spans="4:4" x14ac:dyDescent="0.2">
      <c r="D4917" s="107"/>
    </row>
    <row r="4918" spans="4:4" x14ac:dyDescent="0.2">
      <c r="D4918" s="107"/>
    </row>
    <row r="4919" spans="4:4" x14ac:dyDescent="0.2">
      <c r="D4919" s="107"/>
    </row>
    <row r="4920" spans="4:4" x14ac:dyDescent="0.2">
      <c r="D4920" s="107"/>
    </row>
    <row r="4921" spans="4:4" x14ac:dyDescent="0.2">
      <c r="D4921" s="107"/>
    </row>
    <row r="4922" spans="4:4" x14ac:dyDescent="0.2">
      <c r="D4922" s="107"/>
    </row>
    <row r="4923" spans="4:4" x14ac:dyDescent="0.2">
      <c r="D4923" s="107"/>
    </row>
    <row r="4924" spans="4:4" x14ac:dyDescent="0.2">
      <c r="D4924" s="107"/>
    </row>
    <row r="4925" spans="4:4" x14ac:dyDescent="0.2">
      <c r="D4925" s="107"/>
    </row>
    <row r="4926" spans="4:4" x14ac:dyDescent="0.2">
      <c r="D4926" s="107"/>
    </row>
    <row r="4927" spans="4:4" x14ac:dyDescent="0.2">
      <c r="D4927" s="107"/>
    </row>
    <row r="4928" spans="4:4" x14ac:dyDescent="0.2">
      <c r="D4928" s="107"/>
    </row>
    <row r="4929" spans="4:4" x14ac:dyDescent="0.2">
      <c r="D4929" s="107"/>
    </row>
    <row r="4930" spans="4:4" x14ac:dyDescent="0.2">
      <c r="D4930" s="107"/>
    </row>
    <row r="4931" spans="4:4" x14ac:dyDescent="0.2">
      <c r="D4931" s="107"/>
    </row>
    <row r="4932" spans="4:4" x14ac:dyDescent="0.2">
      <c r="D4932" s="107"/>
    </row>
    <row r="4933" spans="4:4" x14ac:dyDescent="0.2">
      <c r="D4933" s="107"/>
    </row>
    <row r="4934" spans="4:4" x14ac:dyDescent="0.2">
      <c r="D4934" s="107"/>
    </row>
    <row r="4935" spans="4:4" x14ac:dyDescent="0.2">
      <c r="D4935" s="107"/>
    </row>
    <row r="4936" spans="4:4" x14ac:dyDescent="0.2">
      <c r="D4936" s="107"/>
    </row>
    <row r="4937" spans="4:4" x14ac:dyDescent="0.2">
      <c r="D4937" s="107"/>
    </row>
    <row r="4938" spans="4:4" x14ac:dyDescent="0.2">
      <c r="D4938" s="107"/>
    </row>
    <row r="4939" spans="4:4" x14ac:dyDescent="0.2">
      <c r="D4939" s="107"/>
    </row>
    <row r="4940" spans="4:4" x14ac:dyDescent="0.2">
      <c r="D4940" s="107"/>
    </row>
    <row r="4941" spans="4:4" x14ac:dyDescent="0.2">
      <c r="D4941" s="107"/>
    </row>
    <row r="4942" spans="4:4" x14ac:dyDescent="0.2">
      <c r="D4942" s="107"/>
    </row>
    <row r="4943" spans="4:4" x14ac:dyDescent="0.2">
      <c r="D4943" s="107"/>
    </row>
    <row r="4944" spans="4:4" x14ac:dyDescent="0.2">
      <c r="D4944" s="107"/>
    </row>
    <row r="4945" spans="4:4" x14ac:dyDescent="0.2">
      <c r="D4945" s="107"/>
    </row>
    <row r="4946" spans="4:4" x14ac:dyDescent="0.2">
      <c r="D4946" s="107"/>
    </row>
    <row r="4947" spans="4:4" x14ac:dyDescent="0.2">
      <c r="D4947" s="107"/>
    </row>
    <row r="4948" spans="4:4" x14ac:dyDescent="0.2">
      <c r="D4948" s="107"/>
    </row>
    <row r="4949" spans="4:4" x14ac:dyDescent="0.2">
      <c r="D4949" s="107"/>
    </row>
    <row r="4950" spans="4:4" x14ac:dyDescent="0.2">
      <c r="D4950" s="107"/>
    </row>
    <row r="4951" spans="4:4" x14ac:dyDescent="0.2">
      <c r="D4951" s="107"/>
    </row>
    <row r="4952" spans="4:4" x14ac:dyDescent="0.2">
      <c r="D4952" s="107"/>
    </row>
    <row r="4953" spans="4:4" x14ac:dyDescent="0.2">
      <c r="D4953" s="107"/>
    </row>
    <row r="4954" spans="4:4" x14ac:dyDescent="0.2">
      <c r="D4954" s="107"/>
    </row>
    <row r="4955" spans="4:4" x14ac:dyDescent="0.2">
      <c r="D4955" s="107"/>
    </row>
    <row r="4956" spans="4:4" x14ac:dyDescent="0.2">
      <c r="D4956" s="107"/>
    </row>
    <row r="4957" spans="4:4" x14ac:dyDescent="0.2">
      <c r="D4957" s="107"/>
    </row>
    <row r="4958" spans="4:4" x14ac:dyDescent="0.2">
      <c r="D4958" s="107"/>
    </row>
    <row r="4959" spans="4:4" x14ac:dyDescent="0.2">
      <c r="D4959" s="107"/>
    </row>
    <row r="4960" spans="4:4" x14ac:dyDescent="0.2">
      <c r="D4960" s="107"/>
    </row>
    <row r="4961" spans="4:4" x14ac:dyDescent="0.2">
      <c r="D4961" s="107"/>
    </row>
    <row r="4962" spans="4:4" x14ac:dyDescent="0.2">
      <c r="D4962" s="107"/>
    </row>
    <row r="4963" spans="4:4" x14ac:dyDescent="0.2">
      <c r="D4963" s="107"/>
    </row>
    <row r="4964" spans="4:4" x14ac:dyDescent="0.2">
      <c r="D4964" s="107"/>
    </row>
    <row r="4965" spans="4:4" x14ac:dyDescent="0.2">
      <c r="D4965" s="107"/>
    </row>
    <row r="4966" spans="4:4" x14ac:dyDescent="0.2">
      <c r="D4966" s="107"/>
    </row>
    <row r="4967" spans="4:4" x14ac:dyDescent="0.2">
      <c r="D4967" s="107"/>
    </row>
    <row r="4968" spans="4:4" x14ac:dyDescent="0.2">
      <c r="D4968" s="107"/>
    </row>
    <row r="4969" spans="4:4" x14ac:dyDescent="0.2">
      <c r="D4969" s="107"/>
    </row>
    <row r="4970" spans="4:4" x14ac:dyDescent="0.2">
      <c r="D4970" s="107"/>
    </row>
    <row r="4971" spans="4:4" x14ac:dyDescent="0.2">
      <c r="D4971" s="107"/>
    </row>
    <row r="4972" spans="4:4" x14ac:dyDescent="0.2">
      <c r="D4972" s="107"/>
    </row>
    <row r="4973" spans="4:4" x14ac:dyDescent="0.2">
      <c r="D4973" s="107"/>
    </row>
    <row r="4974" spans="4:4" x14ac:dyDescent="0.2">
      <c r="D4974" s="107"/>
    </row>
    <row r="4975" spans="4:4" x14ac:dyDescent="0.2">
      <c r="D4975" s="107"/>
    </row>
    <row r="4976" spans="4:4" x14ac:dyDescent="0.2">
      <c r="D4976" s="107"/>
    </row>
    <row r="4977" spans="4:4" x14ac:dyDescent="0.2">
      <c r="D4977" s="107"/>
    </row>
    <row r="4978" spans="4:4" x14ac:dyDescent="0.2">
      <c r="D4978" s="107"/>
    </row>
    <row r="4979" spans="4:4" x14ac:dyDescent="0.2">
      <c r="D4979" s="107"/>
    </row>
    <row r="4980" spans="4:4" x14ac:dyDescent="0.2">
      <c r="D4980" s="107"/>
    </row>
    <row r="4981" spans="4:4" x14ac:dyDescent="0.2">
      <c r="D4981" s="107"/>
    </row>
    <row r="4982" spans="4:4" x14ac:dyDescent="0.2">
      <c r="D4982" s="107"/>
    </row>
    <row r="4983" spans="4:4" x14ac:dyDescent="0.2">
      <c r="D4983" s="107"/>
    </row>
    <row r="4984" spans="4:4" x14ac:dyDescent="0.2">
      <c r="D4984" s="107"/>
    </row>
    <row r="4985" spans="4:4" x14ac:dyDescent="0.2">
      <c r="D4985" s="107"/>
    </row>
    <row r="4986" spans="4:4" x14ac:dyDescent="0.2">
      <c r="D4986" s="107"/>
    </row>
    <row r="4987" spans="4:4" x14ac:dyDescent="0.2">
      <c r="D4987" s="107"/>
    </row>
    <row r="4988" spans="4:4" x14ac:dyDescent="0.2">
      <c r="D4988" s="107"/>
    </row>
    <row r="4989" spans="4:4" x14ac:dyDescent="0.2">
      <c r="D4989" s="107"/>
    </row>
    <row r="4990" spans="4:4" x14ac:dyDescent="0.2">
      <c r="D4990" s="107"/>
    </row>
    <row r="4991" spans="4:4" x14ac:dyDescent="0.2">
      <c r="D4991" s="107"/>
    </row>
    <row r="4992" spans="4:4" x14ac:dyDescent="0.2">
      <c r="D4992" s="107"/>
    </row>
    <row r="4993" spans="4:4" x14ac:dyDescent="0.2">
      <c r="D4993" s="107"/>
    </row>
    <row r="4994" spans="4:4" x14ac:dyDescent="0.2">
      <c r="D4994" s="107"/>
    </row>
    <row r="4995" spans="4:4" x14ac:dyDescent="0.2">
      <c r="D4995" s="107"/>
    </row>
    <row r="4996" spans="4:4" x14ac:dyDescent="0.2">
      <c r="D4996" s="107"/>
    </row>
    <row r="4997" spans="4:4" x14ac:dyDescent="0.2">
      <c r="D4997" s="107"/>
    </row>
    <row r="4998" spans="4:4" x14ac:dyDescent="0.2">
      <c r="D4998" s="107"/>
    </row>
    <row r="4999" spans="4:4" x14ac:dyDescent="0.2">
      <c r="D4999" s="107"/>
    </row>
    <row r="5000" spans="4:4" x14ac:dyDescent="0.2">
      <c r="D5000" s="107"/>
    </row>
  </sheetData>
  <mergeCells count="6">
    <mergeCell ref="A91:G95"/>
    <mergeCell ref="A1:G1"/>
    <mergeCell ref="C2:G2"/>
    <mergeCell ref="C3:G3"/>
    <mergeCell ref="C4:G4"/>
    <mergeCell ref="A90:C90"/>
  </mergeCells>
  <pageMargins left="0.59055118110236204" right="0.196850393700787" top="0.78740157499999996" bottom="0.78740157499999996" header="0.3" footer="0.3"/>
  <pageSetup paperSize="9" orientation="portrait" horizontalDpi="4294967294" verticalDpi="0" r:id="rId1"/>
  <headerFooter>
    <oddFooter>&amp;RStránka &amp;P z &amp;N&amp;LZpracováno programem BUILDpower S,  © RTS, a.s.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BH5000"/>
  <sheetViews>
    <sheetView workbookViewId="0">
      <pane ySplit="7" topLeftCell="A32" activePane="bottomLeft" state="frozen"/>
      <selection pane="bottomLeft" activeCell="B2" sqref="B2"/>
    </sheetView>
  </sheetViews>
  <sheetFormatPr defaultRowHeight="12.75" outlineLevelRow="1" x14ac:dyDescent="0.2"/>
  <cols>
    <col min="1" max="1" width="3.42578125" customWidth="1"/>
    <col min="2" max="2" width="12.7109375" style="79" customWidth="1"/>
    <col min="3" max="3" width="38.28515625" style="79" customWidth="1"/>
    <col min="4" max="4" width="4.85546875" customWidth="1"/>
    <col min="5" max="5" width="10.7109375" customWidth="1"/>
    <col min="6" max="6" width="9.85546875" customWidth="1"/>
    <col min="7" max="7" width="12.7109375" customWidth="1"/>
    <col min="8" max="23" width="0" hidden="1" customWidth="1"/>
    <col min="29" max="29" width="0" hidden="1" customWidth="1"/>
    <col min="31" max="41" width="0" hidden="1" customWidth="1"/>
  </cols>
  <sheetData>
    <row r="1" spans="1:60" ht="15.75" customHeight="1" x14ac:dyDescent="0.25">
      <c r="A1" s="263" t="s">
        <v>96</v>
      </c>
      <c r="B1" s="263"/>
      <c r="C1" s="263"/>
      <c r="D1" s="263"/>
      <c r="E1" s="263"/>
      <c r="F1" s="263"/>
      <c r="G1" s="263"/>
      <c r="AG1" t="s">
        <v>100</v>
      </c>
    </row>
    <row r="2" spans="1:60" ht="25.15" customHeight="1" x14ac:dyDescent="0.2">
      <c r="A2" s="187" t="s">
        <v>97</v>
      </c>
      <c r="B2" s="186" t="s">
        <v>436</v>
      </c>
      <c r="C2" s="264" t="s">
        <v>6</v>
      </c>
      <c r="D2" s="265"/>
      <c r="E2" s="265"/>
      <c r="F2" s="265"/>
      <c r="G2" s="266"/>
      <c r="AG2" t="s">
        <v>101</v>
      </c>
    </row>
    <row r="3" spans="1:60" ht="25.15" customHeight="1" x14ac:dyDescent="0.2">
      <c r="A3" s="187" t="s">
        <v>98</v>
      </c>
      <c r="B3" s="186" t="s">
        <v>50</v>
      </c>
      <c r="C3" s="264" t="s">
        <v>51</v>
      </c>
      <c r="D3" s="265"/>
      <c r="E3" s="265"/>
      <c r="F3" s="265"/>
      <c r="G3" s="266"/>
      <c r="AC3" s="79" t="s">
        <v>101</v>
      </c>
      <c r="AG3" t="s">
        <v>102</v>
      </c>
    </row>
    <row r="4" spans="1:60" ht="25.15" customHeight="1" x14ac:dyDescent="0.2">
      <c r="A4" s="188" t="s">
        <v>99</v>
      </c>
      <c r="B4" s="189" t="s">
        <v>55</v>
      </c>
      <c r="C4" s="267" t="s">
        <v>56</v>
      </c>
      <c r="D4" s="268"/>
      <c r="E4" s="268"/>
      <c r="F4" s="268"/>
      <c r="G4" s="269"/>
      <c r="AG4" t="s">
        <v>103</v>
      </c>
    </row>
    <row r="5" spans="1:60" x14ac:dyDescent="0.2">
      <c r="D5" s="107"/>
    </row>
    <row r="6" spans="1:60" ht="38.25" x14ac:dyDescent="0.2">
      <c r="A6" s="190" t="s">
        <v>104</v>
      </c>
      <c r="B6" s="191" t="s">
        <v>105</v>
      </c>
      <c r="C6" s="191" t="s">
        <v>106</v>
      </c>
      <c r="D6" s="192" t="s">
        <v>107</v>
      </c>
      <c r="E6" s="190" t="s">
        <v>108</v>
      </c>
      <c r="F6" s="193" t="s">
        <v>109</v>
      </c>
      <c r="G6" s="190" t="s">
        <v>21</v>
      </c>
      <c r="H6" s="194" t="s">
        <v>110</v>
      </c>
      <c r="I6" s="194" t="s">
        <v>111</v>
      </c>
      <c r="J6" s="194" t="s">
        <v>112</v>
      </c>
      <c r="K6" s="194" t="s">
        <v>113</v>
      </c>
      <c r="L6" s="194" t="s">
        <v>114</v>
      </c>
      <c r="M6" s="194" t="s">
        <v>115</v>
      </c>
      <c r="N6" s="194" t="s">
        <v>116</v>
      </c>
      <c r="O6" s="194" t="s">
        <v>117</v>
      </c>
      <c r="P6" s="194" t="s">
        <v>118</v>
      </c>
      <c r="Q6" s="194" t="s">
        <v>119</v>
      </c>
      <c r="R6" s="194" t="s">
        <v>120</v>
      </c>
      <c r="S6" s="194" t="s">
        <v>121</v>
      </c>
      <c r="T6" s="194" t="s">
        <v>122</v>
      </c>
      <c r="U6" s="194" t="s">
        <v>123</v>
      </c>
      <c r="V6" s="194" t="s">
        <v>124</v>
      </c>
      <c r="W6" s="194" t="s">
        <v>125</v>
      </c>
    </row>
    <row r="7" spans="1:60" hidden="1" x14ac:dyDescent="0.2">
      <c r="A7" s="111"/>
      <c r="B7" s="6"/>
      <c r="C7" s="6"/>
      <c r="D7" s="8"/>
      <c r="E7" s="109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</row>
    <row r="8" spans="1:60" x14ac:dyDescent="0.2">
      <c r="A8" s="124" t="s">
        <v>126</v>
      </c>
      <c r="B8" s="125" t="s">
        <v>65</v>
      </c>
      <c r="C8" s="143" t="s">
        <v>66</v>
      </c>
      <c r="D8" s="126"/>
      <c r="E8" s="127"/>
      <c r="F8" s="128"/>
      <c r="G8" s="129">
        <f>SUMIF(AG9:AG18,"&lt;&gt;NOR",G9:G18)</f>
        <v>0</v>
      </c>
      <c r="H8" s="123"/>
      <c r="I8" s="123">
        <f>SUM(I9:I18)</f>
        <v>0</v>
      </c>
      <c r="J8" s="123"/>
      <c r="K8" s="123">
        <f>SUM(K9:K18)</f>
        <v>0</v>
      </c>
      <c r="L8" s="123"/>
      <c r="M8" s="123">
        <f>SUM(M9:M18)</f>
        <v>0</v>
      </c>
      <c r="N8" s="123"/>
      <c r="O8" s="123">
        <f>SUM(O9:O18)</f>
        <v>2.09</v>
      </c>
      <c r="P8" s="123"/>
      <c r="Q8" s="123">
        <f>SUM(Q9:Q18)</f>
        <v>0</v>
      </c>
      <c r="R8" s="123"/>
      <c r="S8" s="123"/>
      <c r="T8" s="123"/>
      <c r="U8" s="123"/>
      <c r="V8" s="123">
        <f>SUM(V9:V18)</f>
        <v>223.63</v>
      </c>
      <c r="W8" s="123"/>
      <c r="AG8" t="s">
        <v>127</v>
      </c>
    </row>
    <row r="9" spans="1:60" outlineLevel="1" x14ac:dyDescent="0.2">
      <c r="A9" s="130">
        <v>1</v>
      </c>
      <c r="B9" s="131" t="s">
        <v>384</v>
      </c>
      <c r="C9" s="144" t="s">
        <v>385</v>
      </c>
      <c r="D9" s="132" t="s">
        <v>130</v>
      </c>
      <c r="E9" s="133">
        <v>158.48200000000003</v>
      </c>
      <c r="F9" s="134"/>
      <c r="G9" s="135">
        <f>ROUND(E9*F9,2)</f>
        <v>0</v>
      </c>
      <c r="H9" s="116"/>
      <c r="I9" s="115">
        <f>ROUND(E9*H9,2)</f>
        <v>0</v>
      </c>
      <c r="J9" s="116"/>
      <c r="K9" s="115">
        <f>ROUND(E9*J9,2)</f>
        <v>0</v>
      </c>
      <c r="L9" s="115">
        <v>15</v>
      </c>
      <c r="M9" s="115">
        <f>G9*(1+L9/100)</f>
        <v>0</v>
      </c>
      <c r="N9" s="115">
        <v>3.0000000000000001E-5</v>
      </c>
      <c r="O9" s="115">
        <f>ROUND(E9*N9,2)</f>
        <v>0</v>
      </c>
      <c r="P9" s="115">
        <v>0</v>
      </c>
      <c r="Q9" s="115">
        <f>ROUND(E9*P9,2)</f>
        <v>0</v>
      </c>
      <c r="R9" s="115"/>
      <c r="S9" s="115" t="s">
        <v>131</v>
      </c>
      <c r="T9" s="115" t="s">
        <v>132</v>
      </c>
      <c r="U9" s="115">
        <v>8.900000000000001E-2</v>
      </c>
      <c r="V9" s="115">
        <f>ROUND(E9*U9,2)</f>
        <v>14.1</v>
      </c>
      <c r="W9" s="115"/>
      <c r="X9" s="108"/>
      <c r="Y9" s="108"/>
      <c r="Z9" s="108"/>
      <c r="AA9" s="108"/>
      <c r="AB9" s="108"/>
      <c r="AC9" s="108"/>
      <c r="AD9" s="108"/>
      <c r="AE9" s="108"/>
      <c r="AF9" s="108"/>
      <c r="AG9" s="108" t="s">
        <v>133</v>
      </c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</row>
    <row r="10" spans="1:60" outlineLevel="1" x14ac:dyDescent="0.2">
      <c r="A10" s="112"/>
      <c r="B10" s="113"/>
      <c r="C10" s="145" t="s">
        <v>386</v>
      </c>
      <c r="D10" s="117"/>
      <c r="E10" s="118">
        <v>110.48200000000001</v>
      </c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08"/>
      <c r="Y10" s="108"/>
      <c r="Z10" s="108"/>
      <c r="AA10" s="108"/>
      <c r="AB10" s="108"/>
      <c r="AC10" s="108"/>
      <c r="AD10" s="108"/>
      <c r="AE10" s="108"/>
      <c r="AF10" s="108"/>
      <c r="AG10" s="108" t="s">
        <v>135</v>
      </c>
      <c r="AH10" s="108">
        <v>0</v>
      </c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</row>
    <row r="11" spans="1:60" outlineLevel="1" x14ac:dyDescent="0.2">
      <c r="A11" s="112"/>
      <c r="B11" s="113"/>
      <c r="C11" s="145" t="s">
        <v>387</v>
      </c>
      <c r="D11" s="117"/>
      <c r="E11" s="118">
        <v>48</v>
      </c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08"/>
      <c r="Y11" s="108"/>
      <c r="Z11" s="108"/>
      <c r="AA11" s="108"/>
      <c r="AB11" s="108"/>
      <c r="AC11" s="108"/>
      <c r="AD11" s="108"/>
      <c r="AE11" s="108"/>
      <c r="AF11" s="108"/>
      <c r="AG11" s="108" t="s">
        <v>135</v>
      </c>
      <c r="AH11" s="108">
        <v>0</v>
      </c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</row>
    <row r="12" spans="1:60" outlineLevel="1" x14ac:dyDescent="0.2">
      <c r="A12" s="130">
        <v>2</v>
      </c>
      <c r="B12" s="131" t="s">
        <v>388</v>
      </c>
      <c r="C12" s="144" t="s">
        <v>389</v>
      </c>
      <c r="D12" s="132" t="s">
        <v>130</v>
      </c>
      <c r="E12" s="133">
        <v>158.48200000000003</v>
      </c>
      <c r="F12" s="134"/>
      <c r="G12" s="135">
        <f>ROUND(E12*F12,2)</f>
        <v>0</v>
      </c>
      <c r="H12" s="116"/>
      <c r="I12" s="115">
        <f>ROUND(E12*H12,2)</f>
        <v>0</v>
      </c>
      <c r="J12" s="116"/>
      <c r="K12" s="115">
        <f>ROUND(E12*J12,2)</f>
        <v>0</v>
      </c>
      <c r="L12" s="115">
        <v>15</v>
      </c>
      <c r="M12" s="115">
        <f>G12*(1+L12/100)</f>
        <v>0</v>
      </c>
      <c r="N12" s="115">
        <v>0</v>
      </c>
      <c r="O12" s="115">
        <f>ROUND(E12*N12,2)</f>
        <v>0</v>
      </c>
      <c r="P12" s="115">
        <v>0</v>
      </c>
      <c r="Q12" s="115">
        <f>ROUND(E12*P12,2)</f>
        <v>0</v>
      </c>
      <c r="R12" s="115"/>
      <c r="S12" s="115" t="s">
        <v>131</v>
      </c>
      <c r="T12" s="115" t="s">
        <v>132</v>
      </c>
      <c r="U12" s="115">
        <v>0.30510000000000004</v>
      </c>
      <c r="V12" s="115">
        <f>ROUND(E12*U12,2)</f>
        <v>48.35</v>
      </c>
      <c r="W12" s="115"/>
      <c r="X12" s="108"/>
      <c r="Y12" s="108"/>
      <c r="Z12" s="108"/>
      <c r="AA12" s="108"/>
      <c r="AB12" s="108"/>
      <c r="AC12" s="108"/>
      <c r="AD12" s="108"/>
      <c r="AE12" s="108"/>
      <c r="AF12" s="108"/>
      <c r="AG12" s="108" t="s">
        <v>133</v>
      </c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</row>
    <row r="13" spans="1:60" outlineLevel="1" x14ac:dyDescent="0.2">
      <c r="A13" s="112"/>
      <c r="B13" s="113"/>
      <c r="C13" s="145" t="s">
        <v>390</v>
      </c>
      <c r="D13" s="117"/>
      <c r="E13" s="118">
        <v>158.48200000000003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08"/>
      <c r="Y13" s="108"/>
      <c r="Z13" s="108"/>
      <c r="AA13" s="108"/>
      <c r="AB13" s="108"/>
      <c r="AC13" s="108"/>
      <c r="AD13" s="108"/>
      <c r="AE13" s="108"/>
      <c r="AF13" s="108"/>
      <c r="AG13" s="108" t="s">
        <v>135</v>
      </c>
      <c r="AH13" s="108">
        <v>5</v>
      </c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</row>
    <row r="14" spans="1:60" outlineLevel="1" x14ac:dyDescent="0.2">
      <c r="A14" s="130">
        <v>3</v>
      </c>
      <c r="B14" s="131" t="s">
        <v>391</v>
      </c>
      <c r="C14" s="144" t="s">
        <v>392</v>
      </c>
      <c r="D14" s="132" t="s">
        <v>130</v>
      </c>
      <c r="E14" s="133">
        <v>158.48200000000003</v>
      </c>
      <c r="F14" s="134"/>
      <c r="G14" s="135">
        <f>ROUND(E14*F14,2)</f>
        <v>0</v>
      </c>
      <c r="H14" s="116"/>
      <c r="I14" s="115">
        <f>ROUND(E14*H14,2)</f>
        <v>0</v>
      </c>
      <c r="J14" s="116"/>
      <c r="K14" s="115">
        <f>ROUND(E14*J14,2)</f>
        <v>0</v>
      </c>
      <c r="L14" s="115">
        <v>15</v>
      </c>
      <c r="M14" s="115">
        <f>G14*(1+L14/100)</f>
        <v>0</v>
      </c>
      <c r="N14" s="115">
        <v>0</v>
      </c>
      <c r="O14" s="115">
        <f>ROUND(E14*N14,2)</f>
        <v>0</v>
      </c>
      <c r="P14" s="115">
        <v>0</v>
      </c>
      <c r="Q14" s="115">
        <f>ROUND(E14*P14,2)</f>
        <v>0</v>
      </c>
      <c r="R14" s="115"/>
      <c r="S14" s="115" t="s">
        <v>131</v>
      </c>
      <c r="T14" s="115" t="s">
        <v>132</v>
      </c>
      <c r="U14" s="115">
        <v>1.0170000000000001</v>
      </c>
      <c r="V14" s="115">
        <f>ROUND(E14*U14,2)</f>
        <v>161.18</v>
      </c>
      <c r="W14" s="115"/>
      <c r="X14" s="108"/>
      <c r="Y14" s="108"/>
      <c r="Z14" s="108"/>
      <c r="AA14" s="108"/>
      <c r="AB14" s="108"/>
      <c r="AC14" s="108"/>
      <c r="AD14" s="108"/>
      <c r="AE14" s="108"/>
      <c r="AF14" s="108"/>
      <c r="AG14" s="108" t="s">
        <v>133</v>
      </c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</row>
    <row r="15" spans="1:60" outlineLevel="1" x14ac:dyDescent="0.2">
      <c r="A15" s="112"/>
      <c r="B15" s="113"/>
      <c r="C15" s="145" t="s">
        <v>393</v>
      </c>
      <c r="D15" s="117"/>
      <c r="E15" s="118">
        <v>158.48200000000003</v>
      </c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08"/>
      <c r="Y15" s="108"/>
      <c r="Z15" s="108"/>
      <c r="AA15" s="108"/>
      <c r="AB15" s="108"/>
      <c r="AC15" s="108"/>
      <c r="AD15" s="108"/>
      <c r="AE15" s="108"/>
      <c r="AF15" s="108"/>
      <c r="AG15" s="108" t="s">
        <v>135</v>
      </c>
      <c r="AH15" s="108">
        <v>5</v>
      </c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</row>
    <row r="16" spans="1:60" ht="22.5" outlineLevel="1" x14ac:dyDescent="0.2">
      <c r="A16" s="130">
        <v>4</v>
      </c>
      <c r="B16" s="131" t="s">
        <v>394</v>
      </c>
      <c r="C16" s="144" t="s">
        <v>395</v>
      </c>
      <c r="D16" s="132" t="s">
        <v>130</v>
      </c>
      <c r="E16" s="133">
        <v>174.33020000000002</v>
      </c>
      <c r="F16" s="134"/>
      <c r="G16" s="135">
        <f>ROUND(E16*F16,2)</f>
        <v>0</v>
      </c>
      <c r="H16" s="116"/>
      <c r="I16" s="115">
        <f>ROUND(E16*H16,2)</f>
        <v>0</v>
      </c>
      <c r="J16" s="116"/>
      <c r="K16" s="115">
        <f>ROUND(E16*J16,2)</f>
        <v>0</v>
      </c>
      <c r="L16" s="115">
        <v>15</v>
      </c>
      <c r="M16" s="115">
        <f>G16*(1+L16/100)</f>
        <v>0</v>
      </c>
      <c r="N16" s="115">
        <v>1.2E-2</v>
      </c>
      <c r="O16" s="115">
        <f>ROUND(E16*N16,2)</f>
        <v>2.09</v>
      </c>
      <c r="P16" s="115">
        <v>0</v>
      </c>
      <c r="Q16" s="115">
        <f>ROUND(E16*P16,2)</f>
        <v>0</v>
      </c>
      <c r="R16" s="115" t="s">
        <v>247</v>
      </c>
      <c r="S16" s="115" t="s">
        <v>131</v>
      </c>
      <c r="T16" s="115" t="s">
        <v>132</v>
      </c>
      <c r="U16" s="115">
        <v>0</v>
      </c>
      <c r="V16" s="115">
        <f>ROUND(E16*U16,2)</f>
        <v>0</v>
      </c>
      <c r="W16" s="115"/>
      <c r="X16" s="108"/>
      <c r="Y16" s="108"/>
      <c r="Z16" s="108"/>
      <c r="AA16" s="108"/>
      <c r="AB16" s="108"/>
      <c r="AC16" s="108"/>
      <c r="AD16" s="108"/>
      <c r="AE16" s="108"/>
      <c r="AF16" s="108"/>
      <c r="AG16" s="108" t="s">
        <v>248</v>
      </c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</row>
    <row r="17" spans="1:60" outlineLevel="1" x14ac:dyDescent="0.2">
      <c r="A17" s="112"/>
      <c r="B17" s="113"/>
      <c r="C17" s="145" t="s">
        <v>396</v>
      </c>
      <c r="D17" s="117"/>
      <c r="E17" s="118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08"/>
      <c r="Y17" s="108"/>
      <c r="Z17" s="108"/>
      <c r="AA17" s="108"/>
      <c r="AB17" s="108"/>
      <c r="AC17" s="108"/>
      <c r="AD17" s="108"/>
      <c r="AE17" s="108"/>
      <c r="AF17" s="108"/>
      <c r="AG17" s="108" t="s">
        <v>135</v>
      </c>
      <c r="AH17" s="108">
        <v>0</v>
      </c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</row>
    <row r="18" spans="1:60" outlineLevel="1" x14ac:dyDescent="0.2">
      <c r="A18" s="112"/>
      <c r="B18" s="113"/>
      <c r="C18" s="145" t="s">
        <v>397</v>
      </c>
      <c r="D18" s="117"/>
      <c r="E18" s="118">
        <v>174.33020000000002</v>
      </c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08"/>
      <c r="Y18" s="108"/>
      <c r="Z18" s="108"/>
      <c r="AA18" s="108"/>
      <c r="AB18" s="108"/>
      <c r="AC18" s="108"/>
      <c r="AD18" s="108"/>
      <c r="AE18" s="108"/>
      <c r="AF18" s="108"/>
      <c r="AG18" s="108" t="s">
        <v>135</v>
      </c>
      <c r="AH18" s="108">
        <v>5</v>
      </c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</row>
    <row r="19" spans="1:60" x14ac:dyDescent="0.2">
      <c r="A19" s="124" t="s">
        <v>126</v>
      </c>
      <c r="B19" s="125" t="s">
        <v>87</v>
      </c>
      <c r="C19" s="143" t="s">
        <v>88</v>
      </c>
      <c r="D19" s="126"/>
      <c r="E19" s="127"/>
      <c r="F19" s="128"/>
      <c r="G19" s="129">
        <f>SUMIF(AG20:AG20,"&lt;&gt;NOR",G20:G20)</f>
        <v>0</v>
      </c>
      <c r="H19" s="123"/>
      <c r="I19" s="123">
        <f>SUM(I20:I20)</f>
        <v>0</v>
      </c>
      <c r="J19" s="123"/>
      <c r="K19" s="123">
        <f>SUM(K20:K20)</f>
        <v>0</v>
      </c>
      <c r="L19" s="123"/>
      <c r="M19" s="123">
        <f>SUM(M20:M20)</f>
        <v>0</v>
      </c>
      <c r="N19" s="123"/>
      <c r="O19" s="123">
        <f>SUM(O20:O20)</f>
        <v>0</v>
      </c>
      <c r="P19" s="123"/>
      <c r="Q19" s="123">
        <f>SUM(Q20:Q20)</f>
        <v>0</v>
      </c>
      <c r="R19" s="123"/>
      <c r="S19" s="123"/>
      <c r="T19" s="123"/>
      <c r="U19" s="123"/>
      <c r="V19" s="123">
        <f>SUM(V20:V20)</f>
        <v>0</v>
      </c>
      <c r="W19" s="123"/>
      <c r="AG19" t="s">
        <v>127</v>
      </c>
    </row>
    <row r="20" spans="1:60" outlineLevel="1" x14ac:dyDescent="0.2">
      <c r="A20" s="136">
        <v>5</v>
      </c>
      <c r="B20" s="137" t="s">
        <v>398</v>
      </c>
      <c r="C20" s="149" t="s">
        <v>399</v>
      </c>
      <c r="D20" s="138" t="s">
        <v>400</v>
      </c>
      <c r="E20" s="139">
        <v>8</v>
      </c>
      <c r="F20" s="140"/>
      <c r="G20" s="141">
        <f>ROUND(E20*F20,2)</f>
        <v>0</v>
      </c>
      <c r="H20" s="116"/>
      <c r="I20" s="115">
        <f>ROUND(E20*H20,2)</f>
        <v>0</v>
      </c>
      <c r="J20" s="116"/>
      <c r="K20" s="115">
        <f>ROUND(E20*J20,2)</f>
        <v>0</v>
      </c>
      <c r="L20" s="115">
        <v>15</v>
      </c>
      <c r="M20" s="115">
        <f>G20*(1+L20/100)</f>
        <v>0</v>
      </c>
      <c r="N20" s="115">
        <v>0</v>
      </c>
      <c r="O20" s="115">
        <f>ROUND(E20*N20,2)</f>
        <v>0</v>
      </c>
      <c r="P20" s="115">
        <v>0</v>
      </c>
      <c r="Q20" s="115">
        <f>ROUND(E20*P20,2)</f>
        <v>0</v>
      </c>
      <c r="R20" s="115"/>
      <c r="S20" s="115" t="s">
        <v>216</v>
      </c>
      <c r="T20" s="115" t="s">
        <v>132</v>
      </c>
      <c r="U20" s="115">
        <v>0</v>
      </c>
      <c r="V20" s="115">
        <f>ROUND(E20*U20,2)</f>
        <v>0</v>
      </c>
      <c r="W20" s="115"/>
      <c r="X20" s="108"/>
      <c r="Y20" s="108"/>
      <c r="Z20" s="108"/>
      <c r="AA20" s="108"/>
      <c r="AB20" s="108"/>
      <c r="AC20" s="108"/>
      <c r="AD20" s="108"/>
      <c r="AE20" s="108"/>
      <c r="AF20" s="108"/>
      <c r="AG20" s="108" t="s">
        <v>133</v>
      </c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</row>
    <row r="21" spans="1:60" x14ac:dyDescent="0.2">
      <c r="A21" s="124" t="s">
        <v>126</v>
      </c>
      <c r="B21" s="125" t="s">
        <v>89</v>
      </c>
      <c r="C21" s="143" t="s">
        <v>90</v>
      </c>
      <c r="D21" s="126"/>
      <c r="E21" s="127"/>
      <c r="F21" s="128"/>
      <c r="G21" s="129">
        <f>SUMIF(AG22:AG25,"&lt;&gt;NOR",G22:G25)</f>
        <v>0</v>
      </c>
      <c r="H21" s="123"/>
      <c r="I21" s="123">
        <f>SUM(I22:I25)</f>
        <v>0</v>
      </c>
      <c r="J21" s="123"/>
      <c r="K21" s="123">
        <f>SUM(K22:K25)</f>
        <v>0</v>
      </c>
      <c r="L21" s="123"/>
      <c r="M21" s="123">
        <f>SUM(M22:M25)</f>
        <v>0</v>
      </c>
      <c r="N21" s="123"/>
      <c r="O21" s="123">
        <f>SUM(O22:O25)</f>
        <v>0.03</v>
      </c>
      <c r="P21" s="123"/>
      <c r="Q21" s="123">
        <f>SUM(Q22:Q25)</f>
        <v>0</v>
      </c>
      <c r="R21" s="123"/>
      <c r="S21" s="123"/>
      <c r="T21" s="123"/>
      <c r="U21" s="123"/>
      <c r="V21" s="123">
        <f>SUM(V22:V25)</f>
        <v>21.299999999999997</v>
      </c>
      <c r="W21" s="123"/>
      <c r="AG21" t="s">
        <v>127</v>
      </c>
    </row>
    <row r="22" spans="1:60" outlineLevel="1" x14ac:dyDescent="0.2">
      <c r="A22" s="130">
        <v>6</v>
      </c>
      <c r="B22" s="131" t="s">
        <v>401</v>
      </c>
      <c r="C22" s="144" t="s">
        <v>402</v>
      </c>
      <c r="D22" s="132" t="s">
        <v>130</v>
      </c>
      <c r="E22" s="133">
        <v>158.48200000000003</v>
      </c>
      <c r="F22" s="134"/>
      <c r="G22" s="135">
        <f>ROUND(E22*F22,2)</f>
        <v>0</v>
      </c>
      <c r="H22" s="116"/>
      <c r="I22" s="115">
        <f>ROUND(E22*H22,2)</f>
        <v>0</v>
      </c>
      <c r="J22" s="116"/>
      <c r="K22" s="115">
        <f>ROUND(E22*J22,2)</f>
        <v>0</v>
      </c>
      <c r="L22" s="115">
        <v>15</v>
      </c>
      <c r="M22" s="115">
        <f>G22*(1+L22/100)</f>
        <v>0</v>
      </c>
      <c r="N22" s="115">
        <v>7.0000000000000007E-5</v>
      </c>
      <c r="O22" s="115">
        <f>ROUND(E22*N22,2)</f>
        <v>0.01</v>
      </c>
      <c r="P22" s="115">
        <v>0</v>
      </c>
      <c r="Q22" s="115">
        <f>ROUND(E22*P22,2)</f>
        <v>0</v>
      </c>
      <c r="R22" s="115"/>
      <c r="S22" s="115" t="s">
        <v>131</v>
      </c>
      <c r="T22" s="115" t="s">
        <v>132</v>
      </c>
      <c r="U22" s="115">
        <v>3.2480000000000002E-2</v>
      </c>
      <c r="V22" s="115">
        <f>ROUND(E22*U22,2)</f>
        <v>5.15</v>
      </c>
      <c r="W22" s="115"/>
      <c r="X22" s="108"/>
      <c r="Y22" s="108"/>
      <c r="Z22" s="108"/>
      <c r="AA22" s="108"/>
      <c r="AB22" s="108"/>
      <c r="AC22" s="108"/>
      <c r="AD22" s="108"/>
      <c r="AE22" s="108"/>
      <c r="AF22" s="108"/>
      <c r="AG22" s="108" t="s">
        <v>133</v>
      </c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</row>
    <row r="23" spans="1:60" outlineLevel="1" x14ac:dyDescent="0.2">
      <c r="A23" s="112"/>
      <c r="B23" s="113"/>
      <c r="C23" s="145" t="s">
        <v>403</v>
      </c>
      <c r="D23" s="117"/>
      <c r="E23" s="118">
        <v>158.48200000000003</v>
      </c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08"/>
      <c r="Y23" s="108"/>
      <c r="Z23" s="108"/>
      <c r="AA23" s="108"/>
      <c r="AB23" s="108"/>
      <c r="AC23" s="108"/>
      <c r="AD23" s="108"/>
      <c r="AE23" s="108"/>
      <c r="AF23" s="108"/>
      <c r="AG23" s="108" t="s">
        <v>135</v>
      </c>
      <c r="AH23" s="108">
        <v>5</v>
      </c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</row>
    <row r="24" spans="1:60" outlineLevel="1" x14ac:dyDescent="0.2">
      <c r="A24" s="130">
        <v>7</v>
      </c>
      <c r="B24" s="131" t="s">
        <v>404</v>
      </c>
      <c r="C24" s="144" t="s">
        <v>405</v>
      </c>
      <c r="D24" s="132" t="s">
        <v>130</v>
      </c>
      <c r="E24" s="133">
        <v>158.48200000000003</v>
      </c>
      <c r="F24" s="134"/>
      <c r="G24" s="135">
        <f>ROUND(E24*F24,2)</f>
        <v>0</v>
      </c>
      <c r="H24" s="116"/>
      <c r="I24" s="115">
        <f>ROUND(E24*H24,2)</f>
        <v>0</v>
      </c>
      <c r="J24" s="116"/>
      <c r="K24" s="115">
        <f>ROUND(E24*J24,2)</f>
        <v>0</v>
      </c>
      <c r="L24" s="115">
        <v>15</v>
      </c>
      <c r="M24" s="115">
        <f>G24*(1+L24/100)</f>
        <v>0</v>
      </c>
      <c r="N24" s="115">
        <v>1.4000000000000001E-4</v>
      </c>
      <c r="O24" s="115">
        <f>ROUND(E24*N24,2)</f>
        <v>0.02</v>
      </c>
      <c r="P24" s="115">
        <v>0</v>
      </c>
      <c r="Q24" s="115">
        <f>ROUND(E24*P24,2)</f>
        <v>0</v>
      </c>
      <c r="R24" s="115"/>
      <c r="S24" s="115" t="s">
        <v>131</v>
      </c>
      <c r="T24" s="115" t="s">
        <v>132</v>
      </c>
      <c r="U24" s="115">
        <v>0.10191</v>
      </c>
      <c r="V24" s="115">
        <f>ROUND(E24*U24,2)</f>
        <v>16.149999999999999</v>
      </c>
      <c r="W24" s="115"/>
      <c r="X24" s="108"/>
      <c r="Y24" s="108"/>
      <c r="Z24" s="108"/>
      <c r="AA24" s="108"/>
      <c r="AB24" s="108"/>
      <c r="AC24" s="108"/>
      <c r="AD24" s="108"/>
      <c r="AE24" s="108"/>
      <c r="AF24" s="108"/>
      <c r="AG24" s="108" t="s">
        <v>133</v>
      </c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</row>
    <row r="25" spans="1:60" outlineLevel="1" x14ac:dyDescent="0.2">
      <c r="A25" s="112"/>
      <c r="B25" s="113"/>
      <c r="C25" s="145" t="s">
        <v>390</v>
      </c>
      <c r="D25" s="117"/>
      <c r="E25" s="118">
        <v>158.48200000000003</v>
      </c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08"/>
      <c r="Y25" s="108"/>
      <c r="Z25" s="108"/>
      <c r="AA25" s="108"/>
      <c r="AB25" s="108"/>
      <c r="AC25" s="108"/>
      <c r="AD25" s="108"/>
      <c r="AE25" s="108"/>
      <c r="AF25" s="108"/>
      <c r="AG25" s="108" t="s">
        <v>135</v>
      </c>
      <c r="AH25" s="108">
        <v>5</v>
      </c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</row>
    <row r="26" spans="1:60" x14ac:dyDescent="0.2">
      <c r="A26" s="124" t="s">
        <v>126</v>
      </c>
      <c r="B26" s="125" t="s">
        <v>91</v>
      </c>
      <c r="C26" s="143" t="s">
        <v>92</v>
      </c>
      <c r="D26" s="126"/>
      <c r="E26" s="127"/>
      <c r="F26" s="128"/>
      <c r="G26" s="129">
        <f>SUMIF(AG27:AG27,"&lt;&gt;NOR",G27:G27)</f>
        <v>0</v>
      </c>
      <c r="H26" s="123"/>
      <c r="I26" s="123">
        <f>SUM(I27:I27)</f>
        <v>0</v>
      </c>
      <c r="J26" s="123"/>
      <c r="K26" s="123">
        <f>SUM(K27:K27)</f>
        <v>0</v>
      </c>
      <c r="L26" s="123"/>
      <c r="M26" s="123">
        <f>SUM(M27:M27)</f>
        <v>0</v>
      </c>
      <c r="N26" s="123"/>
      <c r="O26" s="123">
        <f>SUM(O27:O27)</f>
        <v>0</v>
      </c>
      <c r="P26" s="123"/>
      <c r="Q26" s="123">
        <f>SUM(Q27:Q27)</f>
        <v>0</v>
      </c>
      <c r="R26" s="123"/>
      <c r="S26" s="123"/>
      <c r="T26" s="123"/>
      <c r="U26" s="123"/>
      <c r="V26" s="123">
        <f>SUM(V27:V27)</f>
        <v>0</v>
      </c>
      <c r="W26" s="123"/>
      <c r="AG26" t="s">
        <v>127</v>
      </c>
    </row>
    <row r="27" spans="1:60" ht="22.5" outlineLevel="1" x14ac:dyDescent="0.2">
      <c r="A27" s="130">
        <v>8</v>
      </c>
      <c r="B27" s="131" t="s">
        <v>406</v>
      </c>
      <c r="C27" s="144" t="s">
        <v>407</v>
      </c>
      <c r="D27" s="132" t="s">
        <v>382</v>
      </c>
      <c r="E27" s="133">
        <v>1</v>
      </c>
      <c r="F27" s="134"/>
      <c r="G27" s="135">
        <f>ROUND(E27*F27,2)</f>
        <v>0</v>
      </c>
      <c r="H27" s="116"/>
      <c r="I27" s="115">
        <f>ROUND(E27*H27,2)</f>
        <v>0</v>
      </c>
      <c r="J27" s="116"/>
      <c r="K27" s="115">
        <f>ROUND(E27*J27,2)</f>
        <v>0</v>
      </c>
      <c r="L27" s="115">
        <v>15</v>
      </c>
      <c r="M27" s="115">
        <f>G27*(1+L27/100)</f>
        <v>0</v>
      </c>
      <c r="N27" s="115">
        <v>0</v>
      </c>
      <c r="O27" s="115">
        <f>ROUND(E27*N27,2)</f>
        <v>0</v>
      </c>
      <c r="P27" s="115">
        <v>0</v>
      </c>
      <c r="Q27" s="115">
        <f>ROUND(E27*P27,2)</f>
        <v>0</v>
      </c>
      <c r="R27" s="115"/>
      <c r="S27" s="115" t="s">
        <v>216</v>
      </c>
      <c r="T27" s="115" t="s">
        <v>132</v>
      </c>
      <c r="U27" s="115">
        <v>0</v>
      </c>
      <c r="V27" s="115">
        <f>ROUND(E27*U27,2)</f>
        <v>0</v>
      </c>
      <c r="W27" s="115"/>
      <c r="X27" s="108"/>
      <c r="Y27" s="108"/>
      <c r="Z27" s="108"/>
      <c r="AA27" s="108"/>
      <c r="AB27" s="108"/>
      <c r="AC27" s="108"/>
      <c r="AD27" s="108"/>
      <c r="AE27" s="108"/>
      <c r="AF27" s="108"/>
      <c r="AG27" s="108" t="s">
        <v>133</v>
      </c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</row>
    <row r="28" spans="1:60" x14ac:dyDescent="0.2">
      <c r="A28" s="111"/>
      <c r="B28" s="6"/>
      <c r="C28" s="151"/>
      <c r="D28" s="8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AE28">
        <v>15</v>
      </c>
      <c r="AF28">
        <v>21</v>
      </c>
    </row>
    <row r="29" spans="1:60" x14ac:dyDescent="0.2">
      <c r="A29" s="195"/>
      <c r="B29" s="196" t="s">
        <v>21</v>
      </c>
      <c r="C29" s="197"/>
      <c r="D29" s="198"/>
      <c r="E29" s="199"/>
      <c r="F29" s="199"/>
      <c r="G29" s="200">
        <f>G8+G19+G21+G26</f>
        <v>0</v>
      </c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AE29">
        <f>SUMIF(L7:L27,AE28,G7:G27)</f>
        <v>0</v>
      </c>
      <c r="AF29">
        <f>SUMIF(L7:L27,AF28,G7:G27)</f>
        <v>0</v>
      </c>
      <c r="AG29" t="s">
        <v>323</v>
      </c>
    </row>
    <row r="30" spans="1:60" x14ac:dyDescent="0.2">
      <c r="A30" s="111"/>
      <c r="B30" s="6"/>
      <c r="C30" s="151"/>
      <c r="D30" s="8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</row>
    <row r="31" spans="1:60" x14ac:dyDescent="0.2">
      <c r="A31" s="111"/>
      <c r="B31" s="6"/>
      <c r="C31" s="151"/>
      <c r="D31" s="8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</row>
    <row r="32" spans="1:60" x14ac:dyDescent="0.2">
      <c r="A32" s="270" t="s">
        <v>324</v>
      </c>
      <c r="B32" s="270"/>
      <c r="C32" s="271"/>
      <c r="D32" s="8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</row>
    <row r="33" spans="1:33" x14ac:dyDescent="0.2">
      <c r="A33" s="251"/>
      <c r="B33" s="252"/>
      <c r="C33" s="253"/>
      <c r="D33" s="252"/>
      <c r="E33" s="252"/>
      <c r="F33" s="252"/>
      <c r="G33" s="254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AG33" t="s">
        <v>325</v>
      </c>
    </row>
    <row r="34" spans="1:33" x14ac:dyDescent="0.2">
      <c r="A34" s="255"/>
      <c r="B34" s="256"/>
      <c r="C34" s="257"/>
      <c r="D34" s="256"/>
      <c r="E34" s="256"/>
      <c r="F34" s="256"/>
      <c r="G34" s="258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</row>
    <row r="35" spans="1:33" x14ac:dyDescent="0.2">
      <c r="A35" s="255"/>
      <c r="B35" s="256"/>
      <c r="C35" s="257"/>
      <c r="D35" s="256"/>
      <c r="E35" s="256"/>
      <c r="F35" s="256"/>
      <c r="G35" s="258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</row>
    <row r="36" spans="1:33" x14ac:dyDescent="0.2">
      <c r="A36" s="255"/>
      <c r="B36" s="256"/>
      <c r="C36" s="257"/>
      <c r="D36" s="256"/>
      <c r="E36" s="256"/>
      <c r="F36" s="256"/>
      <c r="G36" s="258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</row>
    <row r="37" spans="1:33" x14ac:dyDescent="0.2">
      <c r="A37" s="259"/>
      <c r="B37" s="260"/>
      <c r="C37" s="261"/>
      <c r="D37" s="260"/>
      <c r="E37" s="260"/>
      <c r="F37" s="260"/>
      <c r="G37" s="262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</row>
    <row r="38" spans="1:33" x14ac:dyDescent="0.2">
      <c r="A38" s="111"/>
      <c r="B38" s="6"/>
      <c r="C38" s="151"/>
      <c r="D38" s="8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</row>
    <row r="39" spans="1:33" x14ac:dyDescent="0.2">
      <c r="C39" s="152"/>
      <c r="D39" s="107"/>
      <c r="AG39" t="s">
        <v>326</v>
      </c>
    </row>
    <row r="40" spans="1:33" x14ac:dyDescent="0.2">
      <c r="D40" s="107"/>
    </row>
    <row r="41" spans="1:33" x14ac:dyDescent="0.2">
      <c r="D41" s="107"/>
    </row>
    <row r="42" spans="1:33" x14ac:dyDescent="0.2">
      <c r="D42" s="107"/>
    </row>
    <row r="43" spans="1:33" x14ac:dyDescent="0.2">
      <c r="D43" s="107"/>
    </row>
    <row r="44" spans="1:33" x14ac:dyDescent="0.2">
      <c r="D44" s="107"/>
    </row>
    <row r="45" spans="1:33" x14ac:dyDescent="0.2">
      <c r="D45" s="107"/>
    </row>
    <row r="46" spans="1:33" x14ac:dyDescent="0.2">
      <c r="D46" s="107"/>
    </row>
    <row r="47" spans="1:33" x14ac:dyDescent="0.2">
      <c r="D47" s="107"/>
    </row>
    <row r="48" spans="1:33" x14ac:dyDescent="0.2">
      <c r="D48" s="107"/>
    </row>
    <row r="49" spans="4:4" x14ac:dyDescent="0.2">
      <c r="D49" s="107"/>
    </row>
    <row r="50" spans="4:4" x14ac:dyDescent="0.2">
      <c r="D50" s="107"/>
    </row>
    <row r="51" spans="4:4" x14ac:dyDescent="0.2">
      <c r="D51" s="107"/>
    </row>
    <row r="52" spans="4:4" x14ac:dyDescent="0.2">
      <c r="D52" s="107"/>
    </row>
    <row r="53" spans="4:4" x14ac:dyDescent="0.2">
      <c r="D53" s="107"/>
    </row>
    <row r="54" spans="4:4" x14ac:dyDescent="0.2">
      <c r="D54" s="107"/>
    </row>
    <row r="55" spans="4:4" x14ac:dyDescent="0.2">
      <c r="D55" s="107"/>
    </row>
    <row r="56" spans="4:4" x14ac:dyDescent="0.2">
      <c r="D56" s="107"/>
    </row>
    <row r="57" spans="4:4" x14ac:dyDescent="0.2">
      <c r="D57" s="107"/>
    </row>
    <row r="58" spans="4:4" x14ac:dyDescent="0.2">
      <c r="D58" s="107"/>
    </row>
    <row r="59" spans="4:4" x14ac:dyDescent="0.2">
      <c r="D59" s="107"/>
    </row>
    <row r="60" spans="4:4" x14ac:dyDescent="0.2">
      <c r="D60" s="107"/>
    </row>
    <row r="61" spans="4:4" x14ac:dyDescent="0.2">
      <c r="D61" s="107"/>
    </row>
    <row r="62" spans="4:4" x14ac:dyDescent="0.2">
      <c r="D62" s="107"/>
    </row>
    <row r="63" spans="4:4" x14ac:dyDescent="0.2">
      <c r="D63" s="107"/>
    </row>
    <row r="64" spans="4:4" x14ac:dyDescent="0.2">
      <c r="D64" s="107"/>
    </row>
    <row r="65" spans="4:4" x14ac:dyDescent="0.2">
      <c r="D65" s="107"/>
    </row>
    <row r="66" spans="4:4" x14ac:dyDescent="0.2">
      <c r="D66" s="107"/>
    </row>
    <row r="67" spans="4:4" x14ac:dyDescent="0.2">
      <c r="D67" s="107"/>
    </row>
    <row r="68" spans="4:4" x14ac:dyDescent="0.2">
      <c r="D68" s="107"/>
    </row>
    <row r="69" spans="4:4" x14ac:dyDescent="0.2">
      <c r="D69" s="107"/>
    </row>
    <row r="70" spans="4:4" x14ac:dyDescent="0.2">
      <c r="D70" s="107"/>
    </row>
    <row r="71" spans="4:4" x14ac:dyDescent="0.2">
      <c r="D71" s="107"/>
    </row>
    <row r="72" spans="4:4" x14ac:dyDescent="0.2">
      <c r="D72" s="107"/>
    </row>
    <row r="73" spans="4:4" x14ac:dyDescent="0.2">
      <c r="D73" s="107"/>
    </row>
    <row r="74" spans="4:4" x14ac:dyDescent="0.2">
      <c r="D74" s="107"/>
    </row>
    <row r="75" spans="4:4" x14ac:dyDescent="0.2">
      <c r="D75" s="107"/>
    </row>
    <row r="76" spans="4:4" x14ac:dyDescent="0.2">
      <c r="D76" s="107"/>
    </row>
    <row r="77" spans="4:4" x14ac:dyDescent="0.2">
      <c r="D77" s="107"/>
    </row>
    <row r="78" spans="4:4" x14ac:dyDescent="0.2">
      <c r="D78" s="107"/>
    </row>
    <row r="79" spans="4:4" x14ac:dyDescent="0.2">
      <c r="D79" s="107"/>
    </row>
    <row r="80" spans="4:4" x14ac:dyDescent="0.2">
      <c r="D80" s="107"/>
    </row>
    <row r="81" spans="4:4" x14ac:dyDescent="0.2">
      <c r="D81" s="107"/>
    </row>
    <row r="82" spans="4:4" x14ac:dyDescent="0.2">
      <c r="D82" s="107"/>
    </row>
    <row r="83" spans="4:4" x14ac:dyDescent="0.2">
      <c r="D83" s="107"/>
    </row>
    <row r="84" spans="4:4" x14ac:dyDescent="0.2">
      <c r="D84" s="107"/>
    </row>
    <row r="85" spans="4:4" x14ac:dyDescent="0.2">
      <c r="D85" s="107"/>
    </row>
    <row r="86" spans="4:4" x14ac:dyDescent="0.2">
      <c r="D86" s="107"/>
    </row>
    <row r="87" spans="4:4" x14ac:dyDescent="0.2">
      <c r="D87" s="107"/>
    </row>
    <row r="88" spans="4:4" x14ac:dyDescent="0.2">
      <c r="D88" s="107"/>
    </row>
    <row r="89" spans="4:4" x14ac:dyDescent="0.2">
      <c r="D89" s="107"/>
    </row>
    <row r="90" spans="4:4" x14ac:dyDescent="0.2">
      <c r="D90" s="107"/>
    </row>
    <row r="91" spans="4:4" x14ac:dyDescent="0.2">
      <c r="D91" s="107"/>
    </row>
    <row r="92" spans="4:4" x14ac:dyDescent="0.2">
      <c r="D92" s="107"/>
    </row>
    <row r="93" spans="4:4" x14ac:dyDescent="0.2">
      <c r="D93" s="107"/>
    </row>
    <row r="94" spans="4:4" x14ac:dyDescent="0.2">
      <c r="D94" s="107"/>
    </row>
    <row r="95" spans="4:4" x14ac:dyDescent="0.2">
      <c r="D95" s="107"/>
    </row>
    <row r="96" spans="4:4" x14ac:dyDescent="0.2">
      <c r="D96" s="107"/>
    </row>
    <row r="97" spans="4:4" x14ac:dyDescent="0.2">
      <c r="D97" s="107"/>
    </row>
    <row r="98" spans="4:4" x14ac:dyDescent="0.2">
      <c r="D98" s="107"/>
    </row>
    <row r="99" spans="4:4" x14ac:dyDescent="0.2">
      <c r="D99" s="107"/>
    </row>
    <row r="100" spans="4:4" x14ac:dyDescent="0.2">
      <c r="D100" s="107"/>
    </row>
    <row r="101" spans="4:4" x14ac:dyDescent="0.2">
      <c r="D101" s="107"/>
    </row>
    <row r="102" spans="4:4" x14ac:dyDescent="0.2">
      <c r="D102" s="107"/>
    </row>
    <row r="103" spans="4:4" x14ac:dyDescent="0.2">
      <c r="D103" s="107"/>
    </row>
    <row r="104" spans="4:4" x14ac:dyDescent="0.2">
      <c r="D104" s="107"/>
    </row>
    <row r="105" spans="4:4" x14ac:dyDescent="0.2">
      <c r="D105" s="107"/>
    </row>
    <row r="106" spans="4:4" x14ac:dyDescent="0.2">
      <c r="D106" s="107"/>
    </row>
    <row r="107" spans="4:4" x14ac:dyDescent="0.2">
      <c r="D107" s="107"/>
    </row>
    <row r="108" spans="4:4" x14ac:dyDescent="0.2">
      <c r="D108" s="107"/>
    </row>
    <row r="109" spans="4:4" x14ac:dyDescent="0.2">
      <c r="D109" s="107"/>
    </row>
    <row r="110" spans="4:4" x14ac:dyDescent="0.2">
      <c r="D110" s="107"/>
    </row>
    <row r="111" spans="4:4" x14ac:dyDescent="0.2">
      <c r="D111" s="107"/>
    </row>
    <row r="112" spans="4:4" x14ac:dyDescent="0.2">
      <c r="D112" s="107"/>
    </row>
    <row r="113" spans="4:4" x14ac:dyDescent="0.2">
      <c r="D113" s="107"/>
    </row>
    <row r="114" spans="4:4" x14ac:dyDescent="0.2">
      <c r="D114" s="107"/>
    </row>
    <row r="115" spans="4:4" x14ac:dyDescent="0.2">
      <c r="D115" s="107"/>
    </row>
    <row r="116" spans="4:4" x14ac:dyDescent="0.2">
      <c r="D116" s="107"/>
    </row>
    <row r="117" spans="4:4" x14ac:dyDescent="0.2">
      <c r="D117" s="107"/>
    </row>
    <row r="118" spans="4:4" x14ac:dyDescent="0.2">
      <c r="D118" s="107"/>
    </row>
    <row r="119" spans="4:4" x14ac:dyDescent="0.2">
      <c r="D119" s="107"/>
    </row>
    <row r="120" spans="4:4" x14ac:dyDescent="0.2">
      <c r="D120" s="107"/>
    </row>
    <row r="121" spans="4:4" x14ac:dyDescent="0.2">
      <c r="D121" s="107"/>
    </row>
    <row r="122" spans="4:4" x14ac:dyDescent="0.2">
      <c r="D122" s="107"/>
    </row>
    <row r="123" spans="4:4" x14ac:dyDescent="0.2">
      <c r="D123" s="107"/>
    </row>
    <row r="124" spans="4:4" x14ac:dyDescent="0.2">
      <c r="D124" s="107"/>
    </row>
    <row r="125" spans="4:4" x14ac:dyDescent="0.2">
      <c r="D125" s="107"/>
    </row>
    <row r="126" spans="4:4" x14ac:dyDescent="0.2">
      <c r="D126" s="107"/>
    </row>
    <row r="127" spans="4:4" x14ac:dyDescent="0.2">
      <c r="D127" s="107"/>
    </row>
    <row r="128" spans="4:4" x14ac:dyDescent="0.2">
      <c r="D128" s="107"/>
    </row>
    <row r="129" spans="4:4" x14ac:dyDescent="0.2">
      <c r="D129" s="107"/>
    </row>
    <row r="130" spans="4:4" x14ac:dyDescent="0.2">
      <c r="D130" s="107"/>
    </row>
    <row r="131" spans="4:4" x14ac:dyDescent="0.2">
      <c r="D131" s="107"/>
    </row>
    <row r="132" spans="4:4" x14ac:dyDescent="0.2">
      <c r="D132" s="107"/>
    </row>
    <row r="133" spans="4:4" x14ac:dyDescent="0.2">
      <c r="D133" s="107"/>
    </row>
    <row r="134" spans="4:4" x14ac:dyDescent="0.2">
      <c r="D134" s="107"/>
    </row>
    <row r="135" spans="4:4" x14ac:dyDescent="0.2">
      <c r="D135" s="107"/>
    </row>
    <row r="136" spans="4:4" x14ac:dyDescent="0.2">
      <c r="D136" s="107"/>
    </row>
    <row r="137" spans="4:4" x14ac:dyDescent="0.2">
      <c r="D137" s="107"/>
    </row>
    <row r="138" spans="4:4" x14ac:dyDescent="0.2">
      <c r="D138" s="107"/>
    </row>
    <row r="139" spans="4:4" x14ac:dyDescent="0.2">
      <c r="D139" s="107"/>
    </row>
    <row r="140" spans="4:4" x14ac:dyDescent="0.2">
      <c r="D140" s="107"/>
    </row>
    <row r="141" spans="4:4" x14ac:dyDescent="0.2">
      <c r="D141" s="107"/>
    </row>
    <row r="142" spans="4:4" x14ac:dyDescent="0.2">
      <c r="D142" s="107"/>
    </row>
    <row r="143" spans="4:4" x14ac:dyDescent="0.2">
      <c r="D143" s="107"/>
    </row>
    <row r="144" spans="4:4" x14ac:dyDescent="0.2">
      <c r="D144" s="107"/>
    </row>
    <row r="145" spans="4:4" x14ac:dyDescent="0.2">
      <c r="D145" s="107"/>
    </row>
    <row r="146" spans="4:4" x14ac:dyDescent="0.2">
      <c r="D146" s="107"/>
    </row>
    <row r="147" spans="4:4" x14ac:dyDescent="0.2">
      <c r="D147" s="107"/>
    </row>
    <row r="148" spans="4:4" x14ac:dyDescent="0.2">
      <c r="D148" s="107"/>
    </row>
    <row r="149" spans="4:4" x14ac:dyDescent="0.2">
      <c r="D149" s="107"/>
    </row>
    <row r="150" spans="4:4" x14ac:dyDescent="0.2">
      <c r="D150" s="107"/>
    </row>
    <row r="151" spans="4:4" x14ac:dyDescent="0.2">
      <c r="D151" s="107"/>
    </row>
    <row r="152" spans="4:4" x14ac:dyDescent="0.2">
      <c r="D152" s="107"/>
    </row>
    <row r="153" spans="4:4" x14ac:dyDescent="0.2">
      <c r="D153" s="107"/>
    </row>
    <row r="154" spans="4:4" x14ac:dyDescent="0.2">
      <c r="D154" s="107"/>
    </row>
    <row r="155" spans="4:4" x14ac:dyDescent="0.2">
      <c r="D155" s="107"/>
    </row>
    <row r="156" spans="4:4" x14ac:dyDescent="0.2">
      <c r="D156" s="107"/>
    </row>
    <row r="157" spans="4:4" x14ac:dyDescent="0.2">
      <c r="D157" s="107"/>
    </row>
    <row r="158" spans="4:4" x14ac:dyDescent="0.2">
      <c r="D158" s="107"/>
    </row>
    <row r="159" spans="4:4" x14ac:dyDescent="0.2">
      <c r="D159" s="107"/>
    </row>
    <row r="160" spans="4:4" x14ac:dyDescent="0.2">
      <c r="D160" s="107"/>
    </row>
    <row r="161" spans="4:4" x14ac:dyDescent="0.2">
      <c r="D161" s="107"/>
    </row>
    <row r="162" spans="4:4" x14ac:dyDescent="0.2">
      <c r="D162" s="107"/>
    </row>
    <row r="163" spans="4:4" x14ac:dyDescent="0.2">
      <c r="D163" s="107"/>
    </row>
    <row r="164" spans="4:4" x14ac:dyDescent="0.2">
      <c r="D164" s="107"/>
    </row>
    <row r="165" spans="4:4" x14ac:dyDescent="0.2">
      <c r="D165" s="107"/>
    </row>
    <row r="166" spans="4:4" x14ac:dyDescent="0.2">
      <c r="D166" s="107"/>
    </row>
    <row r="167" spans="4:4" x14ac:dyDescent="0.2">
      <c r="D167" s="107"/>
    </row>
    <row r="168" spans="4:4" x14ac:dyDescent="0.2">
      <c r="D168" s="107"/>
    </row>
    <row r="169" spans="4:4" x14ac:dyDescent="0.2">
      <c r="D169" s="107"/>
    </row>
    <row r="170" spans="4:4" x14ac:dyDescent="0.2">
      <c r="D170" s="107"/>
    </row>
    <row r="171" spans="4:4" x14ac:dyDescent="0.2">
      <c r="D171" s="107"/>
    </row>
    <row r="172" spans="4:4" x14ac:dyDescent="0.2">
      <c r="D172" s="107"/>
    </row>
    <row r="173" spans="4:4" x14ac:dyDescent="0.2">
      <c r="D173" s="107"/>
    </row>
    <row r="174" spans="4:4" x14ac:dyDescent="0.2">
      <c r="D174" s="107"/>
    </row>
    <row r="175" spans="4:4" x14ac:dyDescent="0.2">
      <c r="D175" s="107"/>
    </row>
    <row r="176" spans="4:4" x14ac:dyDescent="0.2">
      <c r="D176" s="107"/>
    </row>
    <row r="177" spans="4:4" x14ac:dyDescent="0.2">
      <c r="D177" s="107"/>
    </row>
    <row r="178" spans="4:4" x14ac:dyDescent="0.2">
      <c r="D178" s="107"/>
    </row>
    <row r="179" spans="4:4" x14ac:dyDescent="0.2">
      <c r="D179" s="107"/>
    </row>
    <row r="180" spans="4:4" x14ac:dyDescent="0.2">
      <c r="D180" s="107"/>
    </row>
    <row r="181" spans="4:4" x14ac:dyDescent="0.2">
      <c r="D181" s="107"/>
    </row>
    <row r="182" spans="4:4" x14ac:dyDescent="0.2">
      <c r="D182" s="107"/>
    </row>
    <row r="183" spans="4:4" x14ac:dyDescent="0.2">
      <c r="D183" s="107"/>
    </row>
    <row r="184" spans="4:4" x14ac:dyDescent="0.2">
      <c r="D184" s="107"/>
    </row>
    <row r="185" spans="4:4" x14ac:dyDescent="0.2">
      <c r="D185" s="107"/>
    </row>
    <row r="186" spans="4:4" x14ac:dyDescent="0.2">
      <c r="D186" s="107"/>
    </row>
    <row r="187" spans="4:4" x14ac:dyDescent="0.2">
      <c r="D187" s="107"/>
    </row>
    <row r="188" spans="4:4" x14ac:dyDescent="0.2">
      <c r="D188" s="107"/>
    </row>
    <row r="189" spans="4:4" x14ac:dyDescent="0.2">
      <c r="D189" s="107"/>
    </row>
    <row r="190" spans="4:4" x14ac:dyDescent="0.2">
      <c r="D190" s="107"/>
    </row>
    <row r="191" spans="4:4" x14ac:dyDescent="0.2">
      <c r="D191" s="107"/>
    </row>
    <row r="192" spans="4:4" x14ac:dyDescent="0.2">
      <c r="D192" s="107"/>
    </row>
    <row r="193" spans="4:4" x14ac:dyDescent="0.2">
      <c r="D193" s="107"/>
    </row>
    <row r="194" spans="4:4" x14ac:dyDescent="0.2">
      <c r="D194" s="107"/>
    </row>
    <row r="195" spans="4:4" x14ac:dyDescent="0.2">
      <c r="D195" s="107"/>
    </row>
    <row r="196" spans="4:4" x14ac:dyDescent="0.2">
      <c r="D196" s="107"/>
    </row>
    <row r="197" spans="4:4" x14ac:dyDescent="0.2">
      <c r="D197" s="107"/>
    </row>
    <row r="198" spans="4:4" x14ac:dyDescent="0.2">
      <c r="D198" s="107"/>
    </row>
    <row r="199" spans="4:4" x14ac:dyDescent="0.2">
      <c r="D199" s="107"/>
    </row>
    <row r="200" spans="4:4" x14ac:dyDescent="0.2">
      <c r="D200" s="107"/>
    </row>
    <row r="201" spans="4:4" x14ac:dyDescent="0.2">
      <c r="D201" s="107"/>
    </row>
    <row r="202" spans="4:4" x14ac:dyDescent="0.2">
      <c r="D202" s="107"/>
    </row>
    <row r="203" spans="4:4" x14ac:dyDescent="0.2">
      <c r="D203" s="107"/>
    </row>
    <row r="204" spans="4:4" x14ac:dyDescent="0.2">
      <c r="D204" s="107"/>
    </row>
    <row r="205" spans="4:4" x14ac:dyDescent="0.2">
      <c r="D205" s="107"/>
    </row>
    <row r="206" spans="4:4" x14ac:dyDescent="0.2">
      <c r="D206" s="107"/>
    </row>
    <row r="207" spans="4:4" x14ac:dyDescent="0.2">
      <c r="D207" s="107"/>
    </row>
    <row r="208" spans="4:4" x14ac:dyDescent="0.2">
      <c r="D208" s="107"/>
    </row>
    <row r="209" spans="4:4" x14ac:dyDescent="0.2">
      <c r="D209" s="107"/>
    </row>
    <row r="210" spans="4:4" x14ac:dyDescent="0.2">
      <c r="D210" s="107"/>
    </row>
    <row r="211" spans="4:4" x14ac:dyDescent="0.2">
      <c r="D211" s="107"/>
    </row>
    <row r="212" spans="4:4" x14ac:dyDescent="0.2">
      <c r="D212" s="107"/>
    </row>
    <row r="213" spans="4:4" x14ac:dyDescent="0.2">
      <c r="D213" s="107"/>
    </row>
    <row r="214" spans="4:4" x14ac:dyDescent="0.2">
      <c r="D214" s="107"/>
    </row>
    <row r="215" spans="4:4" x14ac:dyDescent="0.2">
      <c r="D215" s="107"/>
    </row>
    <row r="216" spans="4:4" x14ac:dyDescent="0.2">
      <c r="D216" s="107"/>
    </row>
    <row r="217" spans="4:4" x14ac:dyDescent="0.2">
      <c r="D217" s="107"/>
    </row>
    <row r="218" spans="4:4" x14ac:dyDescent="0.2">
      <c r="D218" s="107"/>
    </row>
    <row r="219" spans="4:4" x14ac:dyDescent="0.2">
      <c r="D219" s="107"/>
    </row>
    <row r="220" spans="4:4" x14ac:dyDescent="0.2">
      <c r="D220" s="107"/>
    </row>
    <row r="221" spans="4:4" x14ac:dyDescent="0.2">
      <c r="D221" s="107"/>
    </row>
    <row r="222" spans="4:4" x14ac:dyDescent="0.2">
      <c r="D222" s="107"/>
    </row>
    <row r="223" spans="4:4" x14ac:dyDescent="0.2">
      <c r="D223" s="107"/>
    </row>
    <row r="224" spans="4:4" x14ac:dyDescent="0.2">
      <c r="D224" s="107"/>
    </row>
    <row r="225" spans="4:4" x14ac:dyDescent="0.2">
      <c r="D225" s="107"/>
    </row>
    <row r="226" spans="4:4" x14ac:dyDescent="0.2">
      <c r="D226" s="107"/>
    </row>
    <row r="227" spans="4:4" x14ac:dyDescent="0.2">
      <c r="D227" s="107"/>
    </row>
    <row r="228" spans="4:4" x14ac:dyDescent="0.2">
      <c r="D228" s="107"/>
    </row>
    <row r="229" spans="4:4" x14ac:dyDescent="0.2">
      <c r="D229" s="107"/>
    </row>
    <row r="230" spans="4:4" x14ac:dyDescent="0.2">
      <c r="D230" s="107"/>
    </row>
    <row r="231" spans="4:4" x14ac:dyDescent="0.2">
      <c r="D231" s="107"/>
    </row>
    <row r="232" spans="4:4" x14ac:dyDescent="0.2">
      <c r="D232" s="107"/>
    </row>
    <row r="233" spans="4:4" x14ac:dyDescent="0.2">
      <c r="D233" s="107"/>
    </row>
    <row r="234" spans="4:4" x14ac:dyDescent="0.2">
      <c r="D234" s="107"/>
    </row>
    <row r="235" spans="4:4" x14ac:dyDescent="0.2">
      <c r="D235" s="107"/>
    </row>
    <row r="236" spans="4:4" x14ac:dyDescent="0.2">
      <c r="D236" s="107"/>
    </row>
    <row r="237" spans="4:4" x14ac:dyDescent="0.2">
      <c r="D237" s="107"/>
    </row>
    <row r="238" spans="4:4" x14ac:dyDescent="0.2">
      <c r="D238" s="107"/>
    </row>
    <row r="239" spans="4:4" x14ac:dyDescent="0.2">
      <c r="D239" s="107"/>
    </row>
    <row r="240" spans="4:4" x14ac:dyDescent="0.2">
      <c r="D240" s="107"/>
    </row>
    <row r="241" spans="4:4" x14ac:dyDescent="0.2">
      <c r="D241" s="107"/>
    </row>
    <row r="242" spans="4:4" x14ac:dyDescent="0.2">
      <c r="D242" s="107"/>
    </row>
    <row r="243" spans="4:4" x14ac:dyDescent="0.2">
      <c r="D243" s="107"/>
    </row>
    <row r="244" spans="4:4" x14ac:dyDescent="0.2">
      <c r="D244" s="107"/>
    </row>
    <row r="245" spans="4:4" x14ac:dyDescent="0.2">
      <c r="D245" s="107"/>
    </row>
    <row r="246" spans="4:4" x14ac:dyDescent="0.2">
      <c r="D246" s="107"/>
    </row>
    <row r="247" spans="4:4" x14ac:dyDescent="0.2">
      <c r="D247" s="107"/>
    </row>
    <row r="248" spans="4:4" x14ac:dyDescent="0.2">
      <c r="D248" s="107"/>
    </row>
    <row r="249" spans="4:4" x14ac:dyDescent="0.2">
      <c r="D249" s="107"/>
    </row>
    <row r="250" spans="4:4" x14ac:dyDescent="0.2">
      <c r="D250" s="107"/>
    </row>
    <row r="251" spans="4:4" x14ac:dyDescent="0.2">
      <c r="D251" s="107"/>
    </row>
    <row r="252" spans="4:4" x14ac:dyDescent="0.2">
      <c r="D252" s="107"/>
    </row>
    <row r="253" spans="4:4" x14ac:dyDescent="0.2">
      <c r="D253" s="107"/>
    </row>
    <row r="254" spans="4:4" x14ac:dyDescent="0.2">
      <c r="D254" s="107"/>
    </row>
    <row r="255" spans="4:4" x14ac:dyDescent="0.2">
      <c r="D255" s="107"/>
    </row>
    <row r="256" spans="4:4" x14ac:dyDescent="0.2">
      <c r="D256" s="107"/>
    </row>
    <row r="257" spans="4:4" x14ac:dyDescent="0.2">
      <c r="D257" s="107"/>
    </row>
    <row r="258" spans="4:4" x14ac:dyDescent="0.2">
      <c r="D258" s="107"/>
    </row>
    <row r="259" spans="4:4" x14ac:dyDescent="0.2">
      <c r="D259" s="107"/>
    </row>
    <row r="260" spans="4:4" x14ac:dyDescent="0.2">
      <c r="D260" s="107"/>
    </row>
    <row r="261" spans="4:4" x14ac:dyDescent="0.2">
      <c r="D261" s="107"/>
    </row>
    <row r="262" spans="4:4" x14ac:dyDescent="0.2">
      <c r="D262" s="107"/>
    </row>
    <row r="263" spans="4:4" x14ac:dyDescent="0.2">
      <c r="D263" s="107"/>
    </row>
    <row r="264" spans="4:4" x14ac:dyDescent="0.2">
      <c r="D264" s="107"/>
    </row>
    <row r="265" spans="4:4" x14ac:dyDescent="0.2">
      <c r="D265" s="107"/>
    </row>
    <row r="266" spans="4:4" x14ac:dyDescent="0.2">
      <c r="D266" s="107"/>
    </row>
    <row r="267" spans="4:4" x14ac:dyDescent="0.2">
      <c r="D267" s="107"/>
    </row>
    <row r="268" spans="4:4" x14ac:dyDescent="0.2">
      <c r="D268" s="107"/>
    </row>
    <row r="269" spans="4:4" x14ac:dyDescent="0.2">
      <c r="D269" s="107"/>
    </row>
    <row r="270" spans="4:4" x14ac:dyDescent="0.2">
      <c r="D270" s="107"/>
    </row>
    <row r="271" spans="4:4" x14ac:dyDescent="0.2">
      <c r="D271" s="107"/>
    </row>
    <row r="272" spans="4:4" x14ac:dyDescent="0.2">
      <c r="D272" s="107"/>
    </row>
    <row r="273" spans="4:4" x14ac:dyDescent="0.2">
      <c r="D273" s="107"/>
    </row>
    <row r="274" spans="4:4" x14ac:dyDescent="0.2">
      <c r="D274" s="107"/>
    </row>
    <row r="275" spans="4:4" x14ac:dyDescent="0.2">
      <c r="D275" s="107"/>
    </row>
    <row r="276" spans="4:4" x14ac:dyDescent="0.2">
      <c r="D276" s="107"/>
    </row>
    <row r="277" spans="4:4" x14ac:dyDescent="0.2">
      <c r="D277" s="107"/>
    </row>
    <row r="278" spans="4:4" x14ac:dyDescent="0.2">
      <c r="D278" s="107"/>
    </row>
    <row r="279" spans="4:4" x14ac:dyDescent="0.2">
      <c r="D279" s="107"/>
    </row>
    <row r="280" spans="4:4" x14ac:dyDescent="0.2">
      <c r="D280" s="107"/>
    </row>
    <row r="281" spans="4:4" x14ac:dyDescent="0.2">
      <c r="D281" s="107"/>
    </row>
    <row r="282" spans="4:4" x14ac:dyDescent="0.2">
      <c r="D282" s="107"/>
    </row>
    <row r="283" spans="4:4" x14ac:dyDescent="0.2">
      <c r="D283" s="107"/>
    </row>
    <row r="284" spans="4:4" x14ac:dyDescent="0.2">
      <c r="D284" s="107"/>
    </row>
    <row r="285" spans="4:4" x14ac:dyDescent="0.2">
      <c r="D285" s="107"/>
    </row>
    <row r="286" spans="4:4" x14ac:dyDescent="0.2">
      <c r="D286" s="107"/>
    </row>
    <row r="287" spans="4:4" x14ac:dyDescent="0.2">
      <c r="D287" s="107"/>
    </row>
    <row r="288" spans="4:4" x14ac:dyDescent="0.2">
      <c r="D288" s="107"/>
    </row>
    <row r="289" spans="4:4" x14ac:dyDescent="0.2">
      <c r="D289" s="107"/>
    </row>
    <row r="290" spans="4:4" x14ac:dyDescent="0.2">
      <c r="D290" s="107"/>
    </row>
    <row r="291" spans="4:4" x14ac:dyDescent="0.2">
      <c r="D291" s="107"/>
    </row>
    <row r="292" spans="4:4" x14ac:dyDescent="0.2">
      <c r="D292" s="107"/>
    </row>
    <row r="293" spans="4:4" x14ac:dyDescent="0.2">
      <c r="D293" s="107"/>
    </row>
    <row r="294" spans="4:4" x14ac:dyDescent="0.2">
      <c r="D294" s="107"/>
    </row>
    <row r="295" spans="4:4" x14ac:dyDescent="0.2">
      <c r="D295" s="107"/>
    </row>
    <row r="296" spans="4:4" x14ac:dyDescent="0.2">
      <c r="D296" s="107"/>
    </row>
    <row r="297" spans="4:4" x14ac:dyDescent="0.2">
      <c r="D297" s="107"/>
    </row>
    <row r="298" spans="4:4" x14ac:dyDescent="0.2">
      <c r="D298" s="107"/>
    </row>
    <row r="299" spans="4:4" x14ac:dyDescent="0.2">
      <c r="D299" s="107"/>
    </row>
    <row r="300" spans="4:4" x14ac:dyDescent="0.2">
      <c r="D300" s="107"/>
    </row>
    <row r="301" spans="4:4" x14ac:dyDescent="0.2">
      <c r="D301" s="107"/>
    </row>
    <row r="302" spans="4:4" x14ac:dyDescent="0.2">
      <c r="D302" s="107"/>
    </row>
    <row r="303" spans="4:4" x14ac:dyDescent="0.2">
      <c r="D303" s="107"/>
    </row>
    <row r="304" spans="4:4" x14ac:dyDescent="0.2">
      <c r="D304" s="107"/>
    </row>
    <row r="305" spans="4:4" x14ac:dyDescent="0.2">
      <c r="D305" s="107"/>
    </row>
    <row r="306" spans="4:4" x14ac:dyDescent="0.2">
      <c r="D306" s="107"/>
    </row>
    <row r="307" spans="4:4" x14ac:dyDescent="0.2">
      <c r="D307" s="107"/>
    </row>
    <row r="308" spans="4:4" x14ac:dyDescent="0.2">
      <c r="D308" s="107"/>
    </row>
    <row r="309" spans="4:4" x14ac:dyDescent="0.2">
      <c r="D309" s="107"/>
    </row>
    <row r="310" spans="4:4" x14ac:dyDescent="0.2">
      <c r="D310" s="107"/>
    </row>
    <row r="311" spans="4:4" x14ac:dyDescent="0.2">
      <c r="D311" s="107"/>
    </row>
    <row r="312" spans="4:4" x14ac:dyDescent="0.2">
      <c r="D312" s="107"/>
    </row>
    <row r="313" spans="4:4" x14ac:dyDescent="0.2">
      <c r="D313" s="107"/>
    </row>
    <row r="314" spans="4:4" x14ac:dyDescent="0.2">
      <c r="D314" s="107"/>
    </row>
    <row r="315" spans="4:4" x14ac:dyDescent="0.2">
      <c r="D315" s="107"/>
    </row>
    <row r="316" spans="4:4" x14ac:dyDescent="0.2">
      <c r="D316" s="107"/>
    </row>
    <row r="317" spans="4:4" x14ac:dyDescent="0.2">
      <c r="D317" s="107"/>
    </row>
    <row r="318" spans="4:4" x14ac:dyDescent="0.2">
      <c r="D318" s="107"/>
    </row>
    <row r="319" spans="4:4" x14ac:dyDescent="0.2">
      <c r="D319" s="107"/>
    </row>
    <row r="320" spans="4:4" x14ac:dyDescent="0.2">
      <c r="D320" s="107"/>
    </row>
    <row r="321" spans="4:4" x14ac:dyDescent="0.2">
      <c r="D321" s="107"/>
    </row>
    <row r="322" spans="4:4" x14ac:dyDescent="0.2">
      <c r="D322" s="107"/>
    </row>
    <row r="323" spans="4:4" x14ac:dyDescent="0.2">
      <c r="D323" s="107"/>
    </row>
    <row r="324" spans="4:4" x14ac:dyDescent="0.2">
      <c r="D324" s="107"/>
    </row>
    <row r="325" spans="4:4" x14ac:dyDescent="0.2">
      <c r="D325" s="107"/>
    </row>
    <row r="326" spans="4:4" x14ac:dyDescent="0.2">
      <c r="D326" s="107"/>
    </row>
    <row r="327" spans="4:4" x14ac:dyDescent="0.2">
      <c r="D327" s="107"/>
    </row>
    <row r="328" spans="4:4" x14ac:dyDescent="0.2">
      <c r="D328" s="107"/>
    </row>
    <row r="329" spans="4:4" x14ac:dyDescent="0.2">
      <c r="D329" s="107"/>
    </row>
    <row r="330" spans="4:4" x14ac:dyDescent="0.2">
      <c r="D330" s="107"/>
    </row>
    <row r="331" spans="4:4" x14ac:dyDescent="0.2">
      <c r="D331" s="107"/>
    </row>
    <row r="332" spans="4:4" x14ac:dyDescent="0.2">
      <c r="D332" s="107"/>
    </row>
    <row r="333" spans="4:4" x14ac:dyDescent="0.2">
      <c r="D333" s="107"/>
    </row>
    <row r="334" spans="4:4" x14ac:dyDescent="0.2">
      <c r="D334" s="107"/>
    </row>
    <row r="335" spans="4:4" x14ac:dyDescent="0.2">
      <c r="D335" s="107"/>
    </row>
    <row r="336" spans="4:4" x14ac:dyDescent="0.2">
      <c r="D336" s="107"/>
    </row>
    <row r="337" spans="4:4" x14ac:dyDescent="0.2">
      <c r="D337" s="107"/>
    </row>
    <row r="338" spans="4:4" x14ac:dyDescent="0.2">
      <c r="D338" s="107"/>
    </row>
    <row r="339" spans="4:4" x14ac:dyDescent="0.2">
      <c r="D339" s="107"/>
    </row>
    <row r="340" spans="4:4" x14ac:dyDescent="0.2">
      <c r="D340" s="107"/>
    </row>
    <row r="341" spans="4:4" x14ac:dyDescent="0.2">
      <c r="D341" s="107"/>
    </row>
    <row r="342" spans="4:4" x14ac:dyDescent="0.2">
      <c r="D342" s="107"/>
    </row>
    <row r="343" spans="4:4" x14ac:dyDescent="0.2">
      <c r="D343" s="107"/>
    </row>
    <row r="344" spans="4:4" x14ac:dyDescent="0.2">
      <c r="D344" s="107"/>
    </row>
    <row r="345" spans="4:4" x14ac:dyDescent="0.2">
      <c r="D345" s="107"/>
    </row>
    <row r="346" spans="4:4" x14ac:dyDescent="0.2">
      <c r="D346" s="107"/>
    </row>
    <row r="347" spans="4:4" x14ac:dyDescent="0.2">
      <c r="D347" s="107"/>
    </row>
    <row r="348" spans="4:4" x14ac:dyDescent="0.2">
      <c r="D348" s="107"/>
    </row>
    <row r="349" spans="4:4" x14ac:dyDescent="0.2">
      <c r="D349" s="107"/>
    </row>
    <row r="350" spans="4:4" x14ac:dyDescent="0.2">
      <c r="D350" s="107"/>
    </row>
    <row r="351" spans="4:4" x14ac:dyDescent="0.2">
      <c r="D351" s="107"/>
    </row>
    <row r="352" spans="4:4" x14ac:dyDescent="0.2">
      <c r="D352" s="107"/>
    </row>
    <row r="353" spans="4:4" x14ac:dyDescent="0.2">
      <c r="D353" s="107"/>
    </row>
    <row r="354" spans="4:4" x14ac:dyDescent="0.2">
      <c r="D354" s="107"/>
    </row>
    <row r="355" spans="4:4" x14ac:dyDescent="0.2">
      <c r="D355" s="107"/>
    </row>
    <row r="356" spans="4:4" x14ac:dyDescent="0.2">
      <c r="D356" s="107"/>
    </row>
    <row r="357" spans="4:4" x14ac:dyDescent="0.2">
      <c r="D357" s="107"/>
    </row>
    <row r="358" spans="4:4" x14ac:dyDescent="0.2">
      <c r="D358" s="107"/>
    </row>
    <row r="359" spans="4:4" x14ac:dyDescent="0.2">
      <c r="D359" s="107"/>
    </row>
    <row r="360" spans="4:4" x14ac:dyDescent="0.2">
      <c r="D360" s="107"/>
    </row>
    <row r="361" spans="4:4" x14ac:dyDescent="0.2">
      <c r="D361" s="107"/>
    </row>
    <row r="362" spans="4:4" x14ac:dyDescent="0.2">
      <c r="D362" s="107"/>
    </row>
    <row r="363" spans="4:4" x14ac:dyDescent="0.2">
      <c r="D363" s="107"/>
    </row>
    <row r="364" spans="4:4" x14ac:dyDescent="0.2">
      <c r="D364" s="107"/>
    </row>
    <row r="365" spans="4:4" x14ac:dyDescent="0.2">
      <c r="D365" s="107"/>
    </row>
    <row r="366" spans="4:4" x14ac:dyDescent="0.2">
      <c r="D366" s="107"/>
    </row>
    <row r="367" spans="4:4" x14ac:dyDescent="0.2">
      <c r="D367" s="107"/>
    </row>
    <row r="368" spans="4:4" x14ac:dyDescent="0.2">
      <c r="D368" s="107"/>
    </row>
    <row r="369" spans="4:4" x14ac:dyDescent="0.2">
      <c r="D369" s="107"/>
    </row>
    <row r="370" spans="4:4" x14ac:dyDescent="0.2">
      <c r="D370" s="107"/>
    </row>
    <row r="371" spans="4:4" x14ac:dyDescent="0.2">
      <c r="D371" s="107"/>
    </row>
    <row r="372" spans="4:4" x14ac:dyDescent="0.2">
      <c r="D372" s="107"/>
    </row>
    <row r="373" spans="4:4" x14ac:dyDescent="0.2">
      <c r="D373" s="107"/>
    </row>
    <row r="374" spans="4:4" x14ac:dyDescent="0.2">
      <c r="D374" s="107"/>
    </row>
    <row r="375" spans="4:4" x14ac:dyDescent="0.2">
      <c r="D375" s="107"/>
    </row>
    <row r="376" spans="4:4" x14ac:dyDescent="0.2">
      <c r="D376" s="107"/>
    </row>
    <row r="377" spans="4:4" x14ac:dyDescent="0.2">
      <c r="D377" s="107"/>
    </row>
    <row r="378" spans="4:4" x14ac:dyDescent="0.2">
      <c r="D378" s="107"/>
    </row>
    <row r="379" spans="4:4" x14ac:dyDescent="0.2">
      <c r="D379" s="107"/>
    </row>
    <row r="380" spans="4:4" x14ac:dyDescent="0.2">
      <c r="D380" s="107"/>
    </row>
    <row r="381" spans="4:4" x14ac:dyDescent="0.2">
      <c r="D381" s="107"/>
    </row>
    <row r="382" spans="4:4" x14ac:dyDescent="0.2">
      <c r="D382" s="107"/>
    </row>
    <row r="383" spans="4:4" x14ac:dyDescent="0.2">
      <c r="D383" s="107"/>
    </row>
    <row r="384" spans="4:4" x14ac:dyDescent="0.2">
      <c r="D384" s="107"/>
    </row>
    <row r="385" spans="4:4" x14ac:dyDescent="0.2">
      <c r="D385" s="107"/>
    </row>
    <row r="386" spans="4:4" x14ac:dyDescent="0.2">
      <c r="D386" s="107"/>
    </row>
    <row r="387" spans="4:4" x14ac:dyDescent="0.2">
      <c r="D387" s="107"/>
    </row>
    <row r="388" spans="4:4" x14ac:dyDescent="0.2">
      <c r="D388" s="107"/>
    </row>
    <row r="389" spans="4:4" x14ac:dyDescent="0.2">
      <c r="D389" s="107"/>
    </row>
    <row r="390" spans="4:4" x14ac:dyDescent="0.2">
      <c r="D390" s="107"/>
    </row>
    <row r="391" spans="4:4" x14ac:dyDescent="0.2">
      <c r="D391" s="107"/>
    </row>
    <row r="392" spans="4:4" x14ac:dyDescent="0.2">
      <c r="D392" s="107"/>
    </row>
    <row r="393" spans="4:4" x14ac:dyDescent="0.2">
      <c r="D393" s="107"/>
    </row>
    <row r="394" spans="4:4" x14ac:dyDescent="0.2">
      <c r="D394" s="107"/>
    </row>
    <row r="395" spans="4:4" x14ac:dyDescent="0.2">
      <c r="D395" s="107"/>
    </row>
    <row r="396" spans="4:4" x14ac:dyDescent="0.2">
      <c r="D396" s="107"/>
    </row>
    <row r="397" spans="4:4" x14ac:dyDescent="0.2">
      <c r="D397" s="107"/>
    </row>
    <row r="398" spans="4:4" x14ac:dyDescent="0.2">
      <c r="D398" s="107"/>
    </row>
    <row r="399" spans="4:4" x14ac:dyDescent="0.2">
      <c r="D399" s="107"/>
    </row>
    <row r="400" spans="4:4" x14ac:dyDescent="0.2">
      <c r="D400" s="107"/>
    </row>
    <row r="401" spans="4:4" x14ac:dyDescent="0.2">
      <c r="D401" s="107"/>
    </row>
    <row r="402" spans="4:4" x14ac:dyDescent="0.2">
      <c r="D402" s="107"/>
    </row>
    <row r="403" spans="4:4" x14ac:dyDescent="0.2">
      <c r="D403" s="107"/>
    </row>
    <row r="404" spans="4:4" x14ac:dyDescent="0.2">
      <c r="D404" s="107"/>
    </row>
    <row r="405" spans="4:4" x14ac:dyDescent="0.2">
      <c r="D405" s="107"/>
    </row>
    <row r="406" spans="4:4" x14ac:dyDescent="0.2">
      <c r="D406" s="107"/>
    </row>
    <row r="407" spans="4:4" x14ac:dyDescent="0.2">
      <c r="D407" s="107"/>
    </row>
    <row r="408" spans="4:4" x14ac:dyDescent="0.2">
      <c r="D408" s="107"/>
    </row>
    <row r="409" spans="4:4" x14ac:dyDescent="0.2">
      <c r="D409" s="107"/>
    </row>
    <row r="410" spans="4:4" x14ac:dyDescent="0.2">
      <c r="D410" s="107"/>
    </row>
    <row r="411" spans="4:4" x14ac:dyDescent="0.2">
      <c r="D411" s="107"/>
    </row>
    <row r="412" spans="4:4" x14ac:dyDescent="0.2">
      <c r="D412" s="107"/>
    </row>
    <row r="413" spans="4:4" x14ac:dyDescent="0.2">
      <c r="D413" s="107"/>
    </row>
    <row r="414" spans="4:4" x14ac:dyDescent="0.2">
      <c r="D414" s="107"/>
    </row>
    <row r="415" spans="4:4" x14ac:dyDescent="0.2">
      <c r="D415" s="107"/>
    </row>
    <row r="416" spans="4:4" x14ac:dyDescent="0.2">
      <c r="D416" s="107"/>
    </row>
    <row r="417" spans="4:4" x14ac:dyDescent="0.2">
      <c r="D417" s="107"/>
    </row>
    <row r="418" spans="4:4" x14ac:dyDescent="0.2">
      <c r="D418" s="107"/>
    </row>
    <row r="419" spans="4:4" x14ac:dyDescent="0.2">
      <c r="D419" s="107"/>
    </row>
    <row r="420" spans="4:4" x14ac:dyDescent="0.2">
      <c r="D420" s="107"/>
    </row>
    <row r="421" spans="4:4" x14ac:dyDescent="0.2">
      <c r="D421" s="107"/>
    </row>
    <row r="422" spans="4:4" x14ac:dyDescent="0.2">
      <c r="D422" s="107"/>
    </row>
    <row r="423" spans="4:4" x14ac:dyDescent="0.2">
      <c r="D423" s="107"/>
    </row>
    <row r="424" spans="4:4" x14ac:dyDescent="0.2">
      <c r="D424" s="107"/>
    </row>
    <row r="425" spans="4:4" x14ac:dyDescent="0.2">
      <c r="D425" s="107"/>
    </row>
    <row r="426" spans="4:4" x14ac:dyDescent="0.2">
      <c r="D426" s="107"/>
    </row>
    <row r="427" spans="4:4" x14ac:dyDescent="0.2">
      <c r="D427" s="107"/>
    </row>
    <row r="428" spans="4:4" x14ac:dyDescent="0.2">
      <c r="D428" s="107"/>
    </row>
    <row r="429" spans="4:4" x14ac:dyDescent="0.2">
      <c r="D429" s="107"/>
    </row>
    <row r="430" spans="4:4" x14ac:dyDescent="0.2">
      <c r="D430" s="107"/>
    </row>
    <row r="431" spans="4:4" x14ac:dyDescent="0.2">
      <c r="D431" s="107"/>
    </row>
    <row r="432" spans="4:4" x14ac:dyDescent="0.2">
      <c r="D432" s="107"/>
    </row>
    <row r="433" spans="4:4" x14ac:dyDescent="0.2">
      <c r="D433" s="107"/>
    </row>
    <row r="434" spans="4:4" x14ac:dyDescent="0.2">
      <c r="D434" s="107"/>
    </row>
    <row r="435" spans="4:4" x14ac:dyDescent="0.2">
      <c r="D435" s="107"/>
    </row>
    <row r="436" spans="4:4" x14ac:dyDescent="0.2">
      <c r="D436" s="107"/>
    </row>
    <row r="437" spans="4:4" x14ac:dyDescent="0.2">
      <c r="D437" s="107"/>
    </row>
    <row r="438" spans="4:4" x14ac:dyDescent="0.2">
      <c r="D438" s="107"/>
    </row>
    <row r="439" spans="4:4" x14ac:dyDescent="0.2">
      <c r="D439" s="107"/>
    </row>
    <row r="440" spans="4:4" x14ac:dyDescent="0.2">
      <c r="D440" s="107"/>
    </row>
    <row r="441" spans="4:4" x14ac:dyDescent="0.2">
      <c r="D441" s="107"/>
    </row>
    <row r="442" spans="4:4" x14ac:dyDescent="0.2">
      <c r="D442" s="107"/>
    </row>
    <row r="443" spans="4:4" x14ac:dyDescent="0.2">
      <c r="D443" s="107"/>
    </row>
    <row r="444" spans="4:4" x14ac:dyDescent="0.2">
      <c r="D444" s="107"/>
    </row>
    <row r="445" spans="4:4" x14ac:dyDescent="0.2">
      <c r="D445" s="107"/>
    </row>
    <row r="446" spans="4:4" x14ac:dyDescent="0.2">
      <c r="D446" s="107"/>
    </row>
    <row r="447" spans="4:4" x14ac:dyDescent="0.2">
      <c r="D447" s="107"/>
    </row>
    <row r="448" spans="4:4" x14ac:dyDescent="0.2">
      <c r="D448" s="107"/>
    </row>
    <row r="449" spans="4:4" x14ac:dyDescent="0.2">
      <c r="D449" s="107"/>
    </row>
    <row r="450" spans="4:4" x14ac:dyDescent="0.2">
      <c r="D450" s="107"/>
    </row>
    <row r="451" spans="4:4" x14ac:dyDescent="0.2">
      <c r="D451" s="107"/>
    </row>
    <row r="452" spans="4:4" x14ac:dyDescent="0.2">
      <c r="D452" s="107"/>
    </row>
    <row r="453" spans="4:4" x14ac:dyDescent="0.2">
      <c r="D453" s="107"/>
    </row>
    <row r="454" spans="4:4" x14ac:dyDescent="0.2">
      <c r="D454" s="107"/>
    </row>
    <row r="455" spans="4:4" x14ac:dyDescent="0.2">
      <c r="D455" s="107"/>
    </row>
    <row r="456" spans="4:4" x14ac:dyDescent="0.2">
      <c r="D456" s="107"/>
    </row>
    <row r="457" spans="4:4" x14ac:dyDescent="0.2">
      <c r="D457" s="107"/>
    </row>
    <row r="458" spans="4:4" x14ac:dyDescent="0.2">
      <c r="D458" s="107"/>
    </row>
    <row r="459" spans="4:4" x14ac:dyDescent="0.2">
      <c r="D459" s="107"/>
    </row>
    <row r="460" spans="4:4" x14ac:dyDescent="0.2">
      <c r="D460" s="107"/>
    </row>
    <row r="461" spans="4:4" x14ac:dyDescent="0.2">
      <c r="D461" s="107"/>
    </row>
    <row r="462" spans="4:4" x14ac:dyDescent="0.2">
      <c r="D462" s="107"/>
    </row>
    <row r="463" spans="4:4" x14ac:dyDescent="0.2">
      <c r="D463" s="107"/>
    </row>
    <row r="464" spans="4:4" x14ac:dyDescent="0.2">
      <c r="D464" s="107"/>
    </row>
    <row r="465" spans="4:4" x14ac:dyDescent="0.2">
      <c r="D465" s="107"/>
    </row>
    <row r="466" spans="4:4" x14ac:dyDescent="0.2">
      <c r="D466" s="107"/>
    </row>
    <row r="467" spans="4:4" x14ac:dyDescent="0.2">
      <c r="D467" s="107"/>
    </row>
    <row r="468" spans="4:4" x14ac:dyDescent="0.2">
      <c r="D468" s="107"/>
    </row>
    <row r="469" spans="4:4" x14ac:dyDescent="0.2">
      <c r="D469" s="107"/>
    </row>
    <row r="470" spans="4:4" x14ac:dyDescent="0.2">
      <c r="D470" s="107"/>
    </row>
    <row r="471" spans="4:4" x14ac:dyDescent="0.2">
      <c r="D471" s="107"/>
    </row>
    <row r="472" spans="4:4" x14ac:dyDescent="0.2">
      <c r="D472" s="107"/>
    </row>
    <row r="473" spans="4:4" x14ac:dyDescent="0.2">
      <c r="D473" s="107"/>
    </row>
    <row r="474" spans="4:4" x14ac:dyDescent="0.2">
      <c r="D474" s="107"/>
    </row>
    <row r="475" spans="4:4" x14ac:dyDescent="0.2">
      <c r="D475" s="107"/>
    </row>
    <row r="476" spans="4:4" x14ac:dyDescent="0.2">
      <c r="D476" s="107"/>
    </row>
    <row r="477" spans="4:4" x14ac:dyDescent="0.2">
      <c r="D477" s="107"/>
    </row>
    <row r="478" spans="4:4" x14ac:dyDescent="0.2">
      <c r="D478" s="107"/>
    </row>
    <row r="479" spans="4:4" x14ac:dyDescent="0.2">
      <c r="D479" s="107"/>
    </row>
    <row r="480" spans="4:4" x14ac:dyDescent="0.2">
      <c r="D480" s="107"/>
    </row>
    <row r="481" spans="4:4" x14ac:dyDescent="0.2">
      <c r="D481" s="107"/>
    </row>
    <row r="482" spans="4:4" x14ac:dyDescent="0.2">
      <c r="D482" s="107"/>
    </row>
    <row r="483" spans="4:4" x14ac:dyDescent="0.2">
      <c r="D483" s="107"/>
    </row>
    <row r="484" spans="4:4" x14ac:dyDescent="0.2">
      <c r="D484" s="107"/>
    </row>
    <row r="485" spans="4:4" x14ac:dyDescent="0.2">
      <c r="D485" s="107"/>
    </row>
    <row r="486" spans="4:4" x14ac:dyDescent="0.2">
      <c r="D486" s="107"/>
    </row>
    <row r="487" spans="4:4" x14ac:dyDescent="0.2">
      <c r="D487" s="107"/>
    </row>
    <row r="488" spans="4:4" x14ac:dyDescent="0.2">
      <c r="D488" s="107"/>
    </row>
    <row r="489" spans="4:4" x14ac:dyDescent="0.2">
      <c r="D489" s="107"/>
    </row>
    <row r="490" spans="4:4" x14ac:dyDescent="0.2">
      <c r="D490" s="107"/>
    </row>
    <row r="491" spans="4:4" x14ac:dyDescent="0.2">
      <c r="D491" s="107"/>
    </row>
    <row r="492" spans="4:4" x14ac:dyDescent="0.2">
      <c r="D492" s="107"/>
    </row>
    <row r="493" spans="4:4" x14ac:dyDescent="0.2">
      <c r="D493" s="107"/>
    </row>
    <row r="494" spans="4:4" x14ac:dyDescent="0.2">
      <c r="D494" s="107"/>
    </row>
    <row r="495" spans="4:4" x14ac:dyDescent="0.2">
      <c r="D495" s="107"/>
    </row>
    <row r="496" spans="4:4" x14ac:dyDescent="0.2">
      <c r="D496" s="107"/>
    </row>
    <row r="497" spans="4:4" x14ac:dyDescent="0.2">
      <c r="D497" s="107"/>
    </row>
    <row r="498" spans="4:4" x14ac:dyDescent="0.2">
      <c r="D498" s="107"/>
    </row>
    <row r="499" spans="4:4" x14ac:dyDescent="0.2">
      <c r="D499" s="107"/>
    </row>
    <row r="500" spans="4:4" x14ac:dyDescent="0.2">
      <c r="D500" s="107"/>
    </row>
    <row r="501" spans="4:4" x14ac:dyDescent="0.2">
      <c r="D501" s="107"/>
    </row>
    <row r="502" spans="4:4" x14ac:dyDescent="0.2">
      <c r="D502" s="107"/>
    </row>
    <row r="503" spans="4:4" x14ac:dyDescent="0.2">
      <c r="D503" s="107"/>
    </row>
    <row r="504" spans="4:4" x14ac:dyDescent="0.2">
      <c r="D504" s="107"/>
    </row>
    <row r="505" spans="4:4" x14ac:dyDescent="0.2">
      <c r="D505" s="107"/>
    </row>
    <row r="506" spans="4:4" x14ac:dyDescent="0.2">
      <c r="D506" s="107"/>
    </row>
    <row r="507" spans="4:4" x14ac:dyDescent="0.2">
      <c r="D507" s="107"/>
    </row>
    <row r="508" spans="4:4" x14ac:dyDescent="0.2">
      <c r="D508" s="107"/>
    </row>
    <row r="509" spans="4:4" x14ac:dyDescent="0.2">
      <c r="D509" s="107"/>
    </row>
    <row r="510" spans="4:4" x14ac:dyDescent="0.2">
      <c r="D510" s="107"/>
    </row>
    <row r="511" spans="4:4" x14ac:dyDescent="0.2">
      <c r="D511" s="107"/>
    </row>
    <row r="512" spans="4:4" x14ac:dyDescent="0.2">
      <c r="D512" s="107"/>
    </row>
    <row r="513" spans="4:4" x14ac:dyDescent="0.2">
      <c r="D513" s="107"/>
    </row>
    <row r="514" spans="4:4" x14ac:dyDescent="0.2">
      <c r="D514" s="107"/>
    </row>
    <row r="515" spans="4:4" x14ac:dyDescent="0.2">
      <c r="D515" s="107"/>
    </row>
    <row r="516" spans="4:4" x14ac:dyDescent="0.2">
      <c r="D516" s="107"/>
    </row>
    <row r="517" spans="4:4" x14ac:dyDescent="0.2">
      <c r="D517" s="107"/>
    </row>
    <row r="518" spans="4:4" x14ac:dyDescent="0.2">
      <c r="D518" s="107"/>
    </row>
    <row r="519" spans="4:4" x14ac:dyDescent="0.2">
      <c r="D519" s="107"/>
    </row>
    <row r="520" spans="4:4" x14ac:dyDescent="0.2">
      <c r="D520" s="107"/>
    </row>
    <row r="521" spans="4:4" x14ac:dyDescent="0.2">
      <c r="D521" s="107"/>
    </row>
    <row r="522" spans="4:4" x14ac:dyDescent="0.2">
      <c r="D522" s="107"/>
    </row>
    <row r="523" spans="4:4" x14ac:dyDescent="0.2">
      <c r="D523" s="107"/>
    </row>
    <row r="524" spans="4:4" x14ac:dyDescent="0.2">
      <c r="D524" s="107"/>
    </row>
    <row r="525" spans="4:4" x14ac:dyDescent="0.2">
      <c r="D525" s="107"/>
    </row>
    <row r="526" spans="4:4" x14ac:dyDescent="0.2">
      <c r="D526" s="107"/>
    </row>
    <row r="527" spans="4:4" x14ac:dyDescent="0.2">
      <c r="D527" s="107"/>
    </row>
    <row r="528" spans="4:4" x14ac:dyDescent="0.2">
      <c r="D528" s="107"/>
    </row>
    <row r="529" spans="4:4" x14ac:dyDescent="0.2">
      <c r="D529" s="107"/>
    </row>
    <row r="530" spans="4:4" x14ac:dyDescent="0.2">
      <c r="D530" s="107"/>
    </row>
    <row r="531" spans="4:4" x14ac:dyDescent="0.2">
      <c r="D531" s="107"/>
    </row>
    <row r="532" spans="4:4" x14ac:dyDescent="0.2">
      <c r="D532" s="107"/>
    </row>
    <row r="533" spans="4:4" x14ac:dyDescent="0.2">
      <c r="D533" s="107"/>
    </row>
    <row r="534" spans="4:4" x14ac:dyDescent="0.2">
      <c r="D534" s="107"/>
    </row>
    <row r="535" spans="4:4" x14ac:dyDescent="0.2">
      <c r="D535" s="107"/>
    </row>
    <row r="536" spans="4:4" x14ac:dyDescent="0.2">
      <c r="D536" s="107"/>
    </row>
    <row r="537" spans="4:4" x14ac:dyDescent="0.2">
      <c r="D537" s="107"/>
    </row>
    <row r="538" spans="4:4" x14ac:dyDescent="0.2">
      <c r="D538" s="107"/>
    </row>
    <row r="539" spans="4:4" x14ac:dyDescent="0.2">
      <c r="D539" s="107"/>
    </row>
    <row r="540" spans="4:4" x14ac:dyDescent="0.2">
      <c r="D540" s="107"/>
    </row>
    <row r="541" spans="4:4" x14ac:dyDescent="0.2">
      <c r="D541" s="107"/>
    </row>
    <row r="542" spans="4:4" x14ac:dyDescent="0.2">
      <c r="D542" s="107"/>
    </row>
    <row r="543" spans="4:4" x14ac:dyDescent="0.2">
      <c r="D543" s="107"/>
    </row>
    <row r="544" spans="4:4" x14ac:dyDescent="0.2">
      <c r="D544" s="107"/>
    </row>
    <row r="545" spans="4:4" x14ac:dyDescent="0.2">
      <c r="D545" s="107"/>
    </row>
    <row r="546" spans="4:4" x14ac:dyDescent="0.2">
      <c r="D546" s="107"/>
    </row>
    <row r="547" spans="4:4" x14ac:dyDescent="0.2">
      <c r="D547" s="107"/>
    </row>
    <row r="548" spans="4:4" x14ac:dyDescent="0.2">
      <c r="D548" s="107"/>
    </row>
    <row r="549" spans="4:4" x14ac:dyDescent="0.2">
      <c r="D549" s="107"/>
    </row>
    <row r="550" spans="4:4" x14ac:dyDescent="0.2">
      <c r="D550" s="107"/>
    </row>
    <row r="551" spans="4:4" x14ac:dyDescent="0.2">
      <c r="D551" s="107"/>
    </row>
    <row r="552" spans="4:4" x14ac:dyDescent="0.2">
      <c r="D552" s="107"/>
    </row>
    <row r="553" spans="4:4" x14ac:dyDescent="0.2">
      <c r="D553" s="107"/>
    </row>
    <row r="554" spans="4:4" x14ac:dyDescent="0.2">
      <c r="D554" s="107"/>
    </row>
    <row r="555" spans="4:4" x14ac:dyDescent="0.2">
      <c r="D555" s="107"/>
    </row>
    <row r="556" spans="4:4" x14ac:dyDescent="0.2">
      <c r="D556" s="107"/>
    </row>
    <row r="557" spans="4:4" x14ac:dyDescent="0.2">
      <c r="D557" s="107"/>
    </row>
    <row r="558" spans="4:4" x14ac:dyDescent="0.2">
      <c r="D558" s="107"/>
    </row>
    <row r="559" spans="4:4" x14ac:dyDescent="0.2">
      <c r="D559" s="107"/>
    </row>
    <row r="560" spans="4:4" x14ac:dyDescent="0.2">
      <c r="D560" s="107"/>
    </row>
    <row r="561" spans="4:4" x14ac:dyDescent="0.2">
      <c r="D561" s="107"/>
    </row>
    <row r="562" spans="4:4" x14ac:dyDescent="0.2">
      <c r="D562" s="107"/>
    </row>
    <row r="563" spans="4:4" x14ac:dyDescent="0.2">
      <c r="D563" s="107"/>
    </row>
    <row r="564" spans="4:4" x14ac:dyDescent="0.2">
      <c r="D564" s="107"/>
    </row>
    <row r="565" spans="4:4" x14ac:dyDescent="0.2">
      <c r="D565" s="107"/>
    </row>
    <row r="566" spans="4:4" x14ac:dyDescent="0.2">
      <c r="D566" s="107"/>
    </row>
    <row r="567" spans="4:4" x14ac:dyDescent="0.2">
      <c r="D567" s="107"/>
    </row>
    <row r="568" spans="4:4" x14ac:dyDescent="0.2">
      <c r="D568" s="107"/>
    </row>
    <row r="569" spans="4:4" x14ac:dyDescent="0.2">
      <c r="D569" s="107"/>
    </row>
    <row r="570" spans="4:4" x14ac:dyDescent="0.2">
      <c r="D570" s="107"/>
    </row>
    <row r="571" spans="4:4" x14ac:dyDescent="0.2">
      <c r="D571" s="107"/>
    </row>
    <row r="572" spans="4:4" x14ac:dyDescent="0.2">
      <c r="D572" s="107"/>
    </row>
    <row r="573" spans="4:4" x14ac:dyDescent="0.2">
      <c r="D573" s="107"/>
    </row>
    <row r="574" spans="4:4" x14ac:dyDescent="0.2">
      <c r="D574" s="107"/>
    </row>
    <row r="575" spans="4:4" x14ac:dyDescent="0.2">
      <c r="D575" s="107"/>
    </row>
    <row r="576" spans="4:4" x14ac:dyDescent="0.2">
      <c r="D576" s="107"/>
    </row>
    <row r="577" spans="4:4" x14ac:dyDescent="0.2">
      <c r="D577" s="107"/>
    </row>
    <row r="578" spans="4:4" x14ac:dyDescent="0.2">
      <c r="D578" s="107"/>
    </row>
    <row r="579" spans="4:4" x14ac:dyDescent="0.2">
      <c r="D579" s="107"/>
    </row>
    <row r="580" spans="4:4" x14ac:dyDescent="0.2">
      <c r="D580" s="107"/>
    </row>
    <row r="581" spans="4:4" x14ac:dyDescent="0.2">
      <c r="D581" s="107"/>
    </row>
    <row r="582" spans="4:4" x14ac:dyDescent="0.2">
      <c r="D582" s="107"/>
    </row>
    <row r="583" spans="4:4" x14ac:dyDescent="0.2">
      <c r="D583" s="107"/>
    </row>
    <row r="584" spans="4:4" x14ac:dyDescent="0.2">
      <c r="D584" s="107"/>
    </row>
    <row r="585" spans="4:4" x14ac:dyDescent="0.2">
      <c r="D585" s="107"/>
    </row>
    <row r="586" spans="4:4" x14ac:dyDescent="0.2">
      <c r="D586" s="107"/>
    </row>
    <row r="587" spans="4:4" x14ac:dyDescent="0.2">
      <c r="D587" s="107"/>
    </row>
    <row r="588" spans="4:4" x14ac:dyDescent="0.2">
      <c r="D588" s="107"/>
    </row>
    <row r="589" spans="4:4" x14ac:dyDescent="0.2">
      <c r="D589" s="107"/>
    </row>
    <row r="590" spans="4:4" x14ac:dyDescent="0.2">
      <c r="D590" s="107"/>
    </row>
    <row r="591" spans="4:4" x14ac:dyDescent="0.2">
      <c r="D591" s="107"/>
    </row>
    <row r="592" spans="4:4" x14ac:dyDescent="0.2">
      <c r="D592" s="107"/>
    </row>
    <row r="593" spans="4:4" x14ac:dyDescent="0.2">
      <c r="D593" s="107"/>
    </row>
    <row r="594" spans="4:4" x14ac:dyDescent="0.2">
      <c r="D594" s="107"/>
    </row>
    <row r="595" spans="4:4" x14ac:dyDescent="0.2">
      <c r="D595" s="107"/>
    </row>
    <row r="596" spans="4:4" x14ac:dyDescent="0.2">
      <c r="D596" s="107"/>
    </row>
    <row r="597" spans="4:4" x14ac:dyDescent="0.2">
      <c r="D597" s="107"/>
    </row>
    <row r="598" spans="4:4" x14ac:dyDescent="0.2">
      <c r="D598" s="107"/>
    </row>
    <row r="599" spans="4:4" x14ac:dyDescent="0.2">
      <c r="D599" s="107"/>
    </row>
    <row r="600" spans="4:4" x14ac:dyDescent="0.2">
      <c r="D600" s="107"/>
    </row>
    <row r="601" spans="4:4" x14ac:dyDescent="0.2">
      <c r="D601" s="107"/>
    </row>
    <row r="602" spans="4:4" x14ac:dyDescent="0.2">
      <c r="D602" s="107"/>
    </row>
    <row r="603" spans="4:4" x14ac:dyDescent="0.2">
      <c r="D603" s="107"/>
    </row>
    <row r="604" spans="4:4" x14ac:dyDescent="0.2">
      <c r="D604" s="107"/>
    </row>
    <row r="605" spans="4:4" x14ac:dyDescent="0.2">
      <c r="D605" s="107"/>
    </row>
    <row r="606" spans="4:4" x14ac:dyDescent="0.2">
      <c r="D606" s="107"/>
    </row>
    <row r="607" spans="4:4" x14ac:dyDescent="0.2">
      <c r="D607" s="107"/>
    </row>
    <row r="608" spans="4:4" x14ac:dyDescent="0.2">
      <c r="D608" s="107"/>
    </row>
    <row r="609" spans="4:4" x14ac:dyDescent="0.2">
      <c r="D609" s="107"/>
    </row>
    <row r="610" spans="4:4" x14ac:dyDescent="0.2">
      <c r="D610" s="107"/>
    </row>
    <row r="611" spans="4:4" x14ac:dyDescent="0.2">
      <c r="D611" s="107"/>
    </row>
    <row r="612" spans="4:4" x14ac:dyDescent="0.2">
      <c r="D612" s="107"/>
    </row>
    <row r="613" spans="4:4" x14ac:dyDescent="0.2">
      <c r="D613" s="107"/>
    </row>
    <row r="614" spans="4:4" x14ac:dyDescent="0.2">
      <c r="D614" s="107"/>
    </row>
    <row r="615" spans="4:4" x14ac:dyDescent="0.2">
      <c r="D615" s="107"/>
    </row>
    <row r="616" spans="4:4" x14ac:dyDescent="0.2">
      <c r="D616" s="107"/>
    </row>
    <row r="617" spans="4:4" x14ac:dyDescent="0.2">
      <c r="D617" s="107"/>
    </row>
    <row r="618" spans="4:4" x14ac:dyDescent="0.2">
      <c r="D618" s="107"/>
    </row>
    <row r="619" spans="4:4" x14ac:dyDescent="0.2">
      <c r="D619" s="107"/>
    </row>
    <row r="620" spans="4:4" x14ac:dyDescent="0.2">
      <c r="D620" s="107"/>
    </row>
    <row r="621" spans="4:4" x14ac:dyDescent="0.2">
      <c r="D621" s="107"/>
    </row>
    <row r="622" spans="4:4" x14ac:dyDescent="0.2">
      <c r="D622" s="107"/>
    </row>
    <row r="623" spans="4:4" x14ac:dyDescent="0.2">
      <c r="D623" s="107"/>
    </row>
    <row r="624" spans="4:4" x14ac:dyDescent="0.2">
      <c r="D624" s="107"/>
    </row>
    <row r="625" spans="4:4" x14ac:dyDescent="0.2">
      <c r="D625" s="107"/>
    </row>
    <row r="626" spans="4:4" x14ac:dyDescent="0.2">
      <c r="D626" s="107"/>
    </row>
    <row r="627" spans="4:4" x14ac:dyDescent="0.2">
      <c r="D627" s="107"/>
    </row>
    <row r="628" spans="4:4" x14ac:dyDescent="0.2">
      <c r="D628" s="107"/>
    </row>
    <row r="629" spans="4:4" x14ac:dyDescent="0.2">
      <c r="D629" s="107"/>
    </row>
    <row r="630" spans="4:4" x14ac:dyDescent="0.2">
      <c r="D630" s="107"/>
    </row>
    <row r="631" spans="4:4" x14ac:dyDescent="0.2">
      <c r="D631" s="107"/>
    </row>
    <row r="632" spans="4:4" x14ac:dyDescent="0.2">
      <c r="D632" s="107"/>
    </row>
    <row r="633" spans="4:4" x14ac:dyDescent="0.2">
      <c r="D633" s="107"/>
    </row>
    <row r="634" spans="4:4" x14ac:dyDescent="0.2">
      <c r="D634" s="107"/>
    </row>
    <row r="635" spans="4:4" x14ac:dyDescent="0.2">
      <c r="D635" s="107"/>
    </row>
    <row r="636" spans="4:4" x14ac:dyDescent="0.2">
      <c r="D636" s="107"/>
    </row>
    <row r="637" spans="4:4" x14ac:dyDescent="0.2">
      <c r="D637" s="107"/>
    </row>
    <row r="638" spans="4:4" x14ac:dyDescent="0.2">
      <c r="D638" s="107"/>
    </row>
    <row r="639" spans="4:4" x14ac:dyDescent="0.2">
      <c r="D639" s="107"/>
    </row>
    <row r="640" spans="4:4" x14ac:dyDescent="0.2">
      <c r="D640" s="107"/>
    </row>
    <row r="641" spans="4:4" x14ac:dyDescent="0.2">
      <c r="D641" s="107"/>
    </row>
    <row r="642" spans="4:4" x14ac:dyDescent="0.2">
      <c r="D642" s="107"/>
    </row>
    <row r="643" spans="4:4" x14ac:dyDescent="0.2">
      <c r="D643" s="107"/>
    </row>
    <row r="644" spans="4:4" x14ac:dyDescent="0.2">
      <c r="D644" s="107"/>
    </row>
    <row r="645" spans="4:4" x14ac:dyDescent="0.2">
      <c r="D645" s="107"/>
    </row>
    <row r="646" spans="4:4" x14ac:dyDescent="0.2">
      <c r="D646" s="107"/>
    </row>
    <row r="647" spans="4:4" x14ac:dyDescent="0.2">
      <c r="D647" s="107"/>
    </row>
    <row r="648" spans="4:4" x14ac:dyDescent="0.2">
      <c r="D648" s="107"/>
    </row>
    <row r="649" spans="4:4" x14ac:dyDescent="0.2">
      <c r="D649" s="107"/>
    </row>
    <row r="650" spans="4:4" x14ac:dyDescent="0.2">
      <c r="D650" s="107"/>
    </row>
    <row r="651" spans="4:4" x14ac:dyDescent="0.2">
      <c r="D651" s="107"/>
    </row>
    <row r="652" spans="4:4" x14ac:dyDescent="0.2">
      <c r="D652" s="107"/>
    </row>
    <row r="653" spans="4:4" x14ac:dyDescent="0.2">
      <c r="D653" s="107"/>
    </row>
    <row r="654" spans="4:4" x14ac:dyDescent="0.2">
      <c r="D654" s="107"/>
    </row>
    <row r="655" spans="4:4" x14ac:dyDescent="0.2">
      <c r="D655" s="107"/>
    </row>
    <row r="656" spans="4:4" x14ac:dyDescent="0.2">
      <c r="D656" s="107"/>
    </row>
    <row r="657" spans="4:4" x14ac:dyDescent="0.2">
      <c r="D657" s="107"/>
    </row>
    <row r="658" spans="4:4" x14ac:dyDescent="0.2">
      <c r="D658" s="107"/>
    </row>
    <row r="659" spans="4:4" x14ac:dyDescent="0.2">
      <c r="D659" s="107"/>
    </row>
    <row r="660" spans="4:4" x14ac:dyDescent="0.2">
      <c r="D660" s="107"/>
    </row>
    <row r="661" spans="4:4" x14ac:dyDescent="0.2">
      <c r="D661" s="107"/>
    </row>
    <row r="662" spans="4:4" x14ac:dyDescent="0.2">
      <c r="D662" s="107"/>
    </row>
    <row r="663" spans="4:4" x14ac:dyDescent="0.2">
      <c r="D663" s="107"/>
    </row>
    <row r="664" spans="4:4" x14ac:dyDescent="0.2">
      <c r="D664" s="107"/>
    </row>
    <row r="665" spans="4:4" x14ac:dyDescent="0.2">
      <c r="D665" s="107"/>
    </row>
    <row r="666" spans="4:4" x14ac:dyDescent="0.2">
      <c r="D666" s="107"/>
    </row>
    <row r="667" spans="4:4" x14ac:dyDescent="0.2">
      <c r="D667" s="107"/>
    </row>
    <row r="668" spans="4:4" x14ac:dyDescent="0.2">
      <c r="D668" s="107"/>
    </row>
    <row r="669" spans="4:4" x14ac:dyDescent="0.2">
      <c r="D669" s="107"/>
    </row>
    <row r="670" spans="4:4" x14ac:dyDescent="0.2">
      <c r="D670" s="107"/>
    </row>
    <row r="671" spans="4:4" x14ac:dyDescent="0.2">
      <c r="D671" s="107"/>
    </row>
    <row r="672" spans="4:4" x14ac:dyDescent="0.2">
      <c r="D672" s="107"/>
    </row>
    <row r="673" spans="4:4" x14ac:dyDescent="0.2">
      <c r="D673" s="107"/>
    </row>
    <row r="674" spans="4:4" x14ac:dyDescent="0.2">
      <c r="D674" s="107"/>
    </row>
    <row r="675" spans="4:4" x14ac:dyDescent="0.2">
      <c r="D675" s="107"/>
    </row>
    <row r="676" spans="4:4" x14ac:dyDescent="0.2">
      <c r="D676" s="107"/>
    </row>
    <row r="677" spans="4:4" x14ac:dyDescent="0.2">
      <c r="D677" s="107"/>
    </row>
    <row r="678" spans="4:4" x14ac:dyDescent="0.2">
      <c r="D678" s="107"/>
    </row>
    <row r="679" spans="4:4" x14ac:dyDescent="0.2">
      <c r="D679" s="107"/>
    </row>
    <row r="680" spans="4:4" x14ac:dyDescent="0.2">
      <c r="D680" s="107"/>
    </row>
    <row r="681" spans="4:4" x14ac:dyDescent="0.2">
      <c r="D681" s="107"/>
    </row>
    <row r="682" spans="4:4" x14ac:dyDescent="0.2">
      <c r="D682" s="107"/>
    </row>
    <row r="683" spans="4:4" x14ac:dyDescent="0.2">
      <c r="D683" s="107"/>
    </row>
    <row r="684" spans="4:4" x14ac:dyDescent="0.2">
      <c r="D684" s="107"/>
    </row>
    <row r="685" spans="4:4" x14ac:dyDescent="0.2">
      <c r="D685" s="107"/>
    </row>
    <row r="686" spans="4:4" x14ac:dyDescent="0.2">
      <c r="D686" s="107"/>
    </row>
    <row r="687" spans="4:4" x14ac:dyDescent="0.2">
      <c r="D687" s="107"/>
    </row>
    <row r="688" spans="4:4" x14ac:dyDescent="0.2">
      <c r="D688" s="107"/>
    </row>
    <row r="689" spans="4:4" x14ac:dyDescent="0.2">
      <c r="D689" s="107"/>
    </row>
    <row r="690" spans="4:4" x14ac:dyDescent="0.2">
      <c r="D690" s="107"/>
    </row>
    <row r="691" spans="4:4" x14ac:dyDescent="0.2">
      <c r="D691" s="107"/>
    </row>
    <row r="692" spans="4:4" x14ac:dyDescent="0.2">
      <c r="D692" s="107"/>
    </row>
    <row r="693" spans="4:4" x14ac:dyDescent="0.2">
      <c r="D693" s="107"/>
    </row>
    <row r="694" spans="4:4" x14ac:dyDescent="0.2">
      <c r="D694" s="107"/>
    </row>
    <row r="695" spans="4:4" x14ac:dyDescent="0.2">
      <c r="D695" s="107"/>
    </row>
    <row r="696" spans="4:4" x14ac:dyDescent="0.2">
      <c r="D696" s="107"/>
    </row>
    <row r="697" spans="4:4" x14ac:dyDescent="0.2">
      <c r="D697" s="107"/>
    </row>
    <row r="698" spans="4:4" x14ac:dyDescent="0.2">
      <c r="D698" s="107"/>
    </row>
    <row r="699" spans="4:4" x14ac:dyDescent="0.2">
      <c r="D699" s="107"/>
    </row>
    <row r="700" spans="4:4" x14ac:dyDescent="0.2">
      <c r="D700" s="107"/>
    </row>
    <row r="701" spans="4:4" x14ac:dyDescent="0.2">
      <c r="D701" s="107"/>
    </row>
    <row r="702" spans="4:4" x14ac:dyDescent="0.2">
      <c r="D702" s="107"/>
    </row>
    <row r="703" spans="4:4" x14ac:dyDescent="0.2">
      <c r="D703" s="107"/>
    </row>
    <row r="704" spans="4:4" x14ac:dyDescent="0.2">
      <c r="D704" s="107"/>
    </row>
    <row r="705" spans="4:4" x14ac:dyDescent="0.2">
      <c r="D705" s="107"/>
    </row>
    <row r="706" spans="4:4" x14ac:dyDescent="0.2">
      <c r="D706" s="107"/>
    </row>
    <row r="707" spans="4:4" x14ac:dyDescent="0.2">
      <c r="D707" s="107"/>
    </row>
    <row r="708" spans="4:4" x14ac:dyDescent="0.2">
      <c r="D708" s="107"/>
    </row>
    <row r="709" spans="4:4" x14ac:dyDescent="0.2">
      <c r="D709" s="107"/>
    </row>
    <row r="710" spans="4:4" x14ac:dyDescent="0.2">
      <c r="D710" s="107"/>
    </row>
    <row r="711" spans="4:4" x14ac:dyDescent="0.2">
      <c r="D711" s="107"/>
    </row>
    <row r="712" spans="4:4" x14ac:dyDescent="0.2">
      <c r="D712" s="107"/>
    </row>
    <row r="713" spans="4:4" x14ac:dyDescent="0.2">
      <c r="D713" s="107"/>
    </row>
    <row r="714" spans="4:4" x14ac:dyDescent="0.2">
      <c r="D714" s="107"/>
    </row>
    <row r="715" spans="4:4" x14ac:dyDescent="0.2">
      <c r="D715" s="107"/>
    </row>
    <row r="716" spans="4:4" x14ac:dyDescent="0.2">
      <c r="D716" s="107"/>
    </row>
    <row r="717" spans="4:4" x14ac:dyDescent="0.2">
      <c r="D717" s="107"/>
    </row>
    <row r="718" spans="4:4" x14ac:dyDescent="0.2">
      <c r="D718" s="107"/>
    </row>
    <row r="719" spans="4:4" x14ac:dyDescent="0.2">
      <c r="D719" s="107"/>
    </row>
    <row r="720" spans="4:4" x14ac:dyDescent="0.2">
      <c r="D720" s="107"/>
    </row>
    <row r="721" spans="4:4" x14ac:dyDescent="0.2">
      <c r="D721" s="107"/>
    </row>
    <row r="722" spans="4:4" x14ac:dyDescent="0.2">
      <c r="D722" s="107"/>
    </row>
    <row r="723" spans="4:4" x14ac:dyDescent="0.2">
      <c r="D723" s="107"/>
    </row>
    <row r="724" spans="4:4" x14ac:dyDescent="0.2">
      <c r="D724" s="107"/>
    </row>
    <row r="725" spans="4:4" x14ac:dyDescent="0.2">
      <c r="D725" s="107"/>
    </row>
    <row r="726" spans="4:4" x14ac:dyDescent="0.2">
      <c r="D726" s="107"/>
    </row>
    <row r="727" spans="4:4" x14ac:dyDescent="0.2">
      <c r="D727" s="107"/>
    </row>
    <row r="728" spans="4:4" x14ac:dyDescent="0.2">
      <c r="D728" s="107"/>
    </row>
    <row r="729" spans="4:4" x14ac:dyDescent="0.2">
      <c r="D729" s="107"/>
    </row>
    <row r="730" spans="4:4" x14ac:dyDescent="0.2">
      <c r="D730" s="107"/>
    </row>
    <row r="731" spans="4:4" x14ac:dyDescent="0.2">
      <c r="D731" s="107"/>
    </row>
    <row r="732" spans="4:4" x14ac:dyDescent="0.2">
      <c r="D732" s="107"/>
    </row>
    <row r="733" spans="4:4" x14ac:dyDescent="0.2">
      <c r="D733" s="107"/>
    </row>
    <row r="734" spans="4:4" x14ac:dyDescent="0.2">
      <c r="D734" s="107"/>
    </row>
    <row r="735" spans="4:4" x14ac:dyDescent="0.2">
      <c r="D735" s="107"/>
    </row>
    <row r="736" spans="4:4" x14ac:dyDescent="0.2">
      <c r="D736" s="107"/>
    </row>
    <row r="737" spans="4:4" x14ac:dyDescent="0.2">
      <c r="D737" s="107"/>
    </row>
    <row r="738" spans="4:4" x14ac:dyDescent="0.2">
      <c r="D738" s="107"/>
    </row>
    <row r="739" spans="4:4" x14ac:dyDescent="0.2">
      <c r="D739" s="107"/>
    </row>
    <row r="740" spans="4:4" x14ac:dyDescent="0.2">
      <c r="D740" s="107"/>
    </row>
    <row r="741" spans="4:4" x14ac:dyDescent="0.2">
      <c r="D741" s="107"/>
    </row>
    <row r="742" spans="4:4" x14ac:dyDescent="0.2">
      <c r="D742" s="107"/>
    </row>
    <row r="743" spans="4:4" x14ac:dyDescent="0.2">
      <c r="D743" s="107"/>
    </row>
    <row r="744" spans="4:4" x14ac:dyDescent="0.2">
      <c r="D744" s="107"/>
    </row>
    <row r="745" spans="4:4" x14ac:dyDescent="0.2">
      <c r="D745" s="107"/>
    </row>
    <row r="746" spans="4:4" x14ac:dyDescent="0.2">
      <c r="D746" s="107"/>
    </row>
    <row r="747" spans="4:4" x14ac:dyDescent="0.2">
      <c r="D747" s="107"/>
    </row>
    <row r="748" spans="4:4" x14ac:dyDescent="0.2">
      <c r="D748" s="107"/>
    </row>
    <row r="749" spans="4:4" x14ac:dyDescent="0.2">
      <c r="D749" s="107"/>
    </row>
    <row r="750" spans="4:4" x14ac:dyDescent="0.2">
      <c r="D750" s="107"/>
    </row>
    <row r="751" spans="4:4" x14ac:dyDescent="0.2">
      <c r="D751" s="107"/>
    </row>
    <row r="752" spans="4:4" x14ac:dyDescent="0.2">
      <c r="D752" s="107"/>
    </row>
    <row r="753" spans="4:4" x14ac:dyDescent="0.2">
      <c r="D753" s="107"/>
    </row>
    <row r="754" spans="4:4" x14ac:dyDescent="0.2">
      <c r="D754" s="107"/>
    </row>
    <row r="755" spans="4:4" x14ac:dyDescent="0.2">
      <c r="D755" s="107"/>
    </row>
    <row r="756" spans="4:4" x14ac:dyDescent="0.2">
      <c r="D756" s="107"/>
    </row>
    <row r="757" spans="4:4" x14ac:dyDescent="0.2">
      <c r="D757" s="107"/>
    </row>
    <row r="758" spans="4:4" x14ac:dyDescent="0.2">
      <c r="D758" s="107"/>
    </row>
    <row r="759" spans="4:4" x14ac:dyDescent="0.2">
      <c r="D759" s="107"/>
    </row>
    <row r="760" spans="4:4" x14ac:dyDescent="0.2">
      <c r="D760" s="107"/>
    </row>
    <row r="761" spans="4:4" x14ac:dyDescent="0.2">
      <c r="D761" s="107"/>
    </row>
    <row r="762" spans="4:4" x14ac:dyDescent="0.2">
      <c r="D762" s="107"/>
    </row>
    <row r="763" spans="4:4" x14ac:dyDescent="0.2">
      <c r="D763" s="107"/>
    </row>
    <row r="764" spans="4:4" x14ac:dyDescent="0.2">
      <c r="D764" s="107"/>
    </row>
    <row r="765" spans="4:4" x14ac:dyDescent="0.2">
      <c r="D765" s="107"/>
    </row>
    <row r="766" spans="4:4" x14ac:dyDescent="0.2">
      <c r="D766" s="107"/>
    </row>
    <row r="767" spans="4:4" x14ac:dyDescent="0.2">
      <c r="D767" s="107"/>
    </row>
    <row r="768" spans="4:4" x14ac:dyDescent="0.2">
      <c r="D768" s="107"/>
    </row>
    <row r="769" spans="4:4" x14ac:dyDescent="0.2">
      <c r="D769" s="107"/>
    </row>
    <row r="770" spans="4:4" x14ac:dyDescent="0.2">
      <c r="D770" s="107"/>
    </row>
    <row r="771" spans="4:4" x14ac:dyDescent="0.2">
      <c r="D771" s="107"/>
    </row>
    <row r="772" spans="4:4" x14ac:dyDescent="0.2">
      <c r="D772" s="107"/>
    </row>
    <row r="773" spans="4:4" x14ac:dyDescent="0.2">
      <c r="D773" s="107"/>
    </row>
    <row r="774" spans="4:4" x14ac:dyDescent="0.2">
      <c r="D774" s="107"/>
    </row>
    <row r="775" spans="4:4" x14ac:dyDescent="0.2">
      <c r="D775" s="107"/>
    </row>
    <row r="776" spans="4:4" x14ac:dyDescent="0.2">
      <c r="D776" s="107"/>
    </row>
    <row r="777" spans="4:4" x14ac:dyDescent="0.2">
      <c r="D777" s="107"/>
    </row>
    <row r="778" spans="4:4" x14ac:dyDescent="0.2">
      <c r="D778" s="107"/>
    </row>
    <row r="779" spans="4:4" x14ac:dyDescent="0.2">
      <c r="D779" s="107"/>
    </row>
    <row r="780" spans="4:4" x14ac:dyDescent="0.2">
      <c r="D780" s="107"/>
    </row>
    <row r="781" spans="4:4" x14ac:dyDescent="0.2">
      <c r="D781" s="107"/>
    </row>
    <row r="782" spans="4:4" x14ac:dyDescent="0.2">
      <c r="D782" s="107"/>
    </row>
    <row r="783" spans="4:4" x14ac:dyDescent="0.2">
      <c r="D783" s="107"/>
    </row>
    <row r="784" spans="4:4" x14ac:dyDescent="0.2">
      <c r="D784" s="107"/>
    </row>
    <row r="785" spans="4:4" x14ac:dyDescent="0.2">
      <c r="D785" s="107"/>
    </row>
    <row r="786" spans="4:4" x14ac:dyDescent="0.2">
      <c r="D786" s="107"/>
    </row>
    <row r="787" spans="4:4" x14ac:dyDescent="0.2">
      <c r="D787" s="107"/>
    </row>
    <row r="788" spans="4:4" x14ac:dyDescent="0.2">
      <c r="D788" s="107"/>
    </row>
    <row r="789" spans="4:4" x14ac:dyDescent="0.2">
      <c r="D789" s="107"/>
    </row>
    <row r="790" spans="4:4" x14ac:dyDescent="0.2">
      <c r="D790" s="107"/>
    </row>
    <row r="791" spans="4:4" x14ac:dyDescent="0.2">
      <c r="D791" s="107"/>
    </row>
    <row r="792" spans="4:4" x14ac:dyDescent="0.2">
      <c r="D792" s="107"/>
    </row>
    <row r="793" spans="4:4" x14ac:dyDescent="0.2">
      <c r="D793" s="107"/>
    </row>
    <row r="794" spans="4:4" x14ac:dyDescent="0.2">
      <c r="D794" s="107"/>
    </row>
    <row r="795" spans="4:4" x14ac:dyDescent="0.2">
      <c r="D795" s="107"/>
    </row>
    <row r="796" spans="4:4" x14ac:dyDescent="0.2">
      <c r="D796" s="107"/>
    </row>
    <row r="797" spans="4:4" x14ac:dyDescent="0.2">
      <c r="D797" s="107"/>
    </row>
    <row r="798" spans="4:4" x14ac:dyDescent="0.2">
      <c r="D798" s="107"/>
    </row>
    <row r="799" spans="4:4" x14ac:dyDescent="0.2">
      <c r="D799" s="107"/>
    </row>
    <row r="800" spans="4:4" x14ac:dyDescent="0.2">
      <c r="D800" s="107"/>
    </row>
    <row r="801" spans="4:4" x14ac:dyDescent="0.2">
      <c r="D801" s="107"/>
    </row>
    <row r="802" spans="4:4" x14ac:dyDescent="0.2">
      <c r="D802" s="107"/>
    </row>
    <row r="803" spans="4:4" x14ac:dyDescent="0.2">
      <c r="D803" s="107"/>
    </row>
    <row r="804" spans="4:4" x14ac:dyDescent="0.2">
      <c r="D804" s="107"/>
    </row>
    <row r="805" spans="4:4" x14ac:dyDescent="0.2">
      <c r="D805" s="107"/>
    </row>
    <row r="806" spans="4:4" x14ac:dyDescent="0.2">
      <c r="D806" s="107"/>
    </row>
    <row r="807" spans="4:4" x14ac:dyDescent="0.2">
      <c r="D807" s="107"/>
    </row>
    <row r="808" spans="4:4" x14ac:dyDescent="0.2">
      <c r="D808" s="107"/>
    </row>
    <row r="809" spans="4:4" x14ac:dyDescent="0.2">
      <c r="D809" s="107"/>
    </row>
    <row r="810" spans="4:4" x14ac:dyDescent="0.2">
      <c r="D810" s="107"/>
    </row>
    <row r="811" spans="4:4" x14ac:dyDescent="0.2">
      <c r="D811" s="107"/>
    </row>
    <row r="812" spans="4:4" x14ac:dyDescent="0.2">
      <c r="D812" s="107"/>
    </row>
    <row r="813" spans="4:4" x14ac:dyDescent="0.2">
      <c r="D813" s="107"/>
    </row>
    <row r="814" spans="4:4" x14ac:dyDescent="0.2">
      <c r="D814" s="107"/>
    </row>
    <row r="815" spans="4:4" x14ac:dyDescent="0.2">
      <c r="D815" s="107"/>
    </row>
    <row r="816" spans="4:4" x14ac:dyDescent="0.2">
      <c r="D816" s="107"/>
    </row>
    <row r="817" spans="4:4" x14ac:dyDescent="0.2">
      <c r="D817" s="107"/>
    </row>
    <row r="818" spans="4:4" x14ac:dyDescent="0.2">
      <c r="D818" s="107"/>
    </row>
    <row r="819" spans="4:4" x14ac:dyDescent="0.2">
      <c r="D819" s="107"/>
    </row>
    <row r="820" spans="4:4" x14ac:dyDescent="0.2">
      <c r="D820" s="107"/>
    </row>
    <row r="821" spans="4:4" x14ac:dyDescent="0.2">
      <c r="D821" s="107"/>
    </row>
    <row r="822" spans="4:4" x14ac:dyDescent="0.2">
      <c r="D822" s="107"/>
    </row>
    <row r="823" spans="4:4" x14ac:dyDescent="0.2">
      <c r="D823" s="107"/>
    </row>
    <row r="824" spans="4:4" x14ac:dyDescent="0.2">
      <c r="D824" s="107"/>
    </row>
    <row r="825" spans="4:4" x14ac:dyDescent="0.2">
      <c r="D825" s="107"/>
    </row>
    <row r="826" spans="4:4" x14ac:dyDescent="0.2">
      <c r="D826" s="107"/>
    </row>
    <row r="827" spans="4:4" x14ac:dyDescent="0.2">
      <c r="D827" s="107"/>
    </row>
    <row r="828" spans="4:4" x14ac:dyDescent="0.2">
      <c r="D828" s="107"/>
    </row>
    <row r="829" spans="4:4" x14ac:dyDescent="0.2">
      <c r="D829" s="107"/>
    </row>
    <row r="830" spans="4:4" x14ac:dyDescent="0.2">
      <c r="D830" s="107"/>
    </row>
    <row r="831" spans="4:4" x14ac:dyDescent="0.2">
      <c r="D831" s="107"/>
    </row>
    <row r="832" spans="4:4" x14ac:dyDescent="0.2">
      <c r="D832" s="107"/>
    </row>
    <row r="833" spans="4:4" x14ac:dyDescent="0.2">
      <c r="D833" s="107"/>
    </row>
    <row r="834" spans="4:4" x14ac:dyDescent="0.2">
      <c r="D834" s="107"/>
    </row>
    <row r="835" spans="4:4" x14ac:dyDescent="0.2">
      <c r="D835" s="107"/>
    </row>
    <row r="836" spans="4:4" x14ac:dyDescent="0.2">
      <c r="D836" s="107"/>
    </row>
    <row r="837" spans="4:4" x14ac:dyDescent="0.2">
      <c r="D837" s="107"/>
    </row>
    <row r="838" spans="4:4" x14ac:dyDescent="0.2">
      <c r="D838" s="107"/>
    </row>
    <row r="839" spans="4:4" x14ac:dyDescent="0.2">
      <c r="D839" s="107"/>
    </row>
    <row r="840" spans="4:4" x14ac:dyDescent="0.2">
      <c r="D840" s="107"/>
    </row>
    <row r="841" spans="4:4" x14ac:dyDescent="0.2">
      <c r="D841" s="107"/>
    </row>
    <row r="842" spans="4:4" x14ac:dyDescent="0.2">
      <c r="D842" s="107"/>
    </row>
    <row r="843" spans="4:4" x14ac:dyDescent="0.2">
      <c r="D843" s="107"/>
    </row>
    <row r="844" spans="4:4" x14ac:dyDescent="0.2">
      <c r="D844" s="107"/>
    </row>
    <row r="845" spans="4:4" x14ac:dyDescent="0.2">
      <c r="D845" s="107"/>
    </row>
    <row r="846" spans="4:4" x14ac:dyDescent="0.2">
      <c r="D846" s="107"/>
    </row>
    <row r="847" spans="4:4" x14ac:dyDescent="0.2">
      <c r="D847" s="107"/>
    </row>
    <row r="848" spans="4:4" x14ac:dyDescent="0.2">
      <c r="D848" s="107"/>
    </row>
    <row r="849" spans="4:4" x14ac:dyDescent="0.2">
      <c r="D849" s="107"/>
    </row>
    <row r="850" spans="4:4" x14ac:dyDescent="0.2">
      <c r="D850" s="107"/>
    </row>
    <row r="851" spans="4:4" x14ac:dyDescent="0.2">
      <c r="D851" s="107"/>
    </row>
    <row r="852" spans="4:4" x14ac:dyDescent="0.2">
      <c r="D852" s="107"/>
    </row>
    <row r="853" spans="4:4" x14ac:dyDescent="0.2">
      <c r="D853" s="107"/>
    </row>
    <row r="854" spans="4:4" x14ac:dyDescent="0.2">
      <c r="D854" s="107"/>
    </row>
    <row r="855" spans="4:4" x14ac:dyDescent="0.2">
      <c r="D855" s="107"/>
    </row>
    <row r="856" spans="4:4" x14ac:dyDescent="0.2">
      <c r="D856" s="107"/>
    </row>
    <row r="857" spans="4:4" x14ac:dyDescent="0.2">
      <c r="D857" s="107"/>
    </row>
    <row r="858" spans="4:4" x14ac:dyDescent="0.2">
      <c r="D858" s="107"/>
    </row>
    <row r="859" spans="4:4" x14ac:dyDescent="0.2">
      <c r="D859" s="107"/>
    </row>
    <row r="860" spans="4:4" x14ac:dyDescent="0.2">
      <c r="D860" s="107"/>
    </row>
    <row r="861" spans="4:4" x14ac:dyDescent="0.2">
      <c r="D861" s="107"/>
    </row>
    <row r="862" spans="4:4" x14ac:dyDescent="0.2">
      <c r="D862" s="107"/>
    </row>
    <row r="863" spans="4:4" x14ac:dyDescent="0.2">
      <c r="D863" s="107"/>
    </row>
    <row r="864" spans="4:4" x14ac:dyDescent="0.2">
      <c r="D864" s="107"/>
    </row>
    <row r="865" spans="4:4" x14ac:dyDescent="0.2">
      <c r="D865" s="107"/>
    </row>
    <row r="866" spans="4:4" x14ac:dyDescent="0.2">
      <c r="D866" s="107"/>
    </row>
    <row r="867" spans="4:4" x14ac:dyDescent="0.2">
      <c r="D867" s="107"/>
    </row>
    <row r="868" spans="4:4" x14ac:dyDescent="0.2">
      <c r="D868" s="107"/>
    </row>
    <row r="869" spans="4:4" x14ac:dyDescent="0.2">
      <c r="D869" s="107"/>
    </row>
    <row r="870" spans="4:4" x14ac:dyDescent="0.2">
      <c r="D870" s="107"/>
    </row>
    <row r="871" spans="4:4" x14ac:dyDescent="0.2">
      <c r="D871" s="107"/>
    </row>
    <row r="872" spans="4:4" x14ac:dyDescent="0.2">
      <c r="D872" s="107"/>
    </row>
    <row r="873" spans="4:4" x14ac:dyDescent="0.2">
      <c r="D873" s="107"/>
    </row>
    <row r="874" spans="4:4" x14ac:dyDescent="0.2">
      <c r="D874" s="107"/>
    </row>
    <row r="875" spans="4:4" x14ac:dyDescent="0.2">
      <c r="D875" s="107"/>
    </row>
    <row r="876" spans="4:4" x14ac:dyDescent="0.2">
      <c r="D876" s="107"/>
    </row>
    <row r="877" spans="4:4" x14ac:dyDescent="0.2">
      <c r="D877" s="107"/>
    </row>
    <row r="878" spans="4:4" x14ac:dyDescent="0.2">
      <c r="D878" s="107"/>
    </row>
    <row r="879" spans="4:4" x14ac:dyDescent="0.2">
      <c r="D879" s="107"/>
    </row>
    <row r="880" spans="4:4" x14ac:dyDescent="0.2">
      <c r="D880" s="107"/>
    </row>
    <row r="881" spans="4:4" x14ac:dyDescent="0.2">
      <c r="D881" s="107"/>
    </row>
    <row r="882" spans="4:4" x14ac:dyDescent="0.2">
      <c r="D882" s="107"/>
    </row>
    <row r="883" spans="4:4" x14ac:dyDescent="0.2">
      <c r="D883" s="107"/>
    </row>
    <row r="884" spans="4:4" x14ac:dyDescent="0.2">
      <c r="D884" s="107"/>
    </row>
    <row r="885" spans="4:4" x14ac:dyDescent="0.2">
      <c r="D885" s="107"/>
    </row>
    <row r="886" spans="4:4" x14ac:dyDescent="0.2">
      <c r="D886" s="107"/>
    </row>
    <row r="887" spans="4:4" x14ac:dyDescent="0.2">
      <c r="D887" s="107"/>
    </row>
    <row r="888" spans="4:4" x14ac:dyDescent="0.2">
      <c r="D888" s="107"/>
    </row>
    <row r="889" spans="4:4" x14ac:dyDescent="0.2">
      <c r="D889" s="107"/>
    </row>
    <row r="890" spans="4:4" x14ac:dyDescent="0.2">
      <c r="D890" s="107"/>
    </row>
    <row r="891" spans="4:4" x14ac:dyDescent="0.2">
      <c r="D891" s="107"/>
    </row>
    <row r="892" spans="4:4" x14ac:dyDescent="0.2">
      <c r="D892" s="107"/>
    </row>
    <row r="893" spans="4:4" x14ac:dyDescent="0.2">
      <c r="D893" s="107"/>
    </row>
    <row r="894" spans="4:4" x14ac:dyDescent="0.2">
      <c r="D894" s="107"/>
    </row>
    <row r="895" spans="4:4" x14ac:dyDescent="0.2">
      <c r="D895" s="107"/>
    </row>
    <row r="896" spans="4:4" x14ac:dyDescent="0.2">
      <c r="D896" s="107"/>
    </row>
    <row r="897" spans="4:4" x14ac:dyDescent="0.2">
      <c r="D897" s="107"/>
    </row>
    <row r="898" spans="4:4" x14ac:dyDescent="0.2">
      <c r="D898" s="107"/>
    </row>
    <row r="899" spans="4:4" x14ac:dyDescent="0.2">
      <c r="D899" s="107"/>
    </row>
    <row r="900" spans="4:4" x14ac:dyDescent="0.2">
      <c r="D900" s="107"/>
    </row>
    <row r="901" spans="4:4" x14ac:dyDescent="0.2">
      <c r="D901" s="107"/>
    </row>
    <row r="902" spans="4:4" x14ac:dyDescent="0.2">
      <c r="D902" s="107"/>
    </row>
    <row r="903" spans="4:4" x14ac:dyDescent="0.2">
      <c r="D903" s="107"/>
    </row>
    <row r="904" spans="4:4" x14ac:dyDescent="0.2">
      <c r="D904" s="107"/>
    </row>
    <row r="905" spans="4:4" x14ac:dyDescent="0.2">
      <c r="D905" s="107"/>
    </row>
    <row r="906" spans="4:4" x14ac:dyDescent="0.2">
      <c r="D906" s="107"/>
    </row>
    <row r="907" spans="4:4" x14ac:dyDescent="0.2">
      <c r="D907" s="107"/>
    </row>
    <row r="908" spans="4:4" x14ac:dyDescent="0.2">
      <c r="D908" s="107"/>
    </row>
    <row r="909" spans="4:4" x14ac:dyDescent="0.2">
      <c r="D909" s="107"/>
    </row>
    <row r="910" spans="4:4" x14ac:dyDescent="0.2">
      <c r="D910" s="107"/>
    </row>
    <row r="911" spans="4:4" x14ac:dyDescent="0.2">
      <c r="D911" s="107"/>
    </row>
    <row r="912" spans="4:4" x14ac:dyDescent="0.2">
      <c r="D912" s="107"/>
    </row>
    <row r="913" spans="4:4" x14ac:dyDescent="0.2">
      <c r="D913" s="107"/>
    </row>
    <row r="914" spans="4:4" x14ac:dyDescent="0.2">
      <c r="D914" s="107"/>
    </row>
    <row r="915" spans="4:4" x14ac:dyDescent="0.2">
      <c r="D915" s="107"/>
    </row>
    <row r="916" spans="4:4" x14ac:dyDescent="0.2">
      <c r="D916" s="107"/>
    </row>
    <row r="917" spans="4:4" x14ac:dyDescent="0.2">
      <c r="D917" s="107"/>
    </row>
    <row r="918" spans="4:4" x14ac:dyDescent="0.2">
      <c r="D918" s="107"/>
    </row>
    <row r="919" spans="4:4" x14ac:dyDescent="0.2">
      <c r="D919" s="107"/>
    </row>
    <row r="920" spans="4:4" x14ac:dyDescent="0.2">
      <c r="D920" s="107"/>
    </row>
    <row r="921" spans="4:4" x14ac:dyDescent="0.2">
      <c r="D921" s="107"/>
    </row>
    <row r="922" spans="4:4" x14ac:dyDescent="0.2">
      <c r="D922" s="107"/>
    </row>
    <row r="923" spans="4:4" x14ac:dyDescent="0.2">
      <c r="D923" s="107"/>
    </row>
    <row r="924" spans="4:4" x14ac:dyDescent="0.2">
      <c r="D924" s="107"/>
    </row>
    <row r="925" spans="4:4" x14ac:dyDescent="0.2">
      <c r="D925" s="107"/>
    </row>
    <row r="926" spans="4:4" x14ac:dyDescent="0.2">
      <c r="D926" s="107"/>
    </row>
    <row r="927" spans="4:4" x14ac:dyDescent="0.2">
      <c r="D927" s="107"/>
    </row>
    <row r="928" spans="4:4" x14ac:dyDescent="0.2">
      <c r="D928" s="107"/>
    </row>
    <row r="929" spans="4:4" x14ac:dyDescent="0.2">
      <c r="D929" s="107"/>
    </row>
    <row r="930" spans="4:4" x14ac:dyDescent="0.2">
      <c r="D930" s="107"/>
    </row>
    <row r="931" spans="4:4" x14ac:dyDescent="0.2">
      <c r="D931" s="107"/>
    </row>
    <row r="932" spans="4:4" x14ac:dyDescent="0.2">
      <c r="D932" s="107"/>
    </row>
    <row r="933" spans="4:4" x14ac:dyDescent="0.2">
      <c r="D933" s="107"/>
    </row>
    <row r="934" spans="4:4" x14ac:dyDescent="0.2">
      <c r="D934" s="107"/>
    </row>
    <row r="935" spans="4:4" x14ac:dyDescent="0.2">
      <c r="D935" s="107"/>
    </row>
    <row r="936" spans="4:4" x14ac:dyDescent="0.2">
      <c r="D936" s="107"/>
    </row>
    <row r="937" spans="4:4" x14ac:dyDescent="0.2">
      <c r="D937" s="107"/>
    </row>
    <row r="938" spans="4:4" x14ac:dyDescent="0.2">
      <c r="D938" s="107"/>
    </row>
    <row r="939" spans="4:4" x14ac:dyDescent="0.2">
      <c r="D939" s="107"/>
    </row>
    <row r="940" spans="4:4" x14ac:dyDescent="0.2">
      <c r="D940" s="107"/>
    </row>
    <row r="941" spans="4:4" x14ac:dyDescent="0.2">
      <c r="D941" s="107"/>
    </row>
    <row r="942" spans="4:4" x14ac:dyDescent="0.2">
      <c r="D942" s="107"/>
    </row>
    <row r="943" spans="4:4" x14ac:dyDescent="0.2">
      <c r="D943" s="107"/>
    </row>
    <row r="944" spans="4:4" x14ac:dyDescent="0.2">
      <c r="D944" s="107"/>
    </row>
    <row r="945" spans="4:4" x14ac:dyDescent="0.2">
      <c r="D945" s="107"/>
    </row>
    <row r="946" spans="4:4" x14ac:dyDescent="0.2">
      <c r="D946" s="107"/>
    </row>
    <row r="947" spans="4:4" x14ac:dyDescent="0.2">
      <c r="D947" s="107"/>
    </row>
    <row r="948" spans="4:4" x14ac:dyDescent="0.2">
      <c r="D948" s="107"/>
    </row>
    <row r="949" spans="4:4" x14ac:dyDescent="0.2">
      <c r="D949" s="107"/>
    </row>
    <row r="950" spans="4:4" x14ac:dyDescent="0.2">
      <c r="D950" s="107"/>
    </row>
    <row r="951" spans="4:4" x14ac:dyDescent="0.2">
      <c r="D951" s="107"/>
    </row>
    <row r="952" spans="4:4" x14ac:dyDescent="0.2">
      <c r="D952" s="107"/>
    </row>
    <row r="953" spans="4:4" x14ac:dyDescent="0.2">
      <c r="D953" s="107"/>
    </row>
    <row r="954" spans="4:4" x14ac:dyDescent="0.2">
      <c r="D954" s="107"/>
    </row>
    <row r="955" spans="4:4" x14ac:dyDescent="0.2">
      <c r="D955" s="107"/>
    </row>
    <row r="956" spans="4:4" x14ac:dyDescent="0.2">
      <c r="D956" s="107"/>
    </row>
    <row r="957" spans="4:4" x14ac:dyDescent="0.2">
      <c r="D957" s="107"/>
    </row>
    <row r="958" spans="4:4" x14ac:dyDescent="0.2">
      <c r="D958" s="107"/>
    </row>
    <row r="959" spans="4:4" x14ac:dyDescent="0.2">
      <c r="D959" s="107"/>
    </row>
    <row r="960" spans="4:4" x14ac:dyDescent="0.2">
      <c r="D960" s="107"/>
    </row>
    <row r="961" spans="4:4" x14ac:dyDescent="0.2">
      <c r="D961" s="107"/>
    </row>
    <row r="962" spans="4:4" x14ac:dyDescent="0.2">
      <c r="D962" s="107"/>
    </row>
    <row r="963" spans="4:4" x14ac:dyDescent="0.2">
      <c r="D963" s="107"/>
    </row>
    <row r="964" spans="4:4" x14ac:dyDescent="0.2">
      <c r="D964" s="107"/>
    </row>
    <row r="965" spans="4:4" x14ac:dyDescent="0.2">
      <c r="D965" s="107"/>
    </row>
    <row r="966" spans="4:4" x14ac:dyDescent="0.2">
      <c r="D966" s="107"/>
    </row>
    <row r="967" spans="4:4" x14ac:dyDescent="0.2">
      <c r="D967" s="107"/>
    </row>
    <row r="968" spans="4:4" x14ac:dyDescent="0.2">
      <c r="D968" s="107"/>
    </row>
    <row r="969" spans="4:4" x14ac:dyDescent="0.2">
      <c r="D969" s="107"/>
    </row>
    <row r="970" spans="4:4" x14ac:dyDescent="0.2">
      <c r="D970" s="107"/>
    </row>
    <row r="971" spans="4:4" x14ac:dyDescent="0.2">
      <c r="D971" s="107"/>
    </row>
    <row r="972" spans="4:4" x14ac:dyDescent="0.2">
      <c r="D972" s="107"/>
    </row>
    <row r="973" spans="4:4" x14ac:dyDescent="0.2">
      <c r="D973" s="107"/>
    </row>
    <row r="974" spans="4:4" x14ac:dyDescent="0.2">
      <c r="D974" s="107"/>
    </row>
    <row r="975" spans="4:4" x14ac:dyDescent="0.2">
      <c r="D975" s="107"/>
    </row>
    <row r="976" spans="4:4" x14ac:dyDescent="0.2">
      <c r="D976" s="107"/>
    </row>
    <row r="977" spans="4:4" x14ac:dyDescent="0.2">
      <c r="D977" s="107"/>
    </row>
    <row r="978" spans="4:4" x14ac:dyDescent="0.2">
      <c r="D978" s="107"/>
    </row>
    <row r="979" spans="4:4" x14ac:dyDescent="0.2">
      <c r="D979" s="107"/>
    </row>
    <row r="980" spans="4:4" x14ac:dyDescent="0.2">
      <c r="D980" s="107"/>
    </row>
    <row r="981" spans="4:4" x14ac:dyDescent="0.2">
      <c r="D981" s="107"/>
    </row>
    <row r="982" spans="4:4" x14ac:dyDescent="0.2">
      <c r="D982" s="107"/>
    </row>
    <row r="983" spans="4:4" x14ac:dyDescent="0.2">
      <c r="D983" s="107"/>
    </row>
    <row r="984" spans="4:4" x14ac:dyDescent="0.2">
      <c r="D984" s="107"/>
    </row>
    <row r="985" spans="4:4" x14ac:dyDescent="0.2">
      <c r="D985" s="107"/>
    </row>
    <row r="986" spans="4:4" x14ac:dyDescent="0.2">
      <c r="D986" s="107"/>
    </row>
    <row r="987" spans="4:4" x14ac:dyDescent="0.2">
      <c r="D987" s="107"/>
    </row>
    <row r="988" spans="4:4" x14ac:dyDescent="0.2">
      <c r="D988" s="107"/>
    </row>
    <row r="989" spans="4:4" x14ac:dyDescent="0.2">
      <c r="D989" s="107"/>
    </row>
    <row r="990" spans="4:4" x14ac:dyDescent="0.2">
      <c r="D990" s="107"/>
    </row>
    <row r="991" spans="4:4" x14ac:dyDescent="0.2">
      <c r="D991" s="107"/>
    </row>
    <row r="992" spans="4:4" x14ac:dyDescent="0.2">
      <c r="D992" s="107"/>
    </row>
    <row r="993" spans="4:4" x14ac:dyDescent="0.2">
      <c r="D993" s="107"/>
    </row>
    <row r="994" spans="4:4" x14ac:dyDescent="0.2">
      <c r="D994" s="107"/>
    </row>
    <row r="995" spans="4:4" x14ac:dyDescent="0.2">
      <c r="D995" s="107"/>
    </row>
    <row r="996" spans="4:4" x14ac:dyDescent="0.2">
      <c r="D996" s="107"/>
    </row>
    <row r="997" spans="4:4" x14ac:dyDescent="0.2">
      <c r="D997" s="107"/>
    </row>
    <row r="998" spans="4:4" x14ac:dyDescent="0.2">
      <c r="D998" s="107"/>
    </row>
    <row r="999" spans="4:4" x14ac:dyDescent="0.2">
      <c r="D999" s="107"/>
    </row>
    <row r="1000" spans="4:4" x14ac:dyDescent="0.2">
      <c r="D1000" s="107"/>
    </row>
    <row r="1001" spans="4:4" x14ac:dyDescent="0.2">
      <c r="D1001" s="107"/>
    </row>
    <row r="1002" spans="4:4" x14ac:dyDescent="0.2">
      <c r="D1002" s="107"/>
    </row>
    <row r="1003" spans="4:4" x14ac:dyDescent="0.2">
      <c r="D1003" s="107"/>
    </row>
    <row r="1004" spans="4:4" x14ac:dyDescent="0.2">
      <c r="D1004" s="107"/>
    </row>
    <row r="1005" spans="4:4" x14ac:dyDescent="0.2">
      <c r="D1005" s="107"/>
    </row>
    <row r="1006" spans="4:4" x14ac:dyDescent="0.2">
      <c r="D1006" s="107"/>
    </row>
    <row r="1007" spans="4:4" x14ac:dyDescent="0.2">
      <c r="D1007" s="107"/>
    </row>
    <row r="1008" spans="4:4" x14ac:dyDescent="0.2">
      <c r="D1008" s="107"/>
    </row>
    <row r="1009" spans="4:4" x14ac:dyDescent="0.2">
      <c r="D1009" s="107"/>
    </row>
    <row r="1010" spans="4:4" x14ac:dyDescent="0.2">
      <c r="D1010" s="107"/>
    </row>
    <row r="1011" spans="4:4" x14ac:dyDescent="0.2">
      <c r="D1011" s="107"/>
    </row>
    <row r="1012" spans="4:4" x14ac:dyDescent="0.2">
      <c r="D1012" s="107"/>
    </row>
    <row r="1013" spans="4:4" x14ac:dyDescent="0.2">
      <c r="D1013" s="107"/>
    </row>
    <row r="1014" spans="4:4" x14ac:dyDescent="0.2">
      <c r="D1014" s="107"/>
    </row>
    <row r="1015" spans="4:4" x14ac:dyDescent="0.2">
      <c r="D1015" s="107"/>
    </row>
    <row r="1016" spans="4:4" x14ac:dyDescent="0.2">
      <c r="D1016" s="107"/>
    </row>
    <row r="1017" spans="4:4" x14ac:dyDescent="0.2">
      <c r="D1017" s="107"/>
    </row>
    <row r="1018" spans="4:4" x14ac:dyDescent="0.2">
      <c r="D1018" s="107"/>
    </row>
    <row r="1019" spans="4:4" x14ac:dyDescent="0.2">
      <c r="D1019" s="107"/>
    </row>
    <row r="1020" spans="4:4" x14ac:dyDescent="0.2">
      <c r="D1020" s="107"/>
    </row>
    <row r="1021" spans="4:4" x14ac:dyDescent="0.2">
      <c r="D1021" s="107"/>
    </row>
    <row r="1022" spans="4:4" x14ac:dyDescent="0.2">
      <c r="D1022" s="107"/>
    </row>
    <row r="1023" spans="4:4" x14ac:dyDescent="0.2">
      <c r="D1023" s="107"/>
    </row>
    <row r="1024" spans="4:4" x14ac:dyDescent="0.2">
      <c r="D1024" s="107"/>
    </row>
    <row r="1025" spans="4:4" x14ac:dyDescent="0.2">
      <c r="D1025" s="107"/>
    </row>
    <row r="1026" spans="4:4" x14ac:dyDescent="0.2">
      <c r="D1026" s="107"/>
    </row>
    <row r="1027" spans="4:4" x14ac:dyDescent="0.2">
      <c r="D1027" s="107"/>
    </row>
    <row r="1028" spans="4:4" x14ac:dyDescent="0.2">
      <c r="D1028" s="107"/>
    </row>
    <row r="1029" spans="4:4" x14ac:dyDescent="0.2">
      <c r="D1029" s="107"/>
    </row>
    <row r="1030" spans="4:4" x14ac:dyDescent="0.2">
      <c r="D1030" s="107"/>
    </row>
    <row r="1031" spans="4:4" x14ac:dyDescent="0.2">
      <c r="D1031" s="107"/>
    </row>
    <row r="1032" spans="4:4" x14ac:dyDescent="0.2">
      <c r="D1032" s="107"/>
    </row>
    <row r="1033" spans="4:4" x14ac:dyDescent="0.2">
      <c r="D1033" s="107"/>
    </row>
    <row r="1034" spans="4:4" x14ac:dyDescent="0.2">
      <c r="D1034" s="107"/>
    </row>
    <row r="1035" spans="4:4" x14ac:dyDescent="0.2">
      <c r="D1035" s="107"/>
    </row>
    <row r="1036" spans="4:4" x14ac:dyDescent="0.2">
      <c r="D1036" s="107"/>
    </row>
    <row r="1037" spans="4:4" x14ac:dyDescent="0.2">
      <c r="D1037" s="107"/>
    </row>
    <row r="1038" spans="4:4" x14ac:dyDescent="0.2">
      <c r="D1038" s="107"/>
    </row>
    <row r="1039" spans="4:4" x14ac:dyDescent="0.2">
      <c r="D1039" s="107"/>
    </row>
    <row r="1040" spans="4:4" x14ac:dyDescent="0.2">
      <c r="D1040" s="107"/>
    </row>
    <row r="1041" spans="4:4" x14ac:dyDescent="0.2">
      <c r="D1041" s="107"/>
    </row>
    <row r="1042" spans="4:4" x14ac:dyDescent="0.2">
      <c r="D1042" s="107"/>
    </row>
    <row r="1043" spans="4:4" x14ac:dyDescent="0.2">
      <c r="D1043" s="107"/>
    </row>
    <row r="1044" spans="4:4" x14ac:dyDescent="0.2">
      <c r="D1044" s="107"/>
    </row>
    <row r="1045" spans="4:4" x14ac:dyDescent="0.2">
      <c r="D1045" s="107"/>
    </row>
    <row r="1046" spans="4:4" x14ac:dyDescent="0.2">
      <c r="D1046" s="107"/>
    </row>
    <row r="1047" spans="4:4" x14ac:dyDescent="0.2">
      <c r="D1047" s="107"/>
    </row>
    <row r="1048" spans="4:4" x14ac:dyDescent="0.2">
      <c r="D1048" s="107"/>
    </row>
    <row r="1049" spans="4:4" x14ac:dyDescent="0.2">
      <c r="D1049" s="107"/>
    </row>
    <row r="1050" spans="4:4" x14ac:dyDescent="0.2">
      <c r="D1050" s="107"/>
    </row>
    <row r="1051" spans="4:4" x14ac:dyDescent="0.2">
      <c r="D1051" s="107"/>
    </row>
    <row r="1052" spans="4:4" x14ac:dyDescent="0.2">
      <c r="D1052" s="107"/>
    </row>
    <row r="1053" spans="4:4" x14ac:dyDescent="0.2">
      <c r="D1053" s="107"/>
    </row>
    <row r="1054" spans="4:4" x14ac:dyDescent="0.2">
      <c r="D1054" s="107"/>
    </row>
    <row r="1055" spans="4:4" x14ac:dyDescent="0.2">
      <c r="D1055" s="107"/>
    </row>
    <row r="1056" spans="4:4" x14ac:dyDescent="0.2">
      <c r="D1056" s="107"/>
    </row>
    <row r="1057" spans="4:4" x14ac:dyDescent="0.2">
      <c r="D1057" s="107"/>
    </row>
    <row r="1058" spans="4:4" x14ac:dyDescent="0.2">
      <c r="D1058" s="107"/>
    </row>
    <row r="1059" spans="4:4" x14ac:dyDescent="0.2">
      <c r="D1059" s="107"/>
    </row>
    <row r="1060" spans="4:4" x14ac:dyDescent="0.2">
      <c r="D1060" s="107"/>
    </row>
    <row r="1061" spans="4:4" x14ac:dyDescent="0.2">
      <c r="D1061" s="107"/>
    </row>
    <row r="1062" spans="4:4" x14ac:dyDescent="0.2">
      <c r="D1062" s="107"/>
    </row>
    <row r="1063" spans="4:4" x14ac:dyDescent="0.2">
      <c r="D1063" s="107"/>
    </row>
    <row r="1064" spans="4:4" x14ac:dyDescent="0.2">
      <c r="D1064" s="107"/>
    </row>
    <row r="1065" spans="4:4" x14ac:dyDescent="0.2">
      <c r="D1065" s="107"/>
    </row>
    <row r="1066" spans="4:4" x14ac:dyDescent="0.2">
      <c r="D1066" s="107"/>
    </row>
    <row r="1067" spans="4:4" x14ac:dyDescent="0.2">
      <c r="D1067" s="107"/>
    </row>
    <row r="1068" spans="4:4" x14ac:dyDescent="0.2">
      <c r="D1068" s="107"/>
    </row>
    <row r="1069" spans="4:4" x14ac:dyDescent="0.2">
      <c r="D1069" s="107"/>
    </row>
    <row r="1070" spans="4:4" x14ac:dyDescent="0.2">
      <c r="D1070" s="107"/>
    </row>
    <row r="1071" spans="4:4" x14ac:dyDescent="0.2">
      <c r="D1071" s="107"/>
    </row>
    <row r="1072" spans="4:4" x14ac:dyDescent="0.2">
      <c r="D1072" s="107"/>
    </row>
    <row r="1073" spans="4:4" x14ac:dyDescent="0.2">
      <c r="D1073" s="107"/>
    </row>
    <row r="1074" spans="4:4" x14ac:dyDescent="0.2">
      <c r="D1074" s="107"/>
    </row>
    <row r="1075" spans="4:4" x14ac:dyDescent="0.2">
      <c r="D1075" s="107"/>
    </row>
    <row r="1076" spans="4:4" x14ac:dyDescent="0.2">
      <c r="D1076" s="107"/>
    </row>
    <row r="1077" spans="4:4" x14ac:dyDescent="0.2">
      <c r="D1077" s="107"/>
    </row>
    <row r="1078" spans="4:4" x14ac:dyDescent="0.2">
      <c r="D1078" s="107"/>
    </row>
    <row r="1079" spans="4:4" x14ac:dyDescent="0.2">
      <c r="D1079" s="107"/>
    </row>
    <row r="1080" spans="4:4" x14ac:dyDescent="0.2">
      <c r="D1080" s="107"/>
    </row>
    <row r="1081" spans="4:4" x14ac:dyDescent="0.2">
      <c r="D1081" s="107"/>
    </row>
    <row r="1082" spans="4:4" x14ac:dyDescent="0.2">
      <c r="D1082" s="107"/>
    </row>
    <row r="1083" spans="4:4" x14ac:dyDescent="0.2">
      <c r="D1083" s="107"/>
    </row>
    <row r="1084" spans="4:4" x14ac:dyDescent="0.2">
      <c r="D1084" s="107"/>
    </row>
    <row r="1085" spans="4:4" x14ac:dyDescent="0.2">
      <c r="D1085" s="107"/>
    </row>
    <row r="1086" spans="4:4" x14ac:dyDescent="0.2">
      <c r="D1086" s="107"/>
    </row>
    <row r="1087" spans="4:4" x14ac:dyDescent="0.2">
      <c r="D1087" s="107"/>
    </row>
    <row r="1088" spans="4:4" x14ac:dyDescent="0.2">
      <c r="D1088" s="107"/>
    </row>
    <row r="1089" spans="4:4" x14ac:dyDescent="0.2">
      <c r="D1089" s="107"/>
    </row>
    <row r="1090" spans="4:4" x14ac:dyDescent="0.2">
      <c r="D1090" s="107"/>
    </row>
    <row r="1091" spans="4:4" x14ac:dyDescent="0.2">
      <c r="D1091" s="107"/>
    </row>
    <row r="1092" spans="4:4" x14ac:dyDescent="0.2">
      <c r="D1092" s="107"/>
    </row>
    <row r="1093" spans="4:4" x14ac:dyDescent="0.2">
      <c r="D1093" s="107"/>
    </row>
    <row r="1094" spans="4:4" x14ac:dyDescent="0.2">
      <c r="D1094" s="107"/>
    </row>
    <row r="1095" spans="4:4" x14ac:dyDescent="0.2">
      <c r="D1095" s="107"/>
    </row>
    <row r="1096" spans="4:4" x14ac:dyDescent="0.2">
      <c r="D1096" s="107"/>
    </row>
    <row r="1097" spans="4:4" x14ac:dyDescent="0.2">
      <c r="D1097" s="107"/>
    </row>
    <row r="1098" spans="4:4" x14ac:dyDescent="0.2">
      <c r="D1098" s="107"/>
    </row>
    <row r="1099" spans="4:4" x14ac:dyDescent="0.2">
      <c r="D1099" s="107"/>
    </row>
    <row r="1100" spans="4:4" x14ac:dyDescent="0.2">
      <c r="D1100" s="107"/>
    </row>
    <row r="1101" spans="4:4" x14ac:dyDescent="0.2">
      <c r="D1101" s="107"/>
    </row>
    <row r="1102" spans="4:4" x14ac:dyDescent="0.2">
      <c r="D1102" s="107"/>
    </row>
    <row r="1103" spans="4:4" x14ac:dyDescent="0.2">
      <c r="D1103" s="107"/>
    </row>
    <row r="1104" spans="4:4" x14ac:dyDescent="0.2">
      <c r="D1104" s="107"/>
    </row>
    <row r="1105" spans="4:4" x14ac:dyDescent="0.2">
      <c r="D1105" s="107"/>
    </row>
    <row r="1106" spans="4:4" x14ac:dyDescent="0.2">
      <c r="D1106" s="107"/>
    </row>
    <row r="1107" spans="4:4" x14ac:dyDescent="0.2">
      <c r="D1107" s="107"/>
    </row>
    <row r="1108" spans="4:4" x14ac:dyDescent="0.2">
      <c r="D1108" s="107"/>
    </row>
    <row r="1109" spans="4:4" x14ac:dyDescent="0.2">
      <c r="D1109" s="107"/>
    </row>
    <row r="1110" spans="4:4" x14ac:dyDescent="0.2">
      <c r="D1110" s="107"/>
    </row>
    <row r="1111" spans="4:4" x14ac:dyDescent="0.2">
      <c r="D1111" s="107"/>
    </row>
    <row r="1112" spans="4:4" x14ac:dyDescent="0.2">
      <c r="D1112" s="107"/>
    </row>
    <row r="1113" spans="4:4" x14ac:dyDescent="0.2">
      <c r="D1113" s="107"/>
    </row>
    <row r="1114" spans="4:4" x14ac:dyDescent="0.2">
      <c r="D1114" s="107"/>
    </row>
    <row r="1115" spans="4:4" x14ac:dyDescent="0.2">
      <c r="D1115" s="107"/>
    </row>
    <row r="1116" spans="4:4" x14ac:dyDescent="0.2">
      <c r="D1116" s="107"/>
    </row>
    <row r="1117" spans="4:4" x14ac:dyDescent="0.2">
      <c r="D1117" s="107"/>
    </row>
    <row r="1118" spans="4:4" x14ac:dyDescent="0.2">
      <c r="D1118" s="107"/>
    </row>
    <row r="1119" spans="4:4" x14ac:dyDescent="0.2">
      <c r="D1119" s="107"/>
    </row>
    <row r="1120" spans="4:4" x14ac:dyDescent="0.2">
      <c r="D1120" s="107"/>
    </row>
    <row r="1121" spans="4:4" x14ac:dyDescent="0.2">
      <c r="D1121" s="107"/>
    </row>
    <row r="1122" spans="4:4" x14ac:dyDescent="0.2">
      <c r="D1122" s="107"/>
    </row>
    <row r="1123" spans="4:4" x14ac:dyDescent="0.2">
      <c r="D1123" s="107"/>
    </row>
    <row r="1124" spans="4:4" x14ac:dyDescent="0.2">
      <c r="D1124" s="107"/>
    </row>
    <row r="1125" spans="4:4" x14ac:dyDescent="0.2">
      <c r="D1125" s="107"/>
    </row>
    <row r="1126" spans="4:4" x14ac:dyDescent="0.2">
      <c r="D1126" s="107"/>
    </row>
    <row r="1127" spans="4:4" x14ac:dyDescent="0.2">
      <c r="D1127" s="107"/>
    </row>
    <row r="1128" spans="4:4" x14ac:dyDescent="0.2">
      <c r="D1128" s="107"/>
    </row>
    <row r="1129" spans="4:4" x14ac:dyDescent="0.2">
      <c r="D1129" s="107"/>
    </row>
    <row r="1130" spans="4:4" x14ac:dyDescent="0.2">
      <c r="D1130" s="107"/>
    </row>
    <row r="1131" spans="4:4" x14ac:dyDescent="0.2">
      <c r="D1131" s="107"/>
    </row>
    <row r="1132" spans="4:4" x14ac:dyDescent="0.2">
      <c r="D1132" s="107"/>
    </row>
    <row r="1133" spans="4:4" x14ac:dyDescent="0.2">
      <c r="D1133" s="107"/>
    </row>
    <row r="1134" spans="4:4" x14ac:dyDescent="0.2">
      <c r="D1134" s="107"/>
    </row>
    <row r="1135" spans="4:4" x14ac:dyDescent="0.2">
      <c r="D1135" s="107"/>
    </row>
    <row r="1136" spans="4:4" x14ac:dyDescent="0.2">
      <c r="D1136" s="107"/>
    </row>
    <row r="1137" spans="4:4" x14ac:dyDescent="0.2">
      <c r="D1137" s="107"/>
    </row>
    <row r="1138" spans="4:4" x14ac:dyDescent="0.2">
      <c r="D1138" s="107"/>
    </row>
    <row r="1139" spans="4:4" x14ac:dyDescent="0.2">
      <c r="D1139" s="107"/>
    </row>
    <row r="1140" spans="4:4" x14ac:dyDescent="0.2">
      <c r="D1140" s="107"/>
    </row>
    <row r="1141" spans="4:4" x14ac:dyDescent="0.2">
      <c r="D1141" s="107"/>
    </row>
    <row r="1142" spans="4:4" x14ac:dyDescent="0.2">
      <c r="D1142" s="107"/>
    </row>
    <row r="1143" spans="4:4" x14ac:dyDescent="0.2">
      <c r="D1143" s="107"/>
    </row>
    <row r="1144" spans="4:4" x14ac:dyDescent="0.2">
      <c r="D1144" s="107"/>
    </row>
    <row r="1145" spans="4:4" x14ac:dyDescent="0.2">
      <c r="D1145" s="107"/>
    </row>
    <row r="1146" spans="4:4" x14ac:dyDescent="0.2">
      <c r="D1146" s="107"/>
    </row>
    <row r="1147" spans="4:4" x14ac:dyDescent="0.2">
      <c r="D1147" s="107"/>
    </row>
    <row r="1148" spans="4:4" x14ac:dyDescent="0.2">
      <c r="D1148" s="107"/>
    </row>
    <row r="1149" spans="4:4" x14ac:dyDescent="0.2">
      <c r="D1149" s="107"/>
    </row>
    <row r="1150" spans="4:4" x14ac:dyDescent="0.2">
      <c r="D1150" s="107"/>
    </row>
    <row r="1151" spans="4:4" x14ac:dyDescent="0.2">
      <c r="D1151" s="107"/>
    </row>
    <row r="1152" spans="4:4" x14ac:dyDescent="0.2">
      <c r="D1152" s="107"/>
    </row>
    <row r="1153" spans="4:4" x14ac:dyDescent="0.2">
      <c r="D1153" s="107"/>
    </row>
    <row r="1154" spans="4:4" x14ac:dyDescent="0.2">
      <c r="D1154" s="107"/>
    </row>
    <row r="1155" spans="4:4" x14ac:dyDescent="0.2">
      <c r="D1155" s="107"/>
    </row>
    <row r="1156" spans="4:4" x14ac:dyDescent="0.2">
      <c r="D1156" s="107"/>
    </row>
    <row r="1157" spans="4:4" x14ac:dyDescent="0.2">
      <c r="D1157" s="107"/>
    </row>
    <row r="1158" spans="4:4" x14ac:dyDescent="0.2">
      <c r="D1158" s="107"/>
    </row>
    <row r="1159" spans="4:4" x14ac:dyDescent="0.2">
      <c r="D1159" s="107"/>
    </row>
    <row r="1160" spans="4:4" x14ac:dyDescent="0.2">
      <c r="D1160" s="107"/>
    </row>
    <row r="1161" spans="4:4" x14ac:dyDescent="0.2">
      <c r="D1161" s="107"/>
    </row>
    <row r="1162" spans="4:4" x14ac:dyDescent="0.2">
      <c r="D1162" s="107"/>
    </row>
    <row r="1163" spans="4:4" x14ac:dyDescent="0.2">
      <c r="D1163" s="107"/>
    </row>
    <row r="1164" spans="4:4" x14ac:dyDescent="0.2">
      <c r="D1164" s="107"/>
    </row>
    <row r="1165" spans="4:4" x14ac:dyDescent="0.2">
      <c r="D1165" s="107"/>
    </row>
    <row r="1166" spans="4:4" x14ac:dyDescent="0.2">
      <c r="D1166" s="107"/>
    </row>
    <row r="1167" spans="4:4" x14ac:dyDescent="0.2">
      <c r="D1167" s="107"/>
    </row>
    <row r="1168" spans="4:4" x14ac:dyDescent="0.2">
      <c r="D1168" s="107"/>
    </row>
    <row r="1169" spans="4:4" x14ac:dyDescent="0.2">
      <c r="D1169" s="107"/>
    </row>
    <row r="1170" spans="4:4" x14ac:dyDescent="0.2">
      <c r="D1170" s="107"/>
    </row>
    <row r="1171" spans="4:4" x14ac:dyDescent="0.2">
      <c r="D1171" s="107"/>
    </row>
    <row r="1172" spans="4:4" x14ac:dyDescent="0.2">
      <c r="D1172" s="107"/>
    </row>
    <row r="1173" spans="4:4" x14ac:dyDescent="0.2">
      <c r="D1173" s="107"/>
    </row>
    <row r="1174" spans="4:4" x14ac:dyDescent="0.2">
      <c r="D1174" s="107"/>
    </row>
    <row r="1175" spans="4:4" x14ac:dyDescent="0.2">
      <c r="D1175" s="107"/>
    </row>
    <row r="1176" spans="4:4" x14ac:dyDescent="0.2">
      <c r="D1176" s="107"/>
    </row>
    <row r="1177" spans="4:4" x14ac:dyDescent="0.2">
      <c r="D1177" s="107"/>
    </row>
    <row r="1178" spans="4:4" x14ac:dyDescent="0.2">
      <c r="D1178" s="107"/>
    </row>
    <row r="1179" spans="4:4" x14ac:dyDescent="0.2">
      <c r="D1179" s="107"/>
    </row>
    <row r="1180" spans="4:4" x14ac:dyDescent="0.2">
      <c r="D1180" s="107"/>
    </row>
    <row r="1181" spans="4:4" x14ac:dyDescent="0.2">
      <c r="D1181" s="107"/>
    </row>
    <row r="1182" spans="4:4" x14ac:dyDescent="0.2">
      <c r="D1182" s="107"/>
    </row>
    <row r="1183" spans="4:4" x14ac:dyDescent="0.2">
      <c r="D1183" s="107"/>
    </row>
    <row r="1184" spans="4:4" x14ac:dyDescent="0.2">
      <c r="D1184" s="107"/>
    </row>
    <row r="1185" spans="4:4" x14ac:dyDescent="0.2">
      <c r="D1185" s="107"/>
    </row>
    <row r="1186" spans="4:4" x14ac:dyDescent="0.2">
      <c r="D1186" s="107"/>
    </row>
    <row r="1187" spans="4:4" x14ac:dyDescent="0.2">
      <c r="D1187" s="107"/>
    </row>
    <row r="1188" spans="4:4" x14ac:dyDescent="0.2">
      <c r="D1188" s="107"/>
    </row>
    <row r="1189" spans="4:4" x14ac:dyDescent="0.2">
      <c r="D1189" s="107"/>
    </row>
    <row r="1190" spans="4:4" x14ac:dyDescent="0.2">
      <c r="D1190" s="107"/>
    </row>
    <row r="1191" spans="4:4" x14ac:dyDescent="0.2">
      <c r="D1191" s="107"/>
    </row>
    <row r="1192" spans="4:4" x14ac:dyDescent="0.2">
      <c r="D1192" s="107"/>
    </row>
    <row r="1193" spans="4:4" x14ac:dyDescent="0.2">
      <c r="D1193" s="107"/>
    </row>
    <row r="1194" spans="4:4" x14ac:dyDescent="0.2">
      <c r="D1194" s="107"/>
    </row>
    <row r="1195" spans="4:4" x14ac:dyDescent="0.2">
      <c r="D1195" s="107"/>
    </row>
    <row r="1196" spans="4:4" x14ac:dyDescent="0.2">
      <c r="D1196" s="107"/>
    </row>
    <row r="1197" spans="4:4" x14ac:dyDescent="0.2">
      <c r="D1197" s="107"/>
    </row>
    <row r="1198" spans="4:4" x14ac:dyDescent="0.2">
      <c r="D1198" s="107"/>
    </row>
    <row r="1199" spans="4:4" x14ac:dyDescent="0.2">
      <c r="D1199" s="107"/>
    </row>
    <row r="1200" spans="4:4" x14ac:dyDescent="0.2">
      <c r="D1200" s="107"/>
    </row>
    <row r="1201" spans="4:4" x14ac:dyDescent="0.2">
      <c r="D1201" s="107"/>
    </row>
    <row r="1202" spans="4:4" x14ac:dyDescent="0.2">
      <c r="D1202" s="107"/>
    </row>
    <row r="1203" spans="4:4" x14ac:dyDescent="0.2">
      <c r="D1203" s="107"/>
    </row>
    <row r="1204" spans="4:4" x14ac:dyDescent="0.2">
      <c r="D1204" s="107"/>
    </row>
    <row r="1205" spans="4:4" x14ac:dyDescent="0.2">
      <c r="D1205" s="107"/>
    </row>
    <row r="1206" spans="4:4" x14ac:dyDescent="0.2">
      <c r="D1206" s="107"/>
    </row>
    <row r="1207" spans="4:4" x14ac:dyDescent="0.2">
      <c r="D1207" s="107"/>
    </row>
    <row r="1208" spans="4:4" x14ac:dyDescent="0.2">
      <c r="D1208" s="107"/>
    </row>
    <row r="1209" spans="4:4" x14ac:dyDescent="0.2">
      <c r="D1209" s="107"/>
    </row>
    <row r="1210" spans="4:4" x14ac:dyDescent="0.2">
      <c r="D1210" s="107"/>
    </row>
    <row r="1211" spans="4:4" x14ac:dyDescent="0.2">
      <c r="D1211" s="107"/>
    </row>
    <row r="1212" spans="4:4" x14ac:dyDescent="0.2">
      <c r="D1212" s="107"/>
    </row>
    <row r="1213" spans="4:4" x14ac:dyDescent="0.2">
      <c r="D1213" s="107"/>
    </row>
    <row r="1214" spans="4:4" x14ac:dyDescent="0.2">
      <c r="D1214" s="107"/>
    </row>
    <row r="1215" spans="4:4" x14ac:dyDescent="0.2">
      <c r="D1215" s="107"/>
    </row>
    <row r="1216" spans="4:4" x14ac:dyDescent="0.2">
      <c r="D1216" s="107"/>
    </row>
    <row r="1217" spans="4:4" x14ac:dyDescent="0.2">
      <c r="D1217" s="107"/>
    </row>
    <row r="1218" spans="4:4" x14ac:dyDescent="0.2">
      <c r="D1218" s="107"/>
    </row>
    <row r="1219" spans="4:4" x14ac:dyDescent="0.2">
      <c r="D1219" s="107"/>
    </row>
    <row r="1220" spans="4:4" x14ac:dyDescent="0.2">
      <c r="D1220" s="107"/>
    </row>
    <row r="1221" spans="4:4" x14ac:dyDescent="0.2">
      <c r="D1221" s="107"/>
    </row>
    <row r="1222" spans="4:4" x14ac:dyDescent="0.2">
      <c r="D1222" s="107"/>
    </row>
    <row r="1223" spans="4:4" x14ac:dyDescent="0.2">
      <c r="D1223" s="107"/>
    </row>
    <row r="1224" spans="4:4" x14ac:dyDescent="0.2">
      <c r="D1224" s="107"/>
    </row>
    <row r="1225" spans="4:4" x14ac:dyDescent="0.2">
      <c r="D1225" s="107"/>
    </row>
    <row r="1226" spans="4:4" x14ac:dyDescent="0.2">
      <c r="D1226" s="107"/>
    </row>
    <row r="1227" spans="4:4" x14ac:dyDescent="0.2">
      <c r="D1227" s="107"/>
    </row>
    <row r="1228" spans="4:4" x14ac:dyDescent="0.2">
      <c r="D1228" s="107"/>
    </row>
    <row r="1229" spans="4:4" x14ac:dyDescent="0.2">
      <c r="D1229" s="107"/>
    </row>
    <row r="1230" spans="4:4" x14ac:dyDescent="0.2">
      <c r="D1230" s="107"/>
    </row>
    <row r="1231" spans="4:4" x14ac:dyDescent="0.2">
      <c r="D1231" s="107"/>
    </row>
    <row r="1232" spans="4:4" x14ac:dyDescent="0.2">
      <c r="D1232" s="107"/>
    </row>
    <row r="1233" spans="4:4" x14ac:dyDescent="0.2">
      <c r="D1233" s="107"/>
    </row>
    <row r="1234" spans="4:4" x14ac:dyDescent="0.2">
      <c r="D1234" s="107"/>
    </row>
    <row r="1235" spans="4:4" x14ac:dyDescent="0.2">
      <c r="D1235" s="107"/>
    </row>
    <row r="1236" spans="4:4" x14ac:dyDescent="0.2">
      <c r="D1236" s="107"/>
    </row>
    <row r="1237" spans="4:4" x14ac:dyDescent="0.2">
      <c r="D1237" s="107"/>
    </row>
    <row r="1238" spans="4:4" x14ac:dyDescent="0.2">
      <c r="D1238" s="107"/>
    </row>
    <row r="1239" spans="4:4" x14ac:dyDescent="0.2">
      <c r="D1239" s="107"/>
    </row>
    <row r="1240" spans="4:4" x14ac:dyDescent="0.2">
      <c r="D1240" s="107"/>
    </row>
    <row r="1241" spans="4:4" x14ac:dyDescent="0.2">
      <c r="D1241" s="107"/>
    </row>
    <row r="1242" spans="4:4" x14ac:dyDescent="0.2">
      <c r="D1242" s="107"/>
    </row>
    <row r="1243" spans="4:4" x14ac:dyDescent="0.2">
      <c r="D1243" s="107"/>
    </row>
    <row r="1244" spans="4:4" x14ac:dyDescent="0.2">
      <c r="D1244" s="107"/>
    </row>
    <row r="1245" spans="4:4" x14ac:dyDescent="0.2">
      <c r="D1245" s="107"/>
    </row>
    <row r="1246" spans="4:4" x14ac:dyDescent="0.2">
      <c r="D1246" s="107"/>
    </row>
    <row r="1247" spans="4:4" x14ac:dyDescent="0.2">
      <c r="D1247" s="107"/>
    </row>
    <row r="1248" spans="4:4" x14ac:dyDescent="0.2">
      <c r="D1248" s="107"/>
    </row>
    <row r="1249" spans="4:4" x14ac:dyDescent="0.2">
      <c r="D1249" s="107"/>
    </row>
    <row r="1250" spans="4:4" x14ac:dyDescent="0.2">
      <c r="D1250" s="107"/>
    </row>
    <row r="1251" spans="4:4" x14ac:dyDescent="0.2">
      <c r="D1251" s="107"/>
    </row>
    <row r="1252" spans="4:4" x14ac:dyDescent="0.2">
      <c r="D1252" s="107"/>
    </row>
    <row r="1253" spans="4:4" x14ac:dyDescent="0.2">
      <c r="D1253" s="107"/>
    </row>
    <row r="1254" spans="4:4" x14ac:dyDescent="0.2">
      <c r="D1254" s="107"/>
    </row>
    <row r="1255" spans="4:4" x14ac:dyDescent="0.2">
      <c r="D1255" s="107"/>
    </row>
    <row r="1256" spans="4:4" x14ac:dyDescent="0.2">
      <c r="D1256" s="107"/>
    </row>
    <row r="1257" spans="4:4" x14ac:dyDescent="0.2">
      <c r="D1257" s="107"/>
    </row>
    <row r="1258" spans="4:4" x14ac:dyDescent="0.2">
      <c r="D1258" s="107"/>
    </row>
    <row r="1259" spans="4:4" x14ac:dyDescent="0.2">
      <c r="D1259" s="107"/>
    </row>
    <row r="1260" spans="4:4" x14ac:dyDescent="0.2">
      <c r="D1260" s="107"/>
    </row>
    <row r="1261" spans="4:4" x14ac:dyDescent="0.2">
      <c r="D1261" s="107"/>
    </row>
    <row r="1262" spans="4:4" x14ac:dyDescent="0.2">
      <c r="D1262" s="107"/>
    </row>
    <row r="1263" spans="4:4" x14ac:dyDescent="0.2">
      <c r="D1263" s="107"/>
    </row>
    <row r="1264" spans="4:4" x14ac:dyDescent="0.2">
      <c r="D1264" s="107"/>
    </row>
    <row r="1265" spans="4:4" x14ac:dyDescent="0.2">
      <c r="D1265" s="107"/>
    </row>
    <row r="1266" spans="4:4" x14ac:dyDescent="0.2">
      <c r="D1266" s="107"/>
    </row>
    <row r="1267" spans="4:4" x14ac:dyDescent="0.2">
      <c r="D1267" s="107"/>
    </row>
    <row r="1268" spans="4:4" x14ac:dyDescent="0.2">
      <c r="D1268" s="107"/>
    </row>
    <row r="1269" spans="4:4" x14ac:dyDescent="0.2">
      <c r="D1269" s="107"/>
    </row>
    <row r="1270" spans="4:4" x14ac:dyDescent="0.2">
      <c r="D1270" s="107"/>
    </row>
    <row r="1271" spans="4:4" x14ac:dyDescent="0.2">
      <c r="D1271" s="107"/>
    </row>
    <row r="1272" spans="4:4" x14ac:dyDescent="0.2">
      <c r="D1272" s="107"/>
    </row>
    <row r="1273" spans="4:4" x14ac:dyDescent="0.2">
      <c r="D1273" s="107"/>
    </row>
    <row r="1274" spans="4:4" x14ac:dyDescent="0.2">
      <c r="D1274" s="107"/>
    </row>
    <row r="1275" spans="4:4" x14ac:dyDescent="0.2">
      <c r="D1275" s="107"/>
    </row>
    <row r="1276" spans="4:4" x14ac:dyDescent="0.2">
      <c r="D1276" s="107"/>
    </row>
    <row r="1277" spans="4:4" x14ac:dyDescent="0.2">
      <c r="D1277" s="107"/>
    </row>
    <row r="1278" spans="4:4" x14ac:dyDescent="0.2">
      <c r="D1278" s="107"/>
    </row>
    <row r="1279" spans="4:4" x14ac:dyDescent="0.2">
      <c r="D1279" s="107"/>
    </row>
    <row r="1280" spans="4:4" x14ac:dyDescent="0.2">
      <c r="D1280" s="107"/>
    </row>
    <row r="1281" spans="4:4" x14ac:dyDescent="0.2">
      <c r="D1281" s="107"/>
    </row>
    <row r="1282" spans="4:4" x14ac:dyDescent="0.2">
      <c r="D1282" s="107"/>
    </row>
    <row r="1283" spans="4:4" x14ac:dyDescent="0.2">
      <c r="D1283" s="107"/>
    </row>
    <row r="1284" spans="4:4" x14ac:dyDescent="0.2">
      <c r="D1284" s="107"/>
    </row>
    <row r="1285" spans="4:4" x14ac:dyDescent="0.2">
      <c r="D1285" s="107"/>
    </row>
    <row r="1286" spans="4:4" x14ac:dyDescent="0.2">
      <c r="D1286" s="107"/>
    </row>
    <row r="1287" spans="4:4" x14ac:dyDescent="0.2">
      <c r="D1287" s="107"/>
    </row>
    <row r="1288" spans="4:4" x14ac:dyDescent="0.2">
      <c r="D1288" s="107"/>
    </row>
    <row r="1289" spans="4:4" x14ac:dyDescent="0.2">
      <c r="D1289" s="107"/>
    </row>
    <row r="1290" spans="4:4" x14ac:dyDescent="0.2">
      <c r="D1290" s="107"/>
    </row>
    <row r="1291" spans="4:4" x14ac:dyDescent="0.2">
      <c r="D1291" s="107"/>
    </row>
    <row r="1292" spans="4:4" x14ac:dyDescent="0.2">
      <c r="D1292" s="107"/>
    </row>
    <row r="1293" spans="4:4" x14ac:dyDescent="0.2">
      <c r="D1293" s="107"/>
    </row>
    <row r="1294" spans="4:4" x14ac:dyDescent="0.2">
      <c r="D1294" s="107"/>
    </row>
    <row r="1295" spans="4:4" x14ac:dyDescent="0.2">
      <c r="D1295" s="107"/>
    </row>
    <row r="1296" spans="4:4" x14ac:dyDescent="0.2">
      <c r="D1296" s="107"/>
    </row>
    <row r="1297" spans="4:4" x14ac:dyDescent="0.2">
      <c r="D1297" s="107"/>
    </row>
    <row r="1298" spans="4:4" x14ac:dyDescent="0.2">
      <c r="D1298" s="107"/>
    </row>
    <row r="1299" spans="4:4" x14ac:dyDescent="0.2">
      <c r="D1299" s="107"/>
    </row>
    <row r="1300" spans="4:4" x14ac:dyDescent="0.2">
      <c r="D1300" s="107"/>
    </row>
    <row r="1301" spans="4:4" x14ac:dyDescent="0.2">
      <c r="D1301" s="107"/>
    </row>
    <row r="1302" spans="4:4" x14ac:dyDescent="0.2">
      <c r="D1302" s="107"/>
    </row>
    <row r="1303" spans="4:4" x14ac:dyDescent="0.2">
      <c r="D1303" s="107"/>
    </row>
    <row r="1304" spans="4:4" x14ac:dyDescent="0.2">
      <c r="D1304" s="107"/>
    </row>
    <row r="1305" spans="4:4" x14ac:dyDescent="0.2">
      <c r="D1305" s="107"/>
    </row>
    <row r="1306" spans="4:4" x14ac:dyDescent="0.2">
      <c r="D1306" s="107"/>
    </row>
    <row r="1307" spans="4:4" x14ac:dyDescent="0.2">
      <c r="D1307" s="107"/>
    </row>
    <row r="1308" spans="4:4" x14ac:dyDescent="0.2">
      <c r="D1308" s="107"/>
    </row>
    <row r="1309" spans="4:4" x14ac:dyDescent="0.2">
      <c r="D1309" s="107"/>
    </row>
    <row r="1310" spans="4:4" x14ac:dyDescent="0.2">
      <c r="D1310" s="107"/>
    </row>
    <row r="1311" spans="4:4" x14ac:dyDescent="0.2">
      <c r="D1311" s="107"/>
    </row>
    <row r="1312" spans="4:4" x14ac:dyDescent="0.2">
      <c r="D1312" s="107"/>
    </row>
    <row r="1313" spans="4:4" x14ac:dyDescent="0.2">
      <c r="D1313" s="107"/>
    </row>
    <row r="1314" spans="4:4" x14ac:dyDescent="0.2">
      <c r="D1314" s="107"/>
    </row>
    <row r="1315" spans="4:4" x14ac:dyDescent="0.2">
      <c r="D1315" s="107"/>
    </row>
    <row r="1316" spans="4:4" x14ac:dyDescent="0.2">
      <c r="D1316" s="107"/>
    </row>
    <row r="1317" spans="4:4" x14ac:dyDescent="0.2">
      <c r="D1317" s="107"/>
    </row>
    <row r="1318" spans="4:4" x14ac:dyDescent="0.2">
      <c r="D1318" s="107"/>
    </row>
    <row r="1319" spans="4:4" x14ac:dyDescent="0.2">
      <c r="D1319" s="107"/>
    </row>
    <row r="1320" spans="4:4" x14ac:dyDescent="0.2">
      <c r="D1320" s="107"/>
    </row>
    <row r="1321" spans="4:4" x14ac:dyDescent="0.2">
      <c r="D1321" s="107"/>
    </row>
    <row r="1322" spans="4:4" x14ac:dyDescent="0.2">
      <c r="D1322" s="107"/>
    </row>
    <row r="1323" spans="4:4" x14ac:dyDescent="0.2">
      <c r="D1323" s="107"/>
    </row>
    <row r="1324" spans="4:4" x14ac:dyDescent="0.2">
      <c r="D1324" s="107"/>
    </row>
    <row r="1325" spans="4:4" x14ac:dyDescent="0.2">
      <c r="D1325" s="107"/>
    </row>
    <row r="1326" spans="4:4" x14ac:dyDescent="0.2">
      <c r="D1326" s="107"/>
    </row>
    <row r="1327" spans="4:4" x14ac:dyDescent="0.2">
      <c r="D1327" s="107"/>
    </row>
    <row r="1328" spans="4:4" x14ac:dyDescent="0.2">
      <c r="D1328" s="107"/>
    </row>
    <row r="1329" spans="4:4" x14ac:dyDescent="0.2">
      <c r="D1329" s="107"/>
    </row>
    <row r="1330" spans="4:4" x14ac:dyDescent="0.2">
      <c r="D1330" s="107"/>
    </row>
    <row r="1331" spans="4:4" x14ac:dyDescent="0.2">
      <c r="D1331" s="107"/>
    </row>
    <row r="1332" spans="4:4" x14ac:dyDescent="0.2">
      <c r="D1332" s="107"/>
    </row>
    <row r="1333" spans="4:4" x14ac:dyDescent="0.2">
      <c r="D1333" s="107"/>
    </row>
    <row r="1334" spans="4:4" x14ac:dyDescent="0.2">
      <c r="D1334" s="107"/>
    </row>
    <row r="1335" spans="4:4" x14ac:dyDescent="0.2">
      <c r="D1335" s="107"/>
    </row>
    <row r="1336" spans="4:4" x14ac:dyDescent="0.2">
      <c r="D1336" s="107"/>
    </row>
    <row r="1337" spans="4:4" x14ac:dyDescent="0.2">
      <c r="D1337" s="107"/>
    </row>
    <row r="1338" spans="4:4" x14ac:dyDescent="0.2">
      <c r="D1338" s="107"/>
    </row>
    <row r="1339" spans="4:4" x14ac:dyDescent="0.2">
      <c r="D1339" s="107"/>
    </row>
    <row r="1340" spans="4:4" x14ac:dyDescent="0.2">
      <c r="D1340" s="107"/>
    </row>
    <row r="1341" spans="4:4" x14ac:dyDescent="0.2">
      <c r="D1341" s="107"/>
    </row>
    <row r="1342" spans="4:4" x14ac:dyDescent="0.2">
      <c r="D1342" s="107"/>
    </row>
    <row r="1343" spans="4:4" x14ac:dyDescent="0.2">
      <c r="D1343" s="107"/>
    </row>
    <row r="1344" spans="4:4" x14ac:dyDescent="0.2">
      <c r="D1344" s="107"/>
    </row>
    <row r="1345" spans="4:4" x14ac:dyDescent="0.2">
      <c r="D1345" s="107"/>
    </row>
    <row r="1346" spans="4:4" x14ac:dyDescent="0.2">
      <c r="D1346" s="107"/>
    </row>
    <row r="1347" spans="4:4" x14ac:dyDescent="0.2">
      <c r="D1347" s="107"/>
    </row>
    <row r="1348" spans="4:4" x14ac:dyDescent="0.2">
      <c r="D1348" s="107"/>
    </row>
    <row r="1349" spans="4:4" x14ac:dyDescent="0.2">
      <c r="D1349" s="107"/>
    </row>
    <row r="1350" spans="4:4" x14ac:dyDescent="0.2">
      <c r="D1350" s="107"/>
    </row>
    <row r="1351" spans="4:4" x14ac:dyDescent="0.2">
      <c r="D1351" s="107"/>
    </row>
    <row r="1352" spans="4:4" x14ac:dyDescent="0.2">
      <c r="D1352" s="107"/>
    </row>
    <row r="1353" spans="4:4" x14ac:dyDescent="0.2">
      <c r="D1353" s="107"/>
    </row>
    <row r="1354" spans="4:4" x14ac:dyDescent="0.2">
      <c r="D1354" s="107"/>
    </row>
    <row r="1355" spans="4:4" x14ac:dyDescent="0.2">
      <c r="D1355" s="107"/>
    </row>
    <row r="1356" spans="4:4" x14ac:dyDescent="0.2">
      <c r="D1356" s="107"/>
    </row>
    <row r="1357" spans="4:4" x14ac:dyDescent="0.2">
      <c r="D1357" s="107"/>
    </row>
    <row r="1358" spans="4:4" x14ac:dyDescent="0.2">
      <c r="D1358" s="107"/>
    </row>
    <row r="1359" spans="4:4" x14ac:dyDescent="0.2">
      <c r="D1359" s="107"/>
    </row>
    <row r="1360" spans="4:4" x14ac:dyDescent="0.2">
      <c r="D1360" s="107"/>
    </row>
    <row r="1361" spans="4:4" x14ac:dyDescent="0.2">
      <c r="D1361" s="107"/>
    </row>
    <row r="1362" spans="4:4" x14ac:dyDescent="0.2">
      <c r="D1362" s="107"/>
    </row>
    <row r="1363" spans="4:4" x14ac:dyDescent="0.2">
      <c r="D1363" s="107"/>
    </row>
    <row r="1364" spans="4:4" x14ac:dyDescent="0.2">
      <c r="D1364" s="107"/>
    </row>
    <row r="1365" spans="4:4" x14ac:dyDescent="0.2">
      <c r="D1365" s="107"/>
    </row>
    <row r="1366" spans="4:4" x14ac:dyDescent="0.2">
      <c r="D1366" s="107"/>
    </row>
    <row r="1367" spans="4:4" x14ac:dyDescent="0.2">
      <c r="D1367" s="107"/>
    </row>
    <row r="1368" spans="4:4" x14ac:dyDescent="0.2">
      <c r="D1368" s="107"/>
    </row>
    <row r="1369" spans="4:4" x14ac:dyDescent="0.2">
      <c r="D1369" s="107"/>
    </row>
    <row r="1370" spans="4:4" x14ac:dyDescent="0.2">
      <c r="D1370" s="107"/>
    </row>
    <row r="1371" spans="4:4" x14ac:dyDescent="0.2">
      <c r="D1371" s="107"/>
    </row>
    <row r="1372" spans="4:4" x14ac:dyDescent="0.2">
      <c r="D1372" s="107"/>
    </row>
    <row r="1373" spans="4:4" x14ac:dyDescent="0.2">
      <c r="D1373" s="107"/>
    </row>
    <row r="1374" spans="4:4" x14ac:dyDescent="0.2">
      <c r="D1374" s="107"/>
    </row>
    <row r="1375" spans="4:4" x14ac:dyDescent="0.2">
      <c r="D1375" s="107"/>
    </row>
    <row r="1376" spans="4:4" x14ac:dyDescent="0.2">
      <c r="D1376" s="107"/>
    </row>
    <row r="1377" spans="4:4" x14ac:dyDescent="0.2">
      <c r="D1377" s="107"/>
    </row>
    <row r="1378" spans="4:4" x14ac:dyDescent="0.2">
      <c r="D1378" s="107"/>
    </row>
    <row r="1379" spans="4:4" x14ac:dyDescent="0.2">
      <c r="D1379" s="107"/>
    </row>
    <row r="1380" spans="4:4" x14ac:dyDescent="0.2">
      <c r="D1380" s="107"/>
    </row>
    <row r="1381" spans="4:4" x14ac:dyDescent="0.2">
      <c r="D1381" s="107"/>
    </row>
    <row r="1382" spans="4:4" x14ac:dyDescent="0.2">
      <c r="D1382" s="107"/>
    </row>
    <row r="1383" spans="4:4" x14ac:dyDescent="0.2">
      <c r="D1383" s="107"/>
    </row>
    <row r="1384" spans="4:4" x14ac:dyDescent="0.2">
      <c r="D1384" s="107"/>
    </row>
    <row r="1385" spans="4:4" x14ac:dyDescent="0.2">
      <c r="D1385" s="107"/>
    </row>
    <row r="1386" spans="4:4" x14ac:dyDescent="0.2">
      <c r="D1386" s="107"/>
    </row>
    <row r="1387" spans="4:4" x14ac:dyDescent="0.2">
      <c r="D1387" s="107"/>
    </row>
    <row r="1388" spans="4:4" x14ac:dyDescent="0.2">
      <c r="D1388" s="107"/>
    </row>
    <row r="1389" spans="4:4" x14ac:dyDescent="0.2">
      <c r="D1389" s="107"/>
    </row>
    <row r="1390" spans="4:4" x14ac:dyDescent="0.2">
      <c r="D1390" s="107"/>
    </row>
    <row r="1391" spans="4:4" x14ac:dyDescent="0.2">
      <c r="D1391" s="107"/>
    </row>
    <row r="1392" spans="4:4" x14ac:dyDescent="0.2">
      <c r="D1392" s="107"/>
    </row>
    <row r="1393" spans="4:4" x14ac:dyDescent="0.2">
      <c r="D1393" s="107"/>
    </row>
    <row r="1394" spans="4:4" x14ac:dyDescent="0.2">
      <c r="D1394" s="107"/>
    </row>
    <row r="1395" spans="4:4" x14ac:dyDescent="0.2">
      <c r="D1395" s="107"/>
    </row>
    <row r="1396" spans="4:4" x14ac:dyDescent="0.2">
      <c r="D1396" s="107"/>
    </row>
    <row r="1397" spans="4:4" x14ac:dyDescent="0.2">
      <c r="D1397" s="107"/>
    </row>
    <row r="1398" spans="4:4" x14ac:dyDescent="0.2">
      <c r="D1398" s="107"/>
    </row>
    <row r="1399" spans="4:4" x14ac:dyDescent="0.2">
      <c r="D1399" s="107"/>
    </row>
    <row r="1400" spans="4:4" x14ac:dyDescent="0.2">
      <c r="D1400" s="107"/>
    </row>
    <row r="1401" spans="4:4" x14ac:dyDescent="0.2">
      <c r="D1401" s="107"/>
    </row>
    <row r="1402" spans="4:4" x14ac:dyDescent="0.2">
      <c r="D1402" s="107"/>
    </row>
    <row r="1403" spans="4:4" x14ac:dyDescent="0.2">
      <c r="D1403" s="107"/>
    </row>
    <row r="1404" spans="4:4" x14ac:dyDescent="0.2">
      <c r="D1404" s="107"/>
    </row>
    <row r="1405" spans="4:4" x14ac:dyDescent="0.2">
      <c r="D1405" s="107"/>
    </row>
    <row r="1406" spans="4:4" x14ac:dyDescent="0.2">
      <c r="D1406" s="107"/>
    </row>
    <row r="1407" spans="4:4" x14ac:dyDescent="0.2">
      <c r="D1407" s="107"/>
    </row>
    <row r="1408" spans="4:4" x14ac:dyDescent="0.2">
      <c r="D1408" s="107"/>
    </row>
    <row r="1409" spans="4:4" x14ac:dyDescent="0.2">
      <c r="D1409" s="107"/>
    </row>
    <row r="1410" spans="4:4" x14ac:dyDescent="0.2">
      <c r="D1410" s="107"/>
    </row>
    <row r="1411" spans="4:4" x14ac:dyDescent="0.2">
      <c r="D1411" s="107"/>
    </row>
    <row r="1412" spans="4:4" x14ac:dyDescent="0.2">
      <c r="D1412" s="107"/>
    </row>
    <row r="1413" spans="4:4" x14ac:dyDescent="0.2">
      <c r="D1413" s="107"/>
    </row>
    <row r="1414" spans="4:4" x14ac:dyDescent="0.2">
      <c r="D1414" s="107"/>
    </row>
    <row r="1415" spans="4:4" x14ac:dyDescent="0.2">
      <c r="D1415" s="107"/>
    </row>
    <row r="1416" spans="4:4" x14ac:dyDescent="0.2">
      <c r="D1416" s="107"/>
    </row>
    <row r="1417" spans="4:4" x14ac:dyDescent="0.2">
      <c r="D1417" s="107"/>
    </row>
    <row r="1418" spans="4:4" x14ac:dyDescent="0.2">
      <c r="D1418" s="107"/>
    </row>
    <row r="1419" spans="4:4" x14ac:dyDescent="0.2">
      <c r="D1419" s="107"/>
    </row>
    <row r="1420" spans="4:4" x14ac:dyDescent="0.2">
      <c r="D1420" s="107"/>
    </row>
    <row r="1421" spans="4:4" x14ac:dyDescent="0.2">
      <c r="D1421" s="107"/>
    </row>
    <row r="1422" spans="4:4" x14ac:dyDescent="0.2">
      <c r="D1422" s="107"/>
    </row>
    <row r="1423" spans="4:4" x14ac:dyDescent="0.2">
      <c r="D1423" s="107"/>
    </row>
    <row r="1424" spans="4:4" x14ac:dyDescent="0.2">
      <c r="D1424" s="107"/>
    </row>
    <row r="1425" spans="4:4" x14ac:dyDescent="0.2">
      <c r="D1425" s="107"/>
    </row>
    <row r="1426" spans="4:4" x14ac:dyDescent="0.2">
      <c r="D1426" s="107"/>
    </row>
    <row r="1427" spans="4:4" x14ac:dyDescent="0.2">
      <c r="D1427" s="107"/>
    </row>
    <row r="1428" spans="4:4" x14ac:dyDescent="0.2">
      <c r="D1428" s="107"/>
    </row>
    <row r="1429" spans="4:4" x14ac:dyDescent="0.2">
      <c r="D1429" s="107"/>
    </row>
    <row r="1430" spans="4:4" x14ac:dyDescent="0.2">
      <c r="D1430" s="107"/>
    </row>
    <row r="1431" spans="4:4" x14ac:dyDescent="0.2">
      <c r="D1431" s="107"/>
    </row>
    <row r="1432" spans="4:4" x14ac:dyDescent="0.2">
      <c r="D1432" s="107"/>
    </row>
    <row r="1433" spans="4:4" x14ac:dyDescent="0.2">
      <c r="D1433" s="107"/>
    </row>
    <row r="1434" spans="4:4" x14ac:dyDescent="0.2">
      <c r="D1434" s="107"/>
    </row>
    <row r="1435" spans="4:4" x14ac:dyDescent="0.2">
      <c r="D1435" s="107"/>
    </row>
    <row r="1436" spans="4:4" x14ac:dyDescent="0.2">
      <c r="D1436" s="107"/>
    </row>
    <row r="1437" spans="4:4" x14ac:dyDescent="0.2">
      <c r="D1437" s="107"/>
    </row>
    <row r="1438" spans="4:4" x14ac:dyDescent="0.2">
      <c r="D1438" s="107"/>
    </row>
    <row r="1439" spans="4:4" x14ac:dyDescent="0.2">
      <c r="D1439" s="107"/>
    </row>
    <row r="1440" spans="4:4" x14ac:dyDescent="0.2">
      <c r="D1440" s="107"/>
    </row>
    <row r="1441" spans="4:4" x14ac:dyDescent="0.2">
      <c r="D1441" s="107"/>
    </row>
    <row r="1442" spans="4:4" x14ac:dyDescent="0.2">
      <c r="D1442" s="107"/>
    </row>
    <row r="1443" spans="4:4" x14ac:dyDescent="0.2">
      <c r="D1443" s="107"/>
    </row>
    <row r="1444" spans="4:4" x14ac:dyDescent="0.2">
      <c r="D1444" s="107"/>
    </row>
    <row r="1445" spans="4:4" x14ac:dyDescent="0.2">
      <c r="D1445" s="107"/>
    </row>
    <row r="1446" spans="4:4" x14ac:dyDescent="0.2">
      <c r="D1446" s="107"/>
    </row>
    <row r="1447" spans="4:4" x14ac:dyDescent="0.2">
      <c r="D1447" s="107"/>
    </row>
    <row r="1448" spans="4:4" x14ac:dyDescent="0.2">
      <c r="D1448" s="107"/>
    </row>
    <row r="1449" spans="4:4" x14ac:dyDescent="0.2">
      <c r="D1449" s="107"/>
    </row>
    <row r="1450" spans="4:4" x14ac:dyDescent="0.2">
      <c r="D1450" s="107"/>
    </row>
    <row r="1451" spans="4:4" x14ac:dyDescent="0.2">
      <c r="D1451" s="107"/>
    </row>
    <row r="1452" spans="4:4" x14ac:dyDescent="0.2">
      <c r="D1452" s="107"/>
    </row>
    <row r="1453" spans="4:4" x14ac:dyDescent="0.2">
      <c r="D1453" s="107"/>
    </row>
    <row r="1454" spans="4:4" x14ac:dyDescent="0.2">
      <c r="D1454" s="107"/>
    </row>
    <row r="1455" spans="4:4" x14ac:dyDescent="0.2">
      <c r="D1455" s="107"/>
    </row>
    <row r="1456" spans="4:4" x14ac:dyDescent="0.2">
      <c r="D1456" s="107"/>
    </row>
    <row r="1457" spans="4:4" x14ac:dyDescent="0.2">
      <c r="D1457" s="107"/>
    </row>
    <row r="1458" spans="4:4" x14ac:dyDescent="0.2">
      <c r="D1458" s="107"/>
    </row>
    <row r="1459" spans="4:4" x14ac:dyDescent="0.2">
      <c r="D1459" s="107"/>
    </row>
    <row r="1460" spans="4:4" x14ac:dyDescent="0.2">
      <c r="D1460" s="107"/>
    </row>
    <row r="1461" spans="4:4" x14ac:dyDescent="0.2">
      <c r="D1461" s="107"/>
    </row>
    <row r="1462" spans="4:4" x14ac:dyDescent="0.2">
      <c r="D1462" s="107"/>
    </row>
    <row r="1463" spans="4:4" x14ac:dyDescent="0.2">
      <c r="D1463" s="107"/>
    </row>
    <row r="1464" spans="4:4" x14ac:dyDescent="0.2">
      <c r="D1464" s="107"/>
    </row>
    <row r="1465" spans="4:4" x14ac:dyDescent="0.2">
      <c r="D1465" s="107"/>
    </row>
    <row r="1466" spans="4:4" x14ac:dyDescent="0.2">
      <c r="D1466" s="107"/>
    </row>
    <row r="1467" spans="4:4" x14ac:dyDescent="0.2">
      <c r="D1467" s="107"/>
    </row>
    <row r="1468" spans="4:4" x14ac:dyDescent="0.2">
      <c r="D1468" s="107"/>
    </row>
    <row r="1469" spans="4:4" x14ac:dyDescent="0.2">
      <c r="D1469" s="107"/>
    </row>
    <row r="1470" spans="4:4" x14ac:dyDescent="0.2">
      <c r="D1470" s="107"/>
    </row>
    <row r="1471" spans="4:4" x14ac:dyDescent="0.2">
      <c r="D1471" s="107"/>
    </row>
    <row r="1472" spans="4:4" x14ac:dyDescent="0.2">
      <c r="D1472" s="107"/>
    </row>
    <row r="1473" spans="4:4" x14ac:dyDescent="0.2">
      <c r="D1473" s="107"/>
    </row>
    <row r="1474" spans="4:4" x14ac:dyDescent="0.2">
      <c r="D1474" s="107"/>
    </row>
    <row r="1475" spans="4:4" x14ac:dyDescent="0.2">
      <c r="D1475" s="107"/>
    </row>
    <row r="1476" spans="4:4" x14ac:dyDescent="0.2">
      <c r="D1476" s="107"/>
    </row>
    <row r="1477" spans="4:4" x14ac:dyDescent="0.2">
      <c r="D1477" s="107"/>
    </row>
    <row r="1478" spans="4:4" x14ac:dyDescent="0.2">
      <c r="D1478" s="107"/>
    </row>
    <row r="1479" spans="4:4" x14ac:dyDescent="0.2">
      <c r="D1479" s="107"/>
    </row>
    <row r="1480" spans="4:4" x14ac:dyDescent="0.2">
      <c r="D1480" s="107"/>
    </row>
    <row r="1481" spans="4:4" x14ac:dyDescent="0.2">
      <c r="D1481" s="107"/>
    </row>
    <row r="1482" spans="4:4" x14ac:dyDescent="0.2">
      <c r="D1482" s="107"/>
    </row>
    <row r="1483" spans="4:4" x14ac:dyDescent="0.2">
      <c r="D1483" s="107"/>
    </row>
    <row r="1484" spans="4:4" x14ac:dyDescent="0.2">
      <c r="D1484" s="107"/>
    </row>
    <row r="1485" spans="4:4" x14ac:dyDescent="0.2">
      <c r="D1485" s="107"/>
    </row>
    <row r="1486" spans="4:4" x14ac:dyDescent="0.2">
      <c r="D1486" s="107"/>
    </row>
    <row r="1487" spans="4:4" x14ac:dyDescent="0.2">
      <c r="D1487" s="107"/>
    </row>
    <row r="1488" spans="4:4" x14ac:dyDescent="0.2">
      <c r="D1488" s="107"/>
    </row>
    <row r="1489" spans="4:4" x14ac:dyDescent="0.2">
      <c r="D1489" s="107"/>
    </row>
    <row r="1490" spans="4:4" x14ac:dyDescent="0.2">
      <c r="D1490" s="107"/>
    </row>
    <row r="1491" spans="4:4" x14ac:dyDescent="0.2">
      <c r="D1491" s="107"/>
    </row>
    <row r="1492" spans="4:4" x14ac:dyDescent="0.2">
      <c r="D1492" s="107"/>
    </row>
    <row r="1493" spans="4:4" x14ac:dyDescent="0.2">
      <c r="D1493" s="107"/>
    </row>
    <row r="1494" spans="4:4" x14ac:dyDescent="0.2">
      <c r="D1494" s="107"/>
    </row>
    <row r="1495" spans="4:4" x14ac:dyDescent="0.2">
      <c r="D1495" s="107"/>
    </row>
    <row r="1496" spans="4:4" x14ac:dyDescent="0.2">
      <c r="D1496" s="107"/>
    </row>
    <row r="1497" spans="4:4" x14ac:dyDescent="0.2">
      <c r="D1497" s="107"/>
    </row>
    <row r="1498" spans="4:4" x14ac:dyDescent="0.2">
      <c r="D1498" s="107"/>
    </row>
    <row r="1499" spans="4:4" x14ac:dyDescent="0.2">
      <c r="D1499" s="107"/>
    </row>
    <row r="1500" spans="4:4" x14ac:dyDescent="0.2">
      <c r="D1500" s="107"/>
    </row>
    <row r="1501" spans="4:4" x14ac:dyDescent="0.2">
      <c r="D1501" s="107"/>
    </row>
    <row r="1502" spans="4:4" x14ac:dyDescent="0.2">
      <c r="D1502" s="107"/>
    </row>
    <row r="1503" spans="4:4" x14ac:dyDescent="0.2">
      <c r="D1503" s="107"/>
    </row>
    <row r="1504" spans="4:4" x14ac:dyDescent="0.2">
      <c r="D1504" s="107"/>
    </row>
    <row r="1505" spans="4:4" x14ac:dyDescent="0.2">
      <c r="D1505" s="107"/>
    </row>
    <row r="1506" spans="4:4" x14ac:dyDescent="0.2">
      <c r="D1506" s="107"/>
    </row>
    <row r="1507" spans="4:4" x14ac:dyDescent="0.2">
      <c r="D1507" s="107"/>
    </row>
    <row r="1508" spans="4:4" x14ac:dyDescent="0.2">
      <c r="D1508" s="107"/>
    </row>
    <row r="1509" spans="4:4" x14ac:dyDescent="0.2">
      <c r="D1509" s="107"/>
    </row>
    <row r="1510" spans="4:4" x14ac:dyDescent="0.2">
      <c r="D1510" s="107"/>
    </row>
    <row r="1511" spans="4:4" x14ac:dyDescent="0.2">
      <c r="D1511" s="107"/>
    </row>
    <row r="1512" spans="4:4" x14ac:dyDescent="0.2">
      <c r="D1512" s="107"/>
    </row>
    <row r="1513" spans="4:4" x14ac:dyDescent="0.2">
      <c r="D1513" s="107"/>
    </row>
    <row r="1514" spans="4:4" x14ac:dyDescent="0.2">
      <c r="D1514" s="107"/>
    </row>
    <row r="1515" spans="4:4" x14ac:dyDescent="0.2">
      <c r="D1515" s="107"/>
    </row>
    <row r="1516" spans="4:4" x14ac:dyDescent="0.2">
      <c r="D1516" s="107"/>
    </row>
    <row r="1517" spans="4:4" x14ac:dyDescent="0.2">
      <c r="D1517" s="107"/>
    </row>
    <row r="1518" spans="4:4" x14ac:dyDescent="0.2">
      <c r="D1518" s="107"/>
    </row>
    <row r="1519" spans="4:4" x14ac:dyDescent="0.2">
      <c r="D1519" s="107"/>
    </row>
    <row r="1520" spans="4:4" x14ac:dyDescent="0.2">
      <c r="D1520" s="107"/>
    </row>
    <row r="1521" spans="4:4" x14ac:dyDescent="0.2">
      <c r="D1521" s="107"/>
    </row>
    <row r="1522" spans="4:4" x14ac:dyDescent="0.2">
      <c r="D1522" s="107"/>
    </row>
    <row r="1523" spans="4:4" x14ac:dyDescent="0.2">
      <c r="D1523" s="107"/>
    </row>
    <row r="1524" spans="4:4" x14ac:dyDescent="0.2">
      <c r="D1524" s="107"/>
    </row>
    <row r="1525" spans="4:4" x14ac:dyDescent="0.2">
      <c r="D1525" s="107"/>
    </row>
    <row r="1526" spans="4:4" x14ac:dyDescent="0.2">
      <c r="D1526" s="107"/>
    </row>
    <row r="1527" spans="4:4" x14ac:dyDescent="0.2">
      <c r="D1527" s="107"/>
    </row>
    <row r="1528" spans="4:4" x14ac:dyDescent="0.2">
      <c r="D1528" s="107"/>
    </row>
    <row r="1529" spans="4:4" x14ac:dyDescent="0.2">
      <c r="D1529" s="107"/>
    </row>
    <row r="1530" spans="4:4" x14ac:dyDescent="0.2">
      <c r="D1530" s="107"/>
    </row>
    <row r="1531" spans="4:4" x14ac:dyDescent="0.2">
      <c r="D1531" s="107"/>
    </row>
    <row r="1532" spans="4:4" x14ac:dyDescent="0.2">
      <c r="D1532" s="107"/>
    </row>
    <row r="1533" spans="4:4" x14ac:dyDescent="0.2">
      <c r="D1533" s="107"/>
    </row>
    <row r="1534" spans="4:4" x14ac:dyDescent="0.2">
      <c r="D1534" s="107"/>
    </row>
    <row r="1535" spans="4:4" x14ac:dyDescent="0.2">
      <c r="D1535" s="107"/>
    </row>
    <row r="1536" spans="4:4" x14ac:dyDescent="0.2">
      <c r="D1536" s="107"/>
    </row>
    <row r="1537" spans="4:4" x14ac:dyDescent="0.2">
      <c r="D1537" s="107"/>
    </row>
    <row r="1538" spans="4:4" x14ac:dyDescent="0.2">
      <c r="D1538" s="107"/>
    </row>
    <row r="1539" spans="4:4" x14ac:dyDescent="0.2">
      <c r="D1539" s="107"/>
    </row>
    <row r="1540" spans="4:4" x14ac:dyDescent="0.2">
      <c r="D1540" s="107"/>
    </row>
    <row r="1541" spans="4:4" x14ac:dyDescent="0.2">
      <c r="D1541" s="107"/>
    </row>
    <row r="1542" spans="4:4" x14ac:dyDescent="0.2">
      <c r="D1542" s="107"/>
    </row>
    <row r="1543" spans="4:4" x14ac:dyDescent="0.2">
      <c r="D1543" s="107"/>
    </row>
    <row r="1544" spans="4:4" x14ac:dyDescent="0.2">
      <c r="D1544" s="107"/>
    </row>
    <row r="1545" spans="4:4" x14ac:dyDescent="0.2">
      <c r="D1545" s="107"/>
    </row>
    <row r="1546" spans="4:4" x14ac:dyDescent="0.2">
      <c r="D1546" s="107"/>
    </row>
    <row r="1547" spans="4:4" x14ac:dyDescent="0.2">
      <c r="D1547" s="107"/>
    </row>
    <row r="1548" spans="4:4" x14ac:dyDescent="0.2">
      <c r="D1548" s="107"/>
    </row>
    <row r="1549" spans="4:4" x14ac:dyDescent="0.2">
      <c r="D1549" s="107"/>
    </row>
    <row r="1550" spans="4:4" x14ac:dyDescent="0.2">
      <c r="D1550" s="107"/>
    </row>
    <row r="1551" spans="4:4" x14ac:dyDescent="0.2">
      <c r="D1551" s="107"/>
    </row>
    <row r="1552" spans="4:4" x14ac:dyDescent="0.2">
      <c r="D1552" s="107"/>
    </row>
    <row r="1553" spans="4:4" x14ac:dyDescent="0.2">
      <c r="D1553" s="107"/>
    </row>
    <row r="1554" spans="4:4" x14ac:dyDescent="0.2">
      <c r="D1554" s="107"/>
    </row>
    <row r="1555" spans="4:4" x14ac:dyDescent="0.2">
      <c r="D1555" s="107"/>
    </row>
    <row r="1556" spans="4:4" x14ac:dyDescent="0.2">
      <c r="D1556" s="107"/>
    </row>
    <row r="1557" spans="4:4" x14ac:dyDescent="0.2">
      <c r="D1557" s="107"/>
    </row>
    <row r="1558" spans="4:4" x14ac:dyDescent="0.2">
      <c r="D1558" s="107"/>
    </row>
    <row r="1559" spans="4:4" x14ac:dyDescent="0.2">
      <c r="D1559" s="107"/>
    </row>
    <row r="1560" spans="4:4" x14ac:dyDescent="0.2">
      <c r="D1560" s="107"/>
    </row>
    <row r="1561" spans="4:4" x14ac:dyDescent="0.2">
      <c r="D1561" s="107"/>
    </row>
    <row r="1562" spans="4:4" x14ac:dyDescent="0.2">
      <c r="D1562" s="107"/>
    </row>
    <row r="1563" spans="4:4" x14ac:dyDescent="0.2">
      <c r="D1563" s="107"/>
    </row>
    <row r="1564" spans="4:4" x14ac:dyDescent="0.2">
      <c r="D1564" s="107"/>
    </row>
    <row r="1565" spans="4:4" x14ac:dyDescent="0.2">
      <c r="D1565" s="107"/>
    </row>
    <row r="1566" spans="4:4" x14ac:dyDescent="0.2">
      <c r="D1566" s="107"/>
    </row>
    <row r="1567" spans="4:4" x14ac:dyDescent="0.2">
      <c r="D1567" s="107"/>
    </row>
    <row r="1568" spans="4:4" x14ac:dyDescent="0.2">
      <c r="D1568" s="107"/>
    </row>
    <row r="1569" spans="4:4" x14ac:dyDescent="0.2">
      <c r="D1569" s="107"/>
    </row>
    <row r="1570" spans="4:4" x14ac:dyDescent="0.2">
      <c r="D1570" s="107"/>
    </row>
    <row r="1571" spans="4:4" x14ac:dyDescent="0.2">
      <c r="D1571" s="107"/>
    </row>
    <row r="1572" spans="4:4" x14ac:dyDescent="0.2">
      <c r="D1572" s="107"/>
    </row>
    <row r="1573" spans="4:4" x14ac:dyDescent="0.2">
      <c r="D1573" s="107"/>
    </row>
    <row r="1574" spans="4:4" x14ac:dyDescent="0.2">
      <c r="D1574" s="107"/>
    </row>
    <row r="1575" spans="4:4" x14ac:dyDescent="0.2">
      <c r="D1575" s="107"/>
    </row>
    <row r="1576" spans="4:4" x14ac:dyDescent="0.2">
      <c r="D1576" s="107"/>
    </row>
    <row r="1577" spans="4:4" x14ac:dyDescent="0.2">
      <c r="D1577" s="107"/>
    </row>
    <row r="1578" spans="4:4" x14ac:dyDescent="0.2">
      <c r="D1578" s="107"/>
    </row>
    <row r="1579" spans="4:4" x14ac:dyDescent="0.2">
      <c r="D1579" s="107"/>
    </row>
    <row r="1580" spans="4:4" x14ac:dyDescent="0.2">
      <c r="D1580" s="107"/>
    </row>
    <row r="1581" spans="4:4" x14ac:dyDescent="0.2">
      <c r="D1581" s="107"/>
    </row>
    <row r="1582" spans="4:4" x14ac:dyDescent="0.2">
      <c r="D1582" s="107"/>
    </row>
    <row r="1583" spans="4:4" x14ac:dyDescent="0.2">
      <c r="D1583" s="107"/>
    </row>
    <row r="1584" spans="4:4" x14ac:dyDescent="0.2">
      <c r="D1584" s="107"/>
    </row>
    <row r="1585" spans="4:4" x14ac:dyDescent="0.2">
      <c r="D1585" s="107"/>
    </row>
    <row r="1586" spans="4:4" x14ac:dyDescent="0.2">
      <c r="D1586" s="107"/>
    </row>
    <row r="1587" spans="4:4" x14ac:dyDescent="0.2">
      <c r="D1587" s="107"/>
    </row>
    <row r="1588" spans="4:4" x14ac:dyDescent="0.2">
      <c r="D1588" s="107"/>
    </row>
    <row r="1589" spans="4:4" x14ac:dyDescent="0.2">
      <c r="D1589" s="107"/>
    </row>
    <row r="1590" spans="4:4" x14ac:dyDescent="0.2">
      <c r="D1590" s="107"/>
    </row>
    <row r="1591" spans="4:4" x14ac:dyDescent="0.2">
      <c r="D1591" s="107"/>
    </row>
    <row r="1592" spans="4:4" x14ac:dyDescent="0.2">
      <c r="D1592" s="107"/>
    </row>
    <row r="1593" spans="4:4" x14ac:dyDescent="0.2">
      <c r="D1593" s="107"/>
    </row>
    <row r="1594" spans="4:4" x14ac:dyDescent="0.2">
      <c r="D1594" s="107"/>
    </row>
    <row r="1595" spans="4:4" x14ac:dyDescent="0.2">
      <c r="D1595" s="107"/>
    </row>
    <row r="1596" spans="4:4" x14ac:dyDescent="0.2">
      <c r="D1596" s="107"/>
    </row>
    <row r="1597" spans="4:4" x14ac:dyDescent="0.2">
      <c r="D1597" s="107"/>
    </row>
    <row r="1598" spans="4:4" x14ac:dyDescent="0.2">
      <c r="D1598" s="107"/>
    </row>
    <row r="1599" spans="4:4" x14ac:dyDescent="0.2">
      <c r="D1599" s="107"/>
    </row>
    <row r="1600" spans="4:4" x14ac:dyDescent="0.2">
      <c r="D1600" s="107"/>
    </row>
    <row r="1601" spans="4:4" x14ac:dyDescent="0.2">
      <c r="D1601" s="107"/>
    </row>
    <row r="1602" spans="4:4" x14ac:dyDescent="0.2">
      <c r="D1602" s="107"/>
    </row>
    <row r="1603" spans="4:4" x14ac:dyDescent="0.2">
      <c r="D1603" s="107"/>
    </row>
    <row r="1604" spans="4:4" x14ac:dyDescent="0.2">
      <c r="D1604" s="107"/>
    </row>
    <row r="1605" spans="4:4" x14ac:dyDescent="0.2">
      <c r="D1605" s="107"/>
    </row>
    <row r="1606" spans="4:4" x14ac:dyDescent="0.2">
      <c r="D1606" s="107"/>
    </row>
    <row r="1607" spans="4:4" x14ac:dyDescent="0.2">
      <c r="D1607" s="107"/>
    </row>
    <row r="1608" spans="4:4" x14ac:dyDescent="0.2">
      <c r="D1608" s="107"/>
    </row>
    <row r="1609" spans="4:4" x14ac:dyDescent="0.2">
      <c r="D1609" s="107"/>
    </row>
    <row r="1610" spans="4:4" x14ac:dyDescent="0.2">
      <c r="D1610" s="107"/>
    </row>
    <row r="1611" spans="4:4" x14ac:dyDescent="0.2">
      <c r="D1611" s="107"/>
    </row>
    <row r="1612" spans="4:4" x14ac:dyDescent="0.2">
      <c r="D1612" s="107"/>
    </row>
    <row r="1613" spans="4:4" x14ac:dyDescent="0.2">
      <c r="D1613" s="107"/>
    </row>
    <row r="1614" spans="4:4" x14ac:dyDescent="0.2">
      <c r="D1614" s="107"/>
    </row>
    <row r="1615" spans="4:4" x14ac:dyDescent="0.2">
      <c r="D1615" s="107"/>
    </row>
    <row r="1616" spans="4:4" x14ac:dyDescent="0.2">
      <c r="D1616" s="107"/>
    </row>
    <row r="1617" spans="4:4" x14ac:dyDescent="0.2">
      <c r="D1617" s="107"/>
    </row>
    <row r="1618" spans="4:4" x14ac:dyDescent="0.2">
      <c r="D1618" s="107"/>
    </row>
    <row r="1619" spans="4:4" x14ac:dyDescent="0.2">
      <c r="D1619" s="107"/>
    </row>
    <row r="1620" spans="4:4" x14ac:dyDescent="0.2">
      <c r="D1620" s="107"/>
    </row>
    <row r="1621" spans="4:4" x14ac:dyDescent="0.2">
      <c r="D1621" s="107"/>
    </row>
    <row r="1622" spans="4:4" x14ac:dyDescent="0.2">
      <c r="D1622" s="107"/>
    </row>
    <row r="1623" spans="4:4" x14ac:dyDescent="0.2">
      <c r="D1623" s="107"/>
    </row>
    <row r="1624" spans="4:4" x14ac:dyDescent="0.2">
      <c r="D1624" s="107"/>
    </row>
    <row r="1625" spans="4:4" x14ac:dyDescent="0.2">
      <c r="D1625" s="107"/>
    </row>
    <row r="1626" spans="4:4" x14ac:dyDescent="0.2">
      <c r="D1626" s="107"/>
    </row>
    <row r="1627" spans="4:4" x14ac:dyDescent="0.2">
      <c r="D1627" s="107"/>
    </row>
    <row r="1628" spans="4:4" x14ac:dyDescent="0.2">
      <c r="D1628" s="107"/>
    </row>
    <row r="1629" spans="4:4" x14ac:dyDescent="0.2">
      <c r="D1629" s="107"/>
    </row>
    <row r="1630" spans="4:4" x14ac:dyDescent="0.2">
      <c r="D1630" s="107"/>
    </row>
    <row r="1631" spans="4:4" x14ac:dyDescent="0.2">
      <c r="D1631" s="107"/>
    </row>
    <row r="1632" spans="4:4" x14ac:dyDescent="0.2">
      <c r="D1632" s="107"/>
    </row>
    <row r="1633" spans="4:4" x14ac:dyDescent="0.2">
      <c r="D1633" s="107"/>
    </row>
    <row r="1634" spans="4:4" x14ac:dyDescent="0.2">
      <c r="D1634" s="107"/>
    </row>
    <row r="1635" spans="4:4" x14ac:dyDescent="0.2">
      <c r="D1635" s="107"/>
    </row>
    <row r="1636" spans="4:4" x14ac:dyDescent="0.2">
      <c r="D1636" s="107"/>
    </row>
    <row r="1637" spans="4:4" x14ac:dyDescent="0.2">
      <c r="D1637" s="107"/>
    </row>
    <row r="1638" spans="4:4" x14ac:dyDescent="0.2">
      <c r="D1638" s="107"/>
    </row>
    <row r="1639" spans="4:4" x14ac:dyDescent="0.2">
      <c r="D1639" s="107"/>
    </row>
    <row r="1640" spans="4:4" x14ac:dyDescent="0.2">
      <c r="D1640" s="107"/>
    </row>
    <row r="1641" spans="4:4" x14ac:dyDescent="0.2">
      <c r="D1641" s="107"/>
    </row>
    <row r="1642" spans="4:4" x14ac:dyDescent="0.2">
      <c r="D1642" s="107"/>
    </row>
    <row r="1643" spans="4:4" x14ac:dyDescent="0.2">
      <c r="D1643" s="107"/>
    </row>
    <row r="1644" spans="4:4" x14ac:dyDescent="0.2">
      <c r="D1644" s="107"/>
    </row>
    <row r="1645" spans="4:4" x14ac:dyDescent="0.2">
      <c r="D1645" s="107"/>
    </row>
    <row r="1646" spans="4:4" x14ac:dyDescent="0.2">
      <c r="D1646" s="107"/>
    </row>
    <row r="1647" spans="4:4" x14ac:dyDescent="0.2">
      <c r="D1647" s="107"/>
    </row>
    <row r="1648" spans="4:4" x14ac:dyDescent="0.2">
      <c r="D1648" s="107"/>
    </row>
    <row r="1649" spans="4:4" x14ac:dyDescent="0.2">
      <c r="D1649" s="107"/>
    </row>
    <row r="1650" spans="4:4" x14ac:dyDescent="0.2">
      <c r="D1650" s="107"/>
    </row>
    <row r="1651" spans="4:4" x14ac:dyDescent="0.2">
      <c r="D1651" s="107"/>
    </row>
    <row r="1652" spans="4:4" x14ac:dyDescent="0.2">
      <c r="D1652" s="107"/>
    </row>
    <row r="1653" spans="4:4" x14ac:dyDescent="0.2">
      <c r="D1653" s="107"/>
    </row>
    <row r="1654" spans="4:4" x14ac:dyDescent="0.2">
      <c r="D1654" s="107"/>
    </row>
    <row r="1655" spans="4:4" x14ac:dyDescent="0.2">
      <c r="D1655" s="107"/>
    </row>
    <row r="1656" spans="4:4" x14ac:dyDescent="0.2">
      <c r="D1656" s="107"/>
    </row>
    <row r="1657" spans="4:4" x14ac:dyDescent="0.2">
      <c r="D1657" s="107"/>
    </row>
    <row r="1658" spans="4:4" x14ac:dyDescent="0.2">
      <c r="D1658" s="107"/>
    </row>
    <row r="1659" spans="4:4" x14ac:dyDescent="0.2">
      <c r="D1659" s="107"/>
    </row>
    <row r="1660" spans="4:4" x14ac:dyDescent="0.2">
      <c r="D1660" s="107"/>
    </row>
    <row r="1661" spans="4:4" x14ac:dyDescent="0.2">
      <c r="D1661" s="107"/>
    </row>
    <row r="1662" spans="4:4" x14ac:dyDescent="0.2">
      <c r="D1662" s="107"/>
    </row>
    <row r="1663" spans="4:4" x14ac:dyDescent="0.2">
      <c r="D1663" s="107"/>
    </row>
    <row r="1664" spans="4:4" x14ac:dyDescent="0.2">
      <c r="D1664" s="107"/>
    </row>
    <row r="1665" spans="4:4" x14ac:dyDescent="0.2">
      <c r="D1665" s="107"/>
    </row>
    <row r="1666" spans="4:4" x14ac:dyDescent="0.2">
      <c r="D1666" s="107"/>
    </row>
    <row r="1667" spans="4:4" x14ac:dyDescent="0.2">
      <c r="D1667" s="107"/>
    </row>
    <row r="1668" spans="4:4" x14ac:dyDescent="0.2">
      <c r="D1668" s="107"/>
    </row>
    <row r="1669" spans="4:4" x14ac:dyDescent="0.2">
      <c r="D1669" s="107"/>
    </row>
    <row r="1670" spans="4:4" x14ac:dyDescent="0.2">
      <c r="D1670" s="107"/>
    </row>
    <row r="1671" spans="4:4" x14ac:dyDescent="0.2">
      <c r="D1671" s="107"/>
    </row>
    <row r="1672" spans="4:4" x14ac:dyDescent="0.2">
      <c r="D1672" s="107"/>
    </row>
    <row r="1673" spans="4:4" x14ac:dyDescent="0.2">
      <c r="D1673" s="107"/>
    </row>
    <row r="1674" spans="4:4" x14ac:dyDescent="0.2">
      <c r="D1674" s="107"/>
    </row>
    <row r="1675" spans="4:4" x14ac:dyDescent="0.2">
      <c r="D1675" s="107"/>
    </row>
    <row r="1676" spans="4:4" x14ac:dyDescent="0.2">
      <c r="D1676" s="107"/>
    </row>
    <row r="1677" spans="4:4" x14ac:dyDescent="0.2">
      <c r="D1677" s="107"/>
    </row>
    <row r="1678" spans="4:4" x14ac:dyDescent="0.2">
      <c r="D1678" s="107"/>
    </row>
    <row r="1679" spans="4:4" x14ac:dyDescent="0.2">
      <c r="D1679" s="107"/>
    </row>
    <row r="1680" spans="4:4" x14ac:dyDescent="0.2">
      <c r="D1680" s="107"/>
    </row>
    <row r="1681" spans="4:4" x14ac:dyDescent="0.2">
      <c r="D1681" s="107"/>
    </row>
    <row r="1682" spans="4:4" x14ac:dyDescent="0.2">
      <c r="D1682" s="107"/>
    </row>
    <row r="1683" spans="4:4" x14ac:dyDescent="0.2">
      <c r="D1683" s="107"/>
    </row>
    <row r="1684" spans="4:4" x14ac:dyDescent="0.2">
      <c r="D1684" s="107"/>
    </row>
    <row r="1685" spans="4:4" x14ac:dyDescent="0.2">
      <c r="D1685" s="107"/>
    </row>
    <row r="1686" spans="4:4" x14ac:dyDescent="0.2">
      <c r="D1686" s="107"/>
    </row>
    <row r="1687" spans="4:4" x14ac:dyDescent="0.2">
      <c r="D1687" s="107"/>
    </row>
    <row r="1688" spans="4:4" x14ac:dyDescent="0.2">
      <c r="D1688" s="107"/>
    </row>
    <row r="1689" spans="4:4" x14ac:dyDescent="0.2">
      <c r="D1689" s="107"/>
    </row>
    <row r="1690" spans="4:4" x14ac:dyDescent="0.2">
      <c r="D1690" s="107"/>
    </row>
    <row r="1691" spans="4:4" x14ac:dyDescent="0.2">
      <c r="D1691" s="107"/>
    </row>
    <row r="1692" spans="4:4" x14ac:dyDescent="0.2">
      <c r="D1692" s="107"/>
    </row>
    <row r="1693" spans="4:4" x14ac:dyDescent="0.2">
      <c r="D1693" s="107"/>
    </row>
    <row r="1694" spans="4:4" x14ac:dyDescent="0.2">
      <c r="D1694" s="107"/>
    </row>
    <row r="1695" spans="4:4" x14ac:dyDescent="0.2">
      <c r="D1695" s="107"/>
    </row>
    <row r="1696" spans="4:4" x14ac:dyDescent="0.2">
      <c r="D1696" s="107"/>
    </row>
    <row r="1697" spans="4:4" x14ac:dyDescent="0.2">
      <c r="D1697" s="107"/>
    </row>
    <row r="1698" spans="4:4" x14ac:dyDescent="0.2">
      <c r="D1698" s="107"/>
    </row>
    <row r="1699" spans="4:4" x14ac:dyDescent="0.2">
      <c r="D1699" s="107"/>
    </row>
    <row r="1700" spans="4:4" x14ac:dyDescent="0.2">
      <c r="D1700" s="107"/>
    </row>
    <row r="1701" spans="4:4" x14ac:dyDescent="0.2">
      <c r="D1701" s="107"/>
    </row>
    <row r="1702" spans="4:4" x14ac:dyDescent="0.2">
      <c r="D1702" s="107"/>
    </row>
    <row r="1703" spans="4:4" x14ac:dyDescent="0.2">
      <c r="D1703" s="107"/>
    </row>
    <row r="1704" spans="4:4" x14ac:dyDescent="0.2">
      <c r="D1704" s="107"/>
    </row>
    <row r="1705" spans="4:4" x14ac:dyDescent="0.2">
      <c r="D1705" s="107"/>
    </row>
    <row r="1706" spans="4:4" x14ac:dyDescent="0.2">
      <c r="D1706" s="107"/>
    </row>
    <row r="1707" spans="4:4" x14ac:dyDescent="0.2">
      <c r="D1707" s="107"/>
    </row>
    <row r="1708" spans="4:4" x14ac:dyDescent="0.2">
      <c r="D1708" s="107"/>
    </row>
    <row r="1709" spans="4:4" x14ac:dyDescent="0.2">
      <c r="D1709" s="107"/>
    </row>
    <row r="1710" spans="4:4" x14ac:dyDescent="0.2">
      <c r="D1710" s="107"/>
    </row>
    <row r="1711" spans="4:4" x14ac:dyDescent="0.2">
      <c r="D1711" s="107"/>
    </row>
    <row r="1712" spans="4:4" x14ac:dyDescent="0.2">
      <c r="D1712" s="107"/>
    </row>
    <row r="1713" spans="4:4" x14ac:dyDescent="0.2">
      <c r="D1713" s="107"/>
    </row>
    <row r="1714" spans="4:4" x14ac:dyDescent="0.2">
      <c r="D1714" s="107"/>
    </row>
    <row r="1715" spans="4:4" x14ac:dyDescent="0.2">
      <c r="D1715" s="107"/>
    </row>
    <row r="1716" spans="4:4" x14ac:dyDescent="0.2">
      <c r="D1716" s="107"/>
    </row>
    <row r="1717" spans="4:4" x14ac:dyDescent="0.2">
      <c r="D1717" s="107"/>
    </row>
    <row r="1718" spans="4:4" x14ac:dyDescent="0.2">
      <c r="D1718" s="107"/>
    </row>
    <row r="1719" spans="4:4" x14ac:dyDescent="0.2">
      <c r="D1719" s="107"/>
    </row>
    <row r="1720" spans="4:4" x14ac:dyDescent="0.2">
      <c r="D1720" s="107"/>
    </row>
    <row r="1721" spans="4:4" x14ac:dyDescent="0.2">
      <c r="D1721" s="107"/>
    </row>
    <row r="1722" spans="4:4" x14ac:dyDescent="0.2">
      <c r="D1722" s="107"/>
    </row>
    <row r="1723" spans="4:4" x14ac:dyDescent="0.2">
      <c r="D1723" s="107"/>
    </row>
    <row r="1724" spans="4:4" x14ac:dyDescent="0.2">
      <c r="D1724" s="107"/>
    </row>
    <row r="1725" spans="4:4" x14ac:dyDescent="0.2">
      <c r="D1725" s="107"/>
    </row>
    <row r="1726" spans="4:4" x14ac:dyDescent="0.2">
      <c r="D1726" s="107"/>
    </row>
    <row r="1727" spans="4:4" x14ac:dyDescent="0.2">
      <c r="D1727" s="107"/>
    </row>
    <row r="1728" spans="4:4" x14ac:dyDescent="0.2">
      <c r="D1728" s="107"/>
    </row>
    <row r="1729" spans="4:4" x14ac:dyDescent="0.2">
      <c r="D1729" s="107"/>
    </row>
    <row r="1730" spans="4:4" x14ac:dyDescent="0.2">
      <c r="D1730" s="107"/>
    </row>
    <row r="1731" spans="4:4" x14ac:dyDescent="0.2">
      <c r="D1731" s="107"/>
    </row>
    <row r="1732" spans="4:4" x14ac:dyDescent="0.2">
      <c r="D1732" s="107"/>
    </row>
    <row r="1733" spans="4:4" x14ac:dyDescent="0.2">
      <c r="D1733" s="107"/>
    </row>
    <row r="1734" spans="4:4" x14ac:dyDescent="0.2">
      <c r="D1734" s="107"/>
    </row>
    <row r="1735" spans="4:4" x14ac:dyDescent="0.2">
      <c r="D1735" s="107"/>
    </row>
    <row r="1736" spans="4:4" x14ac:dyDescent="0.2">
      <c r="D1736" s="107"/>
    </row>
    <row r="1737" spans="4:4" x14ac:dyDescent="0.2">
      <c r="D1737" s="107"/>
    </row>
    <row r="1738" spans="4:4" x14ac:dyDescent="0.2">
      <c r="D1738" s="107"/>
    </row>
    <row r="1739" spans="4:4" x14ac:dyDescent="0.2">
      <c r="D1739" s="107"/>
    </row>
    <row r="1740" spans="4:4" x14ac:dyDescent="0.2">
      <c r="D1740" s="107"/>
    </row>
    <row r="1741" spans="4:4" x14ac:dyDescent="0.2">
      <c r="D1741" s="107"/>
    </row>
    <row r="1742" spans="4:4" x14ac:dyDescent="0.2">
      <c r="D1742" s="107"/>
    </row>
    <row r="1743" spans="4:4" x14ac:dyDescent="0.2">
      <c r="D1743" s="107"/>
    </row>
    <row r="1744" spans="4:4" x14ac:dyDescent="0.2">
      <c r="D1744" s="107"/>
    </row>
    <row r="1745" spans="4:4" x14ac:dyDescent="0.2">
      <c r="D1745" s="107"/>
    </row>
    <row r="1746" spans="4:4" x14ac:dyDescent="0.2">
      <c r="D1746" s="107"/>
    </row>
    <row r="1747" spans="4:4" x14ac:dyDescent="0.2">
      <c r="D1747" s="107"/>
    </row>
    <row r="1748" spans="4:4" x14ac:dyDescent="0.2">
      <c r="D1748" s="107"/>
    </row>
    <row r="1749" spans="4:4" x14ac:dyDescent="0.2">
      <c r="D1749" s="107"/>
    </row>
    <row r="1750" spans="4:4" x14ac:dyDescent="0.2">
      <c r="D1750" s="107"/>
    </row>
    <row r="1751" spans="4:4" x14ac:dyDescent="0.2">
      <c r="D1751" s="107"/>
    </row>
    <row r="1752" spans="4:4" x14ac:dyDescent="0.2">
      <c r="D1752" s="107"/>
    </row>
    <row r="1753" spans="4:4" x14ac:dyDescent="0.2">
      <c r="D1753" s="107"/>
    </row>
    <row r="1754" spans="4:4" x14ac:dyDescent="0.2">
      <c r="D1754" s="107"/>
    </row>
    <row r="1755" spans="4:4" x14ac:dyDescent="0.2">
      <c r="D1755" s="107"/>
    </row>
    <row r="1756" spans="4:4" x14ac:dyDescent="0.2">
      <c r="D1756" s="107"/>
    </row>
    <row r="1757" spans="4:4" x14ac:dyDescent="0.2">
      <c r="D1757" s="107"/>
    </row>
    <row r="1758" spans="4:4" x14ac:dyDescent="0.2">
      <c r="D1758" s="107"/>
    </row>
    <row r="1759" spans="4:4" x14ac:dyDescent="0.2">
      <c r="D1759" s="107"/>
    </row>
    <row r="1760" spans="4:4" x14ac:dyDescent="0.2">
      <c r="D1760" s="107"/>
    </row>
    <row r="1761" spans="4:4" x14ac:dyDescent="0.2">
      <c r="D1761" s="107"/>
    </row>
    <row r="1762" spans="4:4" x14ac:dyDescent="0.2">
      <c r="D1762" s="107"/>
    </row>
    <row r="1763" spans="4:4" x14ac:dyDescent="0.2">
      <c r="D1763" s="107"/>
    </row>
    <row r="1764" spans="4:4" x14ac:dyDescent="0.2">
      <c r="D1764" s="107"/>
    </row>
    <row r="1765" spans="4:4" x14ac:dyDescent="0.2">
      <c r="D1765" s="107"/>
    </row>
    <row r="1766" spans="4:4" x14ac:dyDescent="0.2">
      <c r="D1766" s="107"/>
    </row>
    <row r="1767" spans="4:4" x14ac:dyDescent="0.2">
      <c r="D1767" s="107"/>
    </row>
    <row r="1768" spans="4:4" x14ac:dyDescent="0.2">
      <c r="D1768" s="107"/>
    </row>
    <row r="1769" spans="4:4" x14ac:dyDescent="0.2">
      <c r="D1769" s="107"/>
    </row>
    <row r="1770" spans="4:4" x14ac:dyDescent="0.2">
      <c r="D1770" s="107"/>
    </row>
    <row r="1771" spans="4:4" x14ac:dyDescent="0.2">
      <c r="D1771" s="107"/>
    </row>
    <row r="1772" spans="4:4" x14ac:dyDescent="0.2">
      <c r="D1772" s="107"/>
    </row>
    <row r="1773" spans="4:4" x14ac:dyDescent="0.2">
      <c r="D1773" s="107"/>
    </row>
    <row r="1774" spans="4:4" x14ac:dyDescent="0.2">
      <c r="D1774" s="107"/>
    </row>
    <row r="1775" spans="4:4" x14ac:dyDescent="0.2">
      <c r="D1775" s="107"/>
    </row>
    <row r="1776" spans="4:4" x14ac:dyDescent="0.2">
      <c r="D1776" s="107"/>
    </row>
    <row r="1777" spans="4:4" x14ac:dyDescent="0.2">
      <c r="D1777" s="107"/>
    </row>
    <row r="1778" spans="4:4" x14ac:dyDescent="0.2">
      <c r="D1778" s="107"/>
    </row>
    <row r="1779" spans="4:4" x14ac:dyDescent="0.2">
      <c r="D1779" s="107"/>
    </row>
    <row r="1780" spans="4:4" x14ac:dyDescent="0.2">
      <c r="D1780" s="107"/>
    </row>
    <row r="1781" spans="4:4" x14ac:dyDescent="0.2">
      <c r="D1781" s="107"/>
    </row>
    <row r="1782" spans="4:4" x14ac:dyDescent="0.2">
      <c r="D1782" s="107"/>
    </row>
    <row r="1783" spans="4:4" x14ac:dyDescent="0.2">
      <c r="D1783" s="107"/>
    </row>
    <row r="1784" spans="4:4" x14ac:dyDescent="0.2">
      <c r="D1784" s="107"/>
    </row>
    <row r="1785" spans="4:4" x14ac:dyDescent="0.2">
      <c r="D1785" s="107"/>
    </row>
    <row r="1786" spans="4:4" x14ac:dyDescent="0.2">
      <c r="D1786" s="107"/>
    </row>
    <row r="1787" spans="4:4" x14ac:dyDescent="0.2">
      <c r="D1787" s="107"/>
    </row>
    <row r="1788" spans="4:4" x14ac:dyDescent="0.2">
      <c r="D1788" s="107"/>
    </row>
    <row r="1789" spans="4:4" x14ac:dyDescent="0.2">
      <c r="D1789" s="107"/>
    </row>
    <row r="1790" spans="4:4" x14ac:dyDescent="0.2">
      <c r="D1790" s="107"/>
    </row>
    <row r="1791" spans="4:4" x14ac:dyDescent="0.2">
      <c r="D1791" s="107"/>
    </row>
    <row r="1792" spans="4:4" x14ac:dyDescent="0.2">
      <c r="D1792" s="107"/>
    </row>
    <row r="1793" spans="4:4" x14ac:dyDescent="0.2">
      <c r="D1793" s="107"/>
    </row>
    <row r="1794" spans="4:4" x14ac:dyDescent="0.2">
      <c r="D1794" s="107"/>
    </row>
    <row r="1795" spans="4:4" x14ac:dyDescent="0.2">
      <c r="D1795" s="107"/>
    </row>
    <row r="1796" spans="4:4" x14ac:dyDescent="0.2">
      <c r="D1796" s="107"/>
    </row>
    <row r="1797" spans="4:4" x14ac:dyDescent="0.2">
      <c r="D1797" s="107"/>
    </row>
    <row r="1798" spans="4:4" x14ac:dyDescent="0.2">
      <c r="D1798" s="107"/>
    </row>
    <row r="1799" spans="4:4" x14ac:dyDescent="0.2">
      <c r="D1799" s="107"/>
    </row>
    <row r="1800" spans="4:4" x14ac:dyDescent="0.2">
      <c r="D1800" s="107"/>
    </row>
    <row r="1801" spans="4:4" x14ac:dyDescent="0.2">
      <c r="D1801" s="107"/>
    </row>
    <row r="1802" spans="4:4" x14ac:dyDescent="0.2">
      <c r="D1802" s="107"/>
    </row>
    <row r="1803" spans="4:4" x14ac:dyDescent="0.2">
      <c r="D1803" s="107"/>
    </row>
    <row r="1804" spans="4:4" x14ac:dyDescent="0.2">
      <c r="D1804" s="107"/>
    </row>
    <row r="1805" spans="4:4" x14ac:dyDescent="0.2">
      <c r="D1805" s="107"/>
    </row>
    <row r="1806" spans="4:4" x14ac:dyDescent="0.2">
      <c r="D1806" s="107"/>
    </row>
    <row r="1807" spans="4:4" x14ac:dyDescent="0.2">
      <c r="D1807" s="107"/>
    </row>
    <row r="1808" spans="4:4" x14ac:dyDescent="0.2">
      <c r="D1808" s="107"/>
    </row>
    <row r="1809" spans="4:4" x14ac:dyDescent="0.2">
      <c r="D1809" s="107"/>
    </row>
    <row r="1810" spans="4:4" x14ac:dyDescent="0.2">
      <c r="D1810" s="107"/>
    </row>
    <row r="1811" spans="4:4" x14ac:dyDescent="0.2">
      <c r="D1811" s="107"/>
    </row>
    <row r="1812" spans="4:4" x14ac:dyDescent="0.2">
      <c r="D1812" s="107"/>
    </row>
    <row r="1813" spans="4:4" x14ac:dyDescent="0.2">
      <c r="D1813" s="107"/>
    </row>
    <row r="1814" spans="4:4" x14ac:dyDescent="0.2">
      <c r="D1814" s="107"/>
    </row>
    <row r="1815" spans="4:4" x14ac:dyDescent="0.2">
      <c r="D1815" s="107"/>
    </row>
    <row r="1816" spans="4:4" x14ac:dyDescent="0.2">
      <c r="D1816" s="107"/>
    </row>
    <row r="1817" spans="4:4" x14ac:dyDescent="0.2">
      <c r="D1817" s="107"/>
    </row>
    <row r="1818" spans="4:4" x14ac:dyDescent="0.2">
      <c r="D1818" s="107"/>
    </row>
    <row r="1819" spans="4:4" x14ac:dyDescent="0.2">
      <c r="D1819" s="107"/>
    </row>
    <row r="1820" spans="4:4" x14ac:dyDescent="0.2">
      <c r="D1820" s="107"/>
    </row>
    <row r="1821" spans="4:4" x14ac:dyDescent="0.2">
      <c r="D1821" s="107"/>
    </row>
    <row r="1822" spans="4:4" x14ac:dyDescent="0.2">
      <c r="D1822" s="107"/>
    </row>
    <row r="1823" spans="4:4" x14ac:dyDescent="0.2">
      <c r="D1823" s="107"/>
    </row>
    <row r="1824" spans="4:4" x14ac:dyDescent="0.2">
      <c r="D1824" s="107"/>
    </row>
    <row r="1825" spans="4:4" x14ac:dyDescent="0.2">
      <c r="D1825" s="107"/>
    </row>
    <row r="1826" spans="4:4" x14ac:dyDescent="0.2">
      <c r="D1826" s="107"/>
    </row>
    <row r="1827" spans="4:4" x14ac:dyDescent="0.2">
      <c r="D1827" s="107"/>
    </row>
    <row r="1828" spans="4:4" x14ac:dyDescent="0.2">
      <c r="D1828" s="107"/>
    </row>
    <row r="1829" spans="4:4" x14ac:dyDescent="0.2">
      <c r="D1829" s="107"/>
    </row>
    <row r="1830" spans="4:4" x14ac:dyDescent="0.2">
      <c r="D1830" s="107"/>
    </row>
    <row r="1831" spans="4:4" x14ac:dyDescent="0.2">
      <c r="D1831" s="107"/>
    </row>
    <row r="1832" spans="4:4" x14ac:dyDescent="0.2">
      <c r="D1832" s="107"/>
    </row>
    <row r="1833" spans="4:4" x14ac:dyDescent="0.2">
      <c r="D1833" s="107"/>
    </row>
    <row r="1834" spans="4:4" x14ac:dyDescent="0.2">
      <c r="D1834" s="107"/>
    </row>
    <row r="1835" spans="4:4" x14ac:dyDescent="0.2">
      <c r="D1835" s="107"/>
    </row>
    <row r="1836" spans="4:4" x14ac:dyDescent="0.2">
      <c r="D1836" s="107"/>
    </row>
    <row r="1837" spans="4:4" x14ac:dyDescent="0.2">
      <c r="D1837" s="107"/>
    </row>
    <row r="1838" spans="4:4" x14ac:dyDescent="0.2">
      <c r="D1838" s="107"/>
    </row>
    <row r="1839" spans="4:4" x14ac:dyDescent="0.2">
      <c r="D1839" s="107"/>
    </row>
    <row r="1840" spans="4:4" x14ac:dyDescent="0.2">
      <c r="D1840" s="107"/>
    </row>
    <row r="1841" spans="4:4" x14ac:dyDescent="0.2">
      <c r="D1841" s="107"/>
    </row>
    <row r="1842" spans="4:4" x14ac:dyDescent="0.2">
      <c r="D1842" s="107"/>
    </row>
    <row r="1843" spans="4:4" x14ac:dyDescent="0.2">
      <c r="D1843" s="107"/>
    </row>
    <row r="1844" spans="4:4" x14ac:dyDescent="0.2">
      <c r="D1844" s="107"/>
    </row>
    <row r="1845" spans="4:4" x14ac:dyDescent="0.2">
      <c r="D1845" s="107"/>
    </row>
    <row r="1846" spans="4:4" x14ac:dyDescent="0.2">
      <c r="D1846" s="107"/>
    </row>
    <row r="1847" spans="4:4" x14ac:dyDescent="0.2">
      <c r="D1847" s="107"/>
    </row>
    <row r="1848" spans="4:4" x14ac:dyDescent="0.2">
      <c r="D1848" s="107"/>
    </row>
    <row r="1849" spans="4:4" x14ac:dyDescent="0.2">
      <c r="D1849" s="107"/>
    </row>
    <row r="1850" spans="4:4" x14ac:dyDescent="0.2">
      <c r="D1850" s="107"/>
    </row>
    <row r="1851" spans="4:4" x14ac:dyDescent="0.2">
      <c r="D1851" s="107"/>
    </row>
    <row r="1852" spans="4:4" x14ac:dyDescent="0.2">
      <c r="D1852" s="107"/>
    </row>
    <row r="1853" spans="4:4" x14ac:dyDescent="0.2">
      <c r="D1853" s="107"/>
    </row>
    <row r="1854" spans="4:4" x14ac:dyDescent="0.2">
      <c r="D1854" s="107"/>
    </row>
    <row r="1855" spans="4:4" x14ac:dyDescent="0.2">
      <c r="D1855" s="107"/>
    </row>
    <row r="1856" spans="4:4" x14ac:dyDescent="0.2">
      <c r="D1856" s="107"/>
    </row>
    <row r="1857" spans="4:4" x14ac:dyDescent="0.2">
      <c r="D1857" s="107"/>
    </row>
    <row r="1858" spans="4:4" x14ac:dyDescent="0.2">
      <c r="D1858" s="107"/>
    </row>
    <row r="1859" spans="4:4" x14ac:dyDescent="0.2">
      <c r="D1859" s="107"/>
    </row>
    <row r="1860" spans="4:4" x14ac:dyDescent="0.2">
      <c r="D1860" s="107"/>
    </row>
    <row r="1861" spans="4:4" x14ac:dyDescent="0.2">
      <c r="D1861" s="107"/>
    </row>
    <row r="1862" spans="4:4" x14ac:dyDescent="0.2">
      <c r="D1862" s="107"/>
    </row>
    <row r="1863" spans="4:4" x14ac:dyDescent="0.2">
      <c r="D1863" s="107"/>
    </row>
    <row r="1864" spans="4:4" x14ac:dyDescent="0.2">
      <c r="D1864" s="107"/>
    </row>
    <row r="1865" spans="4:4" x14ac:dyDescent="0.2">
      <c r="D1865" s="107"/>
    </row>
    <row r="1866" spans="4:4" x14ac:dyDescent="0.2">
      <c r="D1866" s="107"/>
    </row>
    <row r="1867" spans="4:4" x14ac:dyDescent="0.2">
      <c r="D1867" s="107"/>
    </row>
    <row r="1868" spans="4:4" x14ac:dyDescent="0.2">
      <c r="D1868" s="107"/>
    </row>
    <row r="1869" spans="4:4" x14ac:dyDescent="0.2">
      <c r="D1869" s="107"/>
    </row>
    <row r="1870" spans="4:4" x14ac:dyDescent="0.2">
      <c r="D1870" s="107"/>
    </row>
    <row r="1871" spans="4:4" x14ac:dyDescent="0.2">
      <c r="D1871" s="107"/>
    </row>
    <row r="1872" spans="4:4" x14ac:dyDescent="0.2">
      <c r="D1872" s="107"/>
    </row>
    <row r="1873" spans="4:4" x14ac:dyDescent="0.2">
      <c r="D1873" s="107"/>
    </row>
    <row r="1874" spans="4:4" x14ac:dyDescent="0.2">
      <c r="D1874" s="107"/>
    </row>
    <row r="1875" spans="4:4" x14ac:dyDescent="0.2">
      <c r="D1875" s="107"/>
    </row>
    <row r="1876" spans="4:4" x14ac:dyDescent="0.2">
      <c r="D1876" s="107"/>
    </row>
    <row r="1877" spans="4:4" x14ac:dyDescent="0.2">
      <c r="D1877" s="107"/>
    </row>
    <row r="1878" spans="4:4" x14ac:dyDescent="0.2">
      <c r="D1878" s="107"/>
    </row>
    <row r="1879" spans="4:4" x14ac:dyDescent="0.2">
      <c r="D1879" s="107"/>
    </row>
    <row r="1880" spans="4:4" x14ac:dyDescent="0.2">
      <c r="D1880" s="107"/>
    </row>
    <row r="1881" spans="4:4" x14ac:dyDescent="0.2">
      <c r="D1881" s="107"/>
    </row>
    <row r="1882" spans="4:4" x14ac:dyDescent="0.2">
      <c r="D1882" s="107"/>
    </row>
    <row r="1883" spans="4:4" x14ac:dyDescent="0.2">
      <c r="D1883" s="107"/>
    </row>
    <row r="1884" spans="4:4" x14ac:dyDescent="0.2">
      <c r="D1884" s="107"/>
    </row>
    <row r="1885" spans="4:4" x14ac:dyDescent="0.2">
      <c r="D1885" s="107"/>
    </row>
    <row r="1886" spans="4:4" x14ac:dyDescent="0.2">
      <c r="D1886" s="107"/>
    </row>
    <row r="1887" spans="4:4" x14ac:dyDescent="0.2">
      <c r="D1887" s="107"/>
    </row>
    <row r="1888" spans="4:4" x14ac:dyDescent="0.2">
      <c r="D1888" s="107"/>
    </row>
    <row r="1889" spans="4:4" x14ac:dyDescent="0.2">
      <c r="D1889" s="107"/>
    </row>
    <row r="1890" spans="4:4" x14ac:dyDescent="0.2">
      <c r="D1890" s="107"/>
    </row>
    <row r="1891" spans="4:4" x14ac:dyDescent="0.2">
      <c r="D1891" s="107"/>
    </row>
    <row r="1892" spans="4:4" x14ac:dyDescent="0.2">
      <c r="D1892" s="107"/>
    </row>
    <row r="1893" spans="4:4" x14ac:dyDescent="0.2">
      <c r="D1893" s="107"/>
    </row>
    <row r="1894" spans="4:4" x14ac:dyDescent="0.2">
      <c r="D1894" s="107"/>
    </row>
    <row r="1895" spans="4:4" x14ac:dyDescent="0.2">
      <c r="D1895" s="107"/>
    </row>
    <row r="1896" spans="4:4" x14ac:dyDescent="0.2">
      <c r="D1896" s="107"/>
    </row>
    <row r="1897" spans="4:4" x14ac:dyDescent="0.2">
      <c r="D1897" s="107"/>
    </row>
    <row r="1898" spans="4:4" x14ac:dyDescent="0.2">
      <c r="D1898" s="107"/>
    </row>
    <row r="1899" spans="4:4" x14ac:dyDescent="0.2">
      <c r="D1899" s="107"/>
    </row>
    <row r="1900" spans="4:4" x14ac:dyDescent="0.2">
      <c r="D1900" s="107"/>
    </row>
    <row r="1901" spans="4:4" x14ac:dyDescent="0.2">
      <c r="D1901" s="107"/>
    </row>
    <row r="1902" spans="4:4" x14ac:dyDescent="0.2">
      <c r="D1902" s="107"/>
    </row>
    <row r="1903" spans="4:4" x14ac:dyDescent="0.2">
      <c r="D1903" s="107"/>
    </row>
    <row r="1904" spans="4:4" x14ac:dyDescent="0.2">
      <c r="D1904" s="107"/>
    </row>
    <row r="1905" spans="4:4" x14ac:dyDescent="0.2">
      <c r="D1905" s="107"/>
    </row>
    <row r="1906" spans="4:4" x14ac:dyDescent="0.2">
      <c r="D1906" s="107"/>
    </row>
    <row r="1907" spans="4:4" x14ac:dyDescent="0.2">
      <c r="D1907" s="107"/>
    </row>
    <row r="1908" spans="4:4" x14ac:dyDescent="0.2">
      <c r="D1908" s="107"/>
    </row>
    <row r="1909" spans="4:4" x14ac:dyDescent="0.2">
      <c r="D1909" s="107"/>
    </row>
    <row r="1910" spans="4:4" x14ac:dyDescent="0.2">
      <c r="D1910" s="107"/>
    </row>
    <row r="1911" spans="4:4" x14ac:dyDescent="0.2">
      <c r="D1911" s="107"/>
    </row>
    <row r="1912" spans="4:4" x14ac:dyDescent="0.2">
      <c r="D1912" s="107"/>
    </row>
    <row r="1913" spans="4:4" x14ac:dyDescent="0.2">
      <c r="D1913" s="107"/>
    </row>
    <row r="1914" spans="4:4" x14ac:dyDescent="0.2">
      <c r="D1914" s="107"/>
    </row>
    <row r="1915" spans="4:4" x14ac:dyDescent="0.2">
      <c r="D1915" s="107"/>
    </row>
    <row r="1916" spans="4:4" x14ac:dyDescent="0.2">
      <c r="D1916" s="107"/>
    </row>
    <row r="1917" spans="4:4" x14ac:dyDescent="0.2">
      <c r="D1917" s="107"/>
    </row>
    <row r="1918" spans="4:4" x14ac:dyDescent="0.2">
      <c r="D1918" s="107"/>
    </row>
    <row r="1919" spans="4:4" x14ac:dyDescent="0.2">
      <c r="D1919" s="107"/>
    </row>
    <row r="1920" spans="4:4" x14ac:dyDescent="0.2">
      <c r="D1920" s="107"/>
    </row>
    <row r="1921" spans="4:4" x14ac:dyDescent="0.2">
      <c r="D1921" s="107"/>
    </row>
    <row r="1922" spans="4:4" x14ac:dyDescent="0.2">
      <c r="D1922" s="107"/>
    </row>
    <row r="1923" spans="4:4" x14ac:dyDescent="0.2">
      <c r="D1923" s="107"/>
    </row>
    <row r="1924" spans="4:4" x14ac:dyDescent="0.2">
      <c r="D1924" s="107"/>
    </row>
    <row r="1925" spans="4:4" x14ac:dyDescent="0.2">
      <c r="D1925" s="107"/>
    </row>
    <row r="1926" spans="4:4" x14ac:dyDescent="0.2">
      <c r="D1926" s="107"/>
    </row>
    <row r="1927" spans="4:4" x14ac:dyDescent="0.2">
      <c r="D1927" s="107"/>
    </row>
    <row r="1928" spans="4:4" x14ac:dyDescent="0.2">
      <c r="D1928" s="107"/>
    </row>
    <row r="1929" spans="4:4" x14ac:dyDescent="0.2">
      <c r="D1929" s="107"/>
    </row>
    <row r="1930" spans="4:4" x14ac:dyDescent="0.2">
      <c r="D1930" s="107"/>
    </row>
    <row r="1931" spans="4:4" x14ac:dyDescent="0.2">
      <c r="D1931" s="107"/>
    </row>
    <row r="1932" spans="4:4" x14ac:dyDescent="0.2">
      <c r="D1932" s="107"/>
    </row>
    <row r="1933" spans="4:4" x14ac:dyDescent="0.2">
      <c r="D1933" s="107"/>
    </row>
    <row r="1934" spans="4:4" x14ac:dyDescent="0.2">
      <c r="D1934" s="107"/>
    </row>
    <row r="1935" spans="4:4" x14ac:dyDescent="0.2">
      <c r="D1935" s="107"/>
    </row>
    <row r="1936" spans="4:4" x14ac:dyDescent="0.2">
      <c r="D1936" s="107"/>
    </row>
    <row r="1937" spans="4:4" x14ac:dyDescent="0.2">
      <c r="D1937" s="107"/>
    </row>
    <row r="1938" spans="4:4" x14ac:dyDescent="0.2">
      <c r="D1938" s="107"/>
    </row>
    <row r="1939" spans="4:4" x14ac:dyDescent="0.2">
      <c r="D1939" s="107"/>
    </row>
    <row r="1940" spans="4:4" x14ac:dyDescent="0.2">
      <c r="D1940" s="107"/>
    </row>
    <row r="1941" spans="4:4" x14ac:dyDescent="0.2">
      <c r="D1941" s="107"/>
    </row>
    <row r="1942" spans="4:4" x14ac:dyDescent="0.2">
      <c r="D1942" s="107"/>
    </row>
    <row r="1943" spans="4:4" x14ac:dyDescent="0.2">
      <c r="D1943" s="107"/>
    </row>
    <row r="1944" spans="4:4" x14ac:dyDescent="0.2">
      <c r="D1944" s="107"/>
    </row>
    <row r="1945" spans="4:4" x14ac:dyDescent="0.2">
      <c r="D1945" s="107"/>
    </row>
    <row r="1946" spans="4:4" x14ac:dyDescent="0.2">
      <c r="D1946" s="107"/>
    </row>
    <row r="1947" spans="4:4" x14ac:dyDescent="0.2">
      <c r="D1947" s="107"/>
    </row>
    <row r="1948" spans="4:4" x14ac:dyDescent="0.2">
      <c r="D1948" s="107"/>
    </row>
    <row r="1949" spans="4:4" x14ac:dyDescent="0.2">
      <c r="D1949" s="107"/>
    </row>
    <row r="1950" spans="4:4" x14ac:dyDescent="0.2">
      <c r="D1950" s="107"/>
    </row>
    <row r="1951" spans="4:4" x14ac:dyDescent="0.2">
      <c r="D1951" s="107"/>
    </row>
    <row r="1952" spans="4:4" x14ac:dyDescent="0.2">
      <c r="D1952" s="107"/>
    </row>
    <row r="1953" spans="4:4" x14ac:dyDescent="0.2">
      <c r="D1953" s="107"/>
    </row>
    <row r="1954" spans="4:4" x14ac:dyDescent="0.2">
      <c r="D1954" s="107"/>
    </row>
    <row r="1955" spans="4:4" x14ac:dyDescent="0.2">
      <c r="D1955" s="107"/>
    </row>
    <row r="1956" spans="4:4" x14ac:dyDescent="0.2">
      <c r="D1956" s="107"/>
    </row>
    <row r="1957" spans="4:4" x14ac:dyDescent="0.2">
      <c r="D1957" s="107"/>
    </row>
    <row r="1958" spans="4:4" x14ac:dyDescent="0.2">
      <c r="D1958" s="107"/>
    </row>
    <row r="1959" spans="4:4" x14ac:dyDescent="0.2">
      <c r="D1959" s="107"/>
    </row>
    <row r="1960" spans="4:4" x14ac:dyDescent="0.2">
      <c r="D1960" s="107"/>
    </row>
    <row r="1961" spans="4:4" x14ac:dyDescent="0.2">
      <c r="D1961" s="107"/>
    </row>
    <row r="1962" spans="4:4" x14ac:dyDescent="0.2">
      <c r="D1962" s="107"/>
    </row>
    <row r="1963" spans="4:4" x14ac:dyDescent="0.2">
      <c r="D1963" s="107"/>
    </row>
    <row r="1964" spans="4:4" x14ac:dyDescent="0.2">
      <c r="D1964" s="107"/>
    </row>
    <row r="1965" spans="4:4" x14ac:dyDescent="0.2">
      <c r="D1965" s="107"/>
    </row>
    <row r="1966" spans="4:4" x14ac:dyDescent="0.2">
      <c r="D1966" s="107"/>
    </row>
    <row r="1967" spans="4:4" x14ac:dyDescent="0.2">
      <c r="D1967" s="107"/>
    </row>
    <row r="1968" spans="4:4" x14ac:dyDescent="0.2">
      <c r="D1968" s="107"/>
    </row>
    <row r="1969" spans="4:4" x14ac:dyDescent="0.2">
      <c r="D1969" s="107"/>
    </row>
    <row r="1970" spans="4:4" x14ac:dyDescent="0.2">
      <c r="D1970" s="107"/>
    </row>
    <row r="1971" spans="4:4" x14ac:dyDescent="0.2">
      <c r="D1971" s="107"/>
    </row>
    <row r="1972" spans="4:4" x14ac:dyDescent="0.2">
      <c r="D1972" s="107"/>
    </row>
    <row r="1973" spans="4:4" x14ac:dyDescent="0.2">
      <c r="D1973" s="107"/>
    </row>
    <row r="1974" spans="4:4" x14ac:dyDescent="0.2">
      <c r="D1974" s="107"/>
    </row>
    <row r="1975" spans="4:4" x14ac:dyDescent="0.2">
      <c r="D1975" s="107"/>
    </row>
    <row r="1976" spans="4:4" x14ac:dyDescent="0.2">
      <c r="D1976" s="107"/>
    </row>
    <row r="1977" spans="4:4" x14ac:dyDescent="0.2">
      <c r="D1977" s="107"/>
    </row>
    <row r="1978" spans="4:4" x14ac:dyDescent="0.2">
      <c r="D1978" s="107"/>
    </row>
    <row r="1979" spans="4:4" x14ac:dyDescent="0.2">
      <c r="D1979" s="107"/>
    </row>
    <row r="1980" spans="4:4" x14ac:dyDescent="0.2">
      <c r="D1980" s="107"/>
    </row>
    <row r="1981" spans="4:4" x14ac:dyDescent="0.2">
      <c r="D1981" s="107"/>
    </row>
    <row r="1982" spans="4:4" x14ac:dyDescent="0.2">
      <c r="D1982" s="107"/>
    </row>
    <row r="1983" spans="4:4" x14ac:dyDescent="0.2">
      <c r="D1983" s="107"/>
    </row>
    <row r="1984" spans="4:4" x14ac:dyDescent="0.2">
      <c r="D1984" s="107"/>
    </row>
    <row r="1985" spans="4:4" x14ac:dyDescent="0.2">
      <c r="D1985" s="107"/>
    </row>
    <row r="1986" spans="4:4" x14ac:dyDescent="0.2">
      <c r="D1986" s="107"/>
    </row>
    <row r="1987" spans="4:4" x14ac:dyDescent="0.2">
      <c r="D1987" s="107"/>
    </row>
    <row r="1988" spans="4:4" x14ac:dyDescent="0.2">
      <c r="D1988" s="107"/>
    </row>
    <row r="1989" spans="4:4" x14ac:dyDescent="0.2">
      <c r="D1989" s="107"/>
    </row>
    <row r="1990" spans="4:4" x14ac:dyDescent="0.2">
      <c r="D1990" s="107"/>
    </row>
    <row r="1991" spans="4:4" x14ac:dyDescent="0.2">
      <c r="D1991" s="107"/>
    </row>
    <row r="1992" spans="4:4" x14ac:dyDescent="0.2">
      <c r="D1992" s="107"/>
    </row>
    <row r="1993" spans="4:4" x14ac:dyDescent="0.2">
      <c r="D1993" s="107"/>
    </row>
    <row r="1994" spans="4:4" x14ac:dyDescent="0.2">
      <c r="D1994" s="107"/>
    </row>
    <row r="1995" spans="4:4" x14ac:dyDescent="0.2">
      <c r="D1995" s="107"/>
    </row>
    <row r="1996" spans="4:4" x14ac:dyDescent="0.2">
      <c r="D1996" s="107"/>
    </row>
    <row r="1997" spans="4:4" x14ac:dyDescent="0.2">
      <c r="D1997" s="107"/>
    </row>
    <row r="1998" spans="4:4" x14ac:dyDescent="0.2">
      <c r="D1998" s="107"/>
    </row>
    <row r="1999" spans="4:4" x14ac:dyDescent="0.2">
      <c r="D1999" s="107"/>
    </row>
    <row r="2000" spans="4:4" x14ac:dyDescent="0.2">
      <c r="D2000" s="107"/>
    </row>
    <row r="2001" spans="4:4" x14ac:dyDescent="0.2">
      <c r="D2001" s="107"/>
    </row>
    <row r="2002" spans="4:4" x14ac:dyDescent="0.2">
      <c r="D2002" s="107"/>
    </row>
    <row r="2003" spans="4:4" x14ac:dyDescent="0.2">
      <c r="D2003" s="107"/>
    </row>
    <row r="2004" spans="4:4" x14ac:dyDescent="0.2">
      <c r="D2004" s="107"/>
    </row>
    <row r="2005" spans="4:4" x14ac:dyDescent="0.2">
      <c r="D2005" s="107"/>
    </row>
    <row r="2006" spans="4:4" x14ac:dyDescent="0.2">
      <c r="D2006" s="107"/>
    </row>
    <row r="2007" spans="4:4" x14ac:dyDescent="0.2">
      <c r="D2007" s="107"/>
    </row>
    <row r="2008" spans="4:4" x14ac:dyDescent="0.2">
      <c r="D2008" s="107"/>
    </row>
    <row r="2009" spans="4:4" x14ac:dyDescent="0.2">
      <c r="D2009" s="107"/>
    </row>
    <row r="2010" spans="4:4" x14ac:dyDescent="0.2">
      <c r="D2010" s="107"/>
    </row>
    <row r="2011" spans="4:4" x14ac:dyDescent="0.2">
      <c r="D2011" s="107"/>
    </row>
    <row r="2012" spans="4:4" x14ac:dyDescent="0.2">
      <c r="D2012" s="107"/>
    </row>
    <row r="2013" spans="4:4" x14ac:dyDescent="0.2">
      <c r="D2013" s="107"/>
    </row>
    <row r="2014" spans="4:4" x14ac:dyDescent="0.2">
      <c r="D2014" s="107"/>
    </row>
    <row r="2015" spans="4:4" x14ac:dyDescent="0.2">
      <c r="D2015" s="107"/>
    </row>
    <row r="2016" spans="4:4" x14ac:dyDescent="0.2">
      <c r="D2016" s="107"/>
    </row>
    <row r="2017" spans="4:4" x14ac:dyDescent="0.2">
      <c r="D2017" s="107"/>
    </row>
    <row r="2018" spans="4:4" x14ac:dyDescent="0.2">
      <c r="D2018" s="107"/>
    </row>
    <row r="2019" spans="4:4" x14ac:dyDescent="0.2">
      <c r="D2019" s="107"/>
    </row>
    <row r="2020" spans="4:4" x14ac:dyDescent="0.2">
      <c r="D2020" s="107"/>
    </row>
    <row r="2021" spans="4:4" x14ac:dyDescent="0.2">
      <c r="D2021" s="107"/>
    </row>
    <row r="2022" spans="4:4" x14ac:dyDescent="0.2">
      <c r="D2022" s="107"/>
    </row>
    <row r="2023" spans="4:4" x14ac:dyDescent="0.2">
      <c r="D2023" s="107"/>
    </row>
    <row r="2024" spans="4:4" x14ac:dyDescent="0.2">
      <c r="D2024" s="107"/>
    </row>
    <row r="2025" spans="4:4" x14ac:dyDescent="0.2">
      <c r="D2025" s="107"/>
    </row>
    <row r="2026" spans="4:4" x14ac:dyDescent="0.2">
      <c r="D2026" s="107"/>
    </row>
    <row r="2027" spans="4:4" x14ac:dyDescent="0.2">
      <c r="D2027" s="107"/>
    </row>
    <row r="2028" spans="4:4" x14ac:dyDescent="0.2">
      <c r="D2028" s="107"/>
    </row>
    <row r="2029" spans="4:4" x14ac:dyDescent="0.2">
      <c r="D2029" s="107"/>
    </row>
    <row r="2030" spans="4:4" x14ac:dyDescent="0.2">
      <c r="D2030" s="107"/>
    </row>
    <row r="2031" spans="4:4" x14ac:dyDescent="0.2">
      <c r="D2031" s="107"/>
    </row>
    <row r="2032" spans="4:4" x14ac:dyDescent="0.2">
      <c r="D2032" s="107"/>
    </row>
    <row r="2033" spans="4:4" x14ac:dyDescent="0.2">
      <c r="D2033" s="107"/>
    </row>
    <row r="2034" spans="4:4" x14ac:dyDescent="0.2">
      <c r="D2034" s="107"/>
    </row>
    <row r="2035" spans="4:4" x14ac:dyDescent="0.2">
      <c r="D2035" s="107"/>
    </row>
    <row r="2036" spans="4:4" x14ac:dyDescent="0.2">
      <c r="D2036" s="107"/>
    </row>
    <row r="2037" spans="4:4" x14ac:dyDescent="0.2">
      <c r="D2037" s="107"/>
    </row>
    <row r="2038" spans="4:4" x14ac:dyDescent="0.2">
      <c r="D2038" s="107"/>
    </row>
    <row r="2039" spans="4:4" x14ac:dyDescent="0.2">
      <c r="D2039" s="107"/>
    </row>
    <row r="2040" spans="4:4" x14ac:dyDescent="0.2">
      <c r="D2040" s="107"/>
    </row>
    <row r="2041" spans="4:4" x14ac:dyDescent="0.2">
      <c r="D2041" s="107"/>
    </row>
    <row r="2042" spans="4:4" x14ac:dyDescent="0.2">
      <c r="D2042" s="107"/>
    </row>
    <row r="2043" spans="4:4" x14ac:dyDescent="0.2">
      <c r="D2043" s="107"/>
    </row>
    <row r="2044" spans="4:4" x14ac:dyDescent="0.2">
      <c r="D2044" s="107"/>
    </row>
    <row r="2045" spans="4:4" x14ac:dyDescent="0.2">
      <c r="D2045" s="107"/>
    </row>
    <row r="2046" spans="4:4" x14ac:dyDescent="0.2">
      <c r="D2046" s="107"/>
    </row>
    <row r="2047" spans="4:4" x14ac:dyDescent="0.2">
      <c r="D2047" s="107"/>
    </row>
    <row r="2048" spans="4:4" x14ac:dyDescent="0.2">
      <c r="D2048" s="107"/>
    </row>
    <row r="2049" spans="4:4" x14ac:dyDescent="0.2">
      <c r="D2049" s="107"/>
    </row>
    <row r="2050" spans="4:4" x14ac:dyDescent="0.2">
      <c r="D2050" s="107"/>
    </row>
    <row r="2051" spans="4:4" x14ac:dyDescent="0.2">
      <c r="D2051" s="107"/>
    </row>
    <row r="2052" spans="4:4" x14ac:dyDescent="0.2">
      <c r="D2052" s="107"/>
    </row>
    <row r="2053" spans="4:4" x14ac:dyDescent="0.2">
      <c r="D2053" s="107"/>
    </row>
    <row r="2054" spans="4:4" x14ac:dyDescent="0.2">
      <c r="D2054" s="107"/>
    </row>
    <row r="2055" spans="4:4" x14ac:dyDescent="0.2">
      <c r="D2055" s="107"/>
    </row>
    <row r="2056" spans="4:4" x14ac:dyDescent="0.2">
      <c r="D2056" s="107"/>
    </row>
    <row r="2057" spans="4:4" x14ac:dyDescent="0.2">
      <c r="D2057" s="107"/>
    </row>
    <row r="2058" spans="4:4" x14ac:dyDescent="0.2">
      <c r="D2058" s="107"/>
    </row>
    <row r="2059" spans="4:4" x14ac:dyDescent="0.2">
      <c r="D2059" s="107"/>
    </row>
    <row r="2060" spans="4:4" x14ac:dyDescent="0.2">
      <c r="D2060" s="107"/>
    </row>
    <row r="2061" spans="4:4" x14ac:dyDescent="0.2">
      <c r="D2061" s="107"/>
    </row>
    <row r="2062" spans="4:4" x14ac:dyDescent="0.2">
      <c r="D2062" s="107"/>
    </row>
    <row r="2063" spans="4:4" x14ac:dyDescent="0.2">
      <c r="D2063" s="107"/>
    </row>
    <row r="2064" spans="4:4" x14ac:dyDescent="0.2">
      <c r="D2064" s="107"/>
    </row>
    <row r="2065" spans="4:4" x14ac:dyDescent="0.2">
      <c r="D2065" s="107"/>
    </row>
    <row r="2066" spans="4:4" x14ac:dyDescent="0.2">
      <c r="D2066" s="107"/>
    </row>
    <row r="2067" spans="4:4" x14ac:dyDescent="0.2">
      <c r="D2067" s="107"/>
    </row>
    <row r="2068" spans="4:4" x14ac:dyDescent="0.2">
      <c r="D2068" s="107"/>
    </row>
    <row r="2069" spans="4:4" x14ac:dyDescent="0.2">
      <c r="D2069" s="107"/>
    </row>
    <row r="2070" spans="4:4" x14ac:dyDescent="0.2">
      <c r="D2070" s="107"/>
    </row>
    <row r="2071" spans="4:4" x14ac:dyDescent="0.2">
      <c r="D2071" s="107"/>
    </row>
    <row r="2072" spans="4:4" x14ac:dyDescent="0.2">
      <c r="D2072" s="107"/>
    </row>
    <row r="2073" spans="4:4" x14ac:dyDescent="0.2">
      <c r="D2073" s="107"/>
    </row>
    <row r="2074" spans="4:4" x14ac:dyDescent="0.2">
      <c r="D2074" s="107"/>
    </row>
    <row r="2075" spans="4:4" x14ac:dyDescent="0.2">
      <c r="D2075" s="107"/>
    </row>
    <row r="2076" spans="4:4" x14ac:dyDescent="0.2">
      <c r="D2076" s="107"/>
    </row>
    <row r="2077" spans="4:4" x14ac:dyDescent="0.2">
      <c r="D2077" s="107"/>
    </row>
    <row r="2078" spans="4:4" x14ac:dyDescent="0.2">
      <c r="D2078" s="107"/>
    </row>
    <row r="2079" spans="4:4" x14ac:dyDescent="0.2">
      <c r="D2079" s="107"/>
    </row>
    <row r="2080" spans="4:4" x14ac:dyDescent="0.2">
      <c r="D2080" s="107"/>
    </row>
    <row r="2081" spans="4:4" x14ac:dyDescent="0.2">
      <c r="D2081" s="107"/>
    </row>
    <row r="2082" spans="4:4" x14ac:dyDescent="0.2">
      <c r="D2082" s="107"/>
    </row>
    <row r="2083" spans="4:4" x14ac:dyDescent="0.2">
      <c r="D2083" s="107"/>
    </row>
    <row r="2084" spans="4:4" x14ac:dyDescent="0.2">
      <c r="D2084" s="107"/>
    </row>
    <row r="2085" spans="4:4" x14ac:dyDescent="0.2">
      <c r="D2085" s="107"/>
    </row>
    <row r="2086" spans="4:4" x14ac:dyDescent="0.2">
      <c r="D2086" s="107"/>
    </row>
    <row r="2087" spans="4:4" x14ac:dyDescent="0.2">
      <c r="D2087" s="107"/>
    </row>
    <row r="2088" spans="4:4" x14ac:dyDescent="0.2">
      <c r="D2088" s="107"/>
    </row>
    <row r="2089" spans="4:4" x14ac:dyDescent="0.2">
      <c r="D2089" s="107"/>
    </row>
    <row r="2090" spans="4:4" x14ac:dyDescent="0.2">
      <c r="D2090" s="107"/>
    </row>
    <row r="2091" spans="4:4" x14ac:dyDescent="0.2">
      <c r="D2091" s="107"/>
    </row>
    <row r="2092" spans="4:4" x14ac:dyDescent="0.2">
      <c r="D2092" s="107"/>
    </row>
    <row r="2093" spans="4:4" x14ac:dyDescent="0.2">
      <c r="D2093" s="107"/>
    </row>
    <row r="2094" spans="4:4" x14ac:dyDescent="0.2">
      <c r="D2094" s="107"/>
    </row>
    <row r="2095" spans="4:4" x14ac:dyDescent="0.2">
      <c r="D2095" s="107"/>
    </row>
    <row r="2096" spans="4:4" x14ac:dyDescent="0.2">
      <c r="D2096" s="107"/>
    </row>
    <row r="2097" spans="4:4" x14ac:dyDescent="0.2">
      <c r="D2097" s="107"/>
    </row>
    <row r="2098" spans="4:4" x14ac:dyDescent="0.2">
      <c r="D2098" s="107"/>
    </row>
    <row r="2099" spans="4:4" x14ac:dyDescent="0.2">
      <c r="D2099" s="107"/>
    </row>
    <row r="2100" spans="4:4" x14ac:dyDescent="0.2">
      <c r="D2100" s="107"/>
    </row>
    <row r="2101" spans="4:4" x14ac:dyDescent="0.2">
      <c r="D2101" s="107"/>
    </row>
    <row r="2102" spans="4:4" x14ac:dyDescent="0.2">
      <c r="D2102" s="107"/>
    </row>
    <row r="2103" spans="4:4" x14ac:dyDescent="0.2">
      <c r="D2103" s="107"/>
    </row>
    <row r="2104" spans="4:4" x14ac:dyDescent="0.2">
      <c r="D2104" s="107"/>
    </row>
    <row r="2105" spans="4:4" x14ac:dyDescent="0.2">
      <c r="D2105" s="107"/>
    </row>
    <row r="2106" spans="4:4" x14ac:dyDescent="0.2">
      <c r="D2106" s="107"/>
    </row>
    <row r="2107" spans="4:4" x14ac:dyDescent="0.2">
      <c r="D2107" s="107"/>
    </row>
    <row r="2108" spans="4:4" x14ac:dyDescent="0.2">
      <c r="D2108" s="107"/>
    </row>
    <row r="2109" spans="4:4" x14ac:dyDescent="0.2">
      <c r="D2109" s="107"/>
    </row>
    <row r="2110" spans="4:4" x14ac:dyDescent="0.2">
      <c r="D2110" s="107"/>
    </row>
    <row r="2111" spans="4:4" x14ac:dyDescent="0.2">
      <c r="D2111" s="107"/>
    </row>
    <row r="2112" spans="4:4" x14ac:dyDescent="0.2">
      <c r="D2112" s="107"/>
    </row>
    <row r="2113" spans="4:4" x14ac:dyDescent="0.2">
      <c r="D2113" s="107"/>
    </row>
    <row r="2114" spans="4:4" x14ac:dyDescent="0.2">
      <c r="D2114" s="107"/>
    </row>
    <row r="2115" spans="4:4" x14ac:dyDescent="0.2">
      <c r="D2115" s="107"/>
    </row>
    <row r="2116" spans="4:4" x14ac:dyDescent="0.2">
      <c r="D2116" s="107"/>
    </row>
    <row r="2117" spans="4:4" x14ac:dyDescent="0.2">
      <c r="D2117" s="107"/>
    </row>
    <row r="2118" spans="4:4" x14ac:dyDescent="0.2">
      <c r="D2118" s="107"/>
    </row>
    <row r="2119" spans="4:4" x14ac:dyDescent="0.2">
      <c r="D2119" s="107"/>
    </row>
    <row r="2120" spans="4:4" x14ac:dyDescent="0.2">
      <c r="D2120" s="107"/>
    </row>
    <row r="2121" spans="4:4" x14ac:dyDescent="0.2">
      <c r="D2121" s="107"/>
    </row>
    <row r="2122" spans="4:4" x14ac:dyDescent="0.2">
      <c r="D2122" s="107"/>
    </row>
    <row r="2123" spans="4:4" x14ac:dyDescent="0.2">
      <c r="D2123" s="107"/>
    </row>
    <row r="2124" spans="4:4" x14ac:dyDescent="0.2">
      <c r="D2124" s="107"/>
    </row>
    <row r="2125" spans="4:4" x14ac:dyDescent="0.2">
      <c r="D2125" s="107"/>
    </row>
    <row r="2126" spans="4:4" x14ac:dyDescent="0.2">
      <c r="D2126" s="107"/>
    </row>
    <row r="2127" spans="4:4" x14ac:dyDescent="0.2">
      <c r="D2127" s="107"/>
    </row>
    <row r="2128" spans="4:4" x14ac:dyDescent="0.2">
      <c r="D2128" s="107"/>
    </row>
    <row r="2129" spans="4:4" x14ac:dyDescent="0.2">
      <c r="D2129" s="107"/>
    </row>
    <row r="2130" spans="4:4" x14ac:dyDescent="0.2">
      <c r="D2130" s="107"/>
    </row>
    <row r="2131" spans="4:4" x14ac:dyDescent="0.2">
      <c r="D2131" s="107"/>
    </row>
    <row r="2132" spans="4:4" x14ac:dyDescent="0.2">
      <c r="D2132" s="107"/>
    </row>
    <row r="2133" spans="4:4" x14ac:dyDescent="0.2">
      <c r="D2133" s="107"/>
    </row>
    <row r="2134" spans="4:4" x14ac:dyDescent="0.2">
      <c r="D2134" s="107"/>
    </row>
    <row r="2135" spans="4:4" x14ac:dyDescent="0.2">
      <c r="D2135" s="107"/>
    </row>
    <row r="2136" spans="4:4" x14ac:dyDescent="0.2">
      <c r="D2136" s="107"/>
    </row>
    <row r="2137" spans="4:4" x14ac:dyDescent="0.2">
      <c r="D2137" s="107"/>
    </row>
    <row r="2138" spans="4:4" x14ac:dyDescent="0.2">
      <c r="D2138" s="107"/>
    </row>
    <row r="2139" spans="4:4" x14ac:dyDescent="0.2">
      <c r="D2139" s="107"/>
    </row>
    <row r="2140" spans="4:4" x14ac:dyDescent="0.2">
      <c r="D2140" s="107"/>
    </row>
    <row r="2141" spans="4:4" x14ac:dyDescent="0.2">
      <c r="D2141" s="107"/>
    </row>
    <row r="2142" spans="4:4" x14ac:dyDescent="0.2">
      <c r="D2142" s="107"/>
    </row>
    <row r="2143" spans="4:4" x14ac:dyDescent="0.2">
      <c r="D2143" s="107"/>
    </row>
    <row r="2144" spans="4:4" x14ac:dyDescent="0.2">
      <c r="D2144" s="107"/>
    </row>
    <row r="2145" spans="4:4" x14ac:dyDescent="0.2">
      <c r="D2145" s="107"/>
    </row>
    <row r="2146" spans="4:4" x14ac:dyDescent="0.2">
      <c r="D2146" s="107"/>
    </row>
    <row r="2147" spans="4:4" x14ac:dyDescent="0.2">
      <c r="D2147" s="107"/>
    </row>
    <row r="2148" spans="4:4" x14ac:dyDescent="0.2">
      <c r="D2148" s="107"/>
    </row>
    <row r="2149" spans="4:4" x14ac:dyDescent="0.2">
      <c r="D2149" s="107"/>
    </row>
    <row r="2150" spans="4:4" x14ac:dyDescent="0.2">
      <c r="D2150" s="107"/>
    </row>
    <row r="2151" spans="4:4" x14ac:dyDescent="0.2">
      <c r="D2151" s="107"/>
    </row>
    <row r="2152" spans="4:4" x14ac:dyDescent="0.2">
      <c r="D2152" s="107"/>
    </row>
    <row r="2153" spans="4:4" x14ac:dyDescent="0.2">
      <c r="D2153" s="107"/>
    </row>
    <row r="2154" spans="4:4" x14ac:dyDescent="0.2">
      <c r="D2154" s="107"/>
    </row>
    <row r="2155" spans="4:4" x14ac:dyDescent="0.2">
      <c r="D2155" s="107"/>
    </row>
    <row r="2156" spans="4:4" x14ac:dyDescent="0.2">
      <c r="D2156" s="107"/>
    </row>
    <row r="2157" spans="4:4" x14ac:dyDescent="0.2">
      <c r="D2157" s="107"/>
    </row>
    <row r="2158" spans="4:4" x14ac:dyDescent="0.2">
      <c r="D2158" s="107"/>
    </row>
    <row r="2159" spans="4:4" x14ac:dyDescent="0.2">
      <c r="D2159" s="107"/>
    </row>
    <row r="2160" spans="4:4" x14ac:dyDescent="0.2">
      <c r="D2160" s="107"/>
    </row>
    <row r="2161" spans="4:4" x14ac:dyDescent="0.2">
      <c r="D2161" s="107"/>
    </row>
    <row r="2162" spans="4:4" x14ac:dyDescent="0.2">
      <c r="D2162" s="107"/>
    </row>
    <row r="2163" spans="4:4" x14ac:dyDescent="0.2">
      <c r="D2163" s="107"/>
    </row>
    <row r="2164" spans="4:4" x14ac:dyDescent="0.2">
      <c r="D2164" s="107"/>
    </row>
    <row r="2165" spans="4:4" x14ac:dyDescent="0.2">
      <c r="D2165" s="107"/>
    </row>
    <row r="2166" spans="4:4" x14ac:dyDescent="0.2">
      <c r="D2166" s="107"/>
    </row>
    <row r="2167" spans="4:4" x14ac:dyDescent="0.2">
      <c r="D2167" s="107"/>
    </row>
    <row r="2168" spans="4:4" x14ac:dyDescent="0.2">
      <c r="D2168" s="107"/>
    </row>
    <row r="2169" spans="4:4" x14ac:dyDescent="0.2">
      <c r="D2169" s="107"/>
    </row>
    <row r="2170" spans="4:4" x14ac:dyDescent="0.2">
      <c r="D2170" s="107"/>
    </row>
    <row r="2171" spans="4:4" x14ac:dyDescent="0.2">
      <c r="D2171" s="107"/>
    </row>
    <row r="2172" spans="4:4" x14ac:dyDescent="0.2">
      <c r="D2172" s="107"/>
    </row>
    <row r="2173" spans="4:4" x14ac:dyDescent="0.2">
      <c r="D2173" s="107"/>
    </row>
    <row r="2174" spans="4:4" x14ac:dyDescent="0.2">
      <c r="D2174" s="107"/>
    </row>
    <row r="2175" spans="4:4" x14ac:dyDescent="0.2">
      <c r="D2175" s="107"/>
    </row>
    <row r="2176" spans="4:4" x14ac:dyDescent="0.2">
      <c r="D2176" s="107"/>
    </row>
    <row r="2177" spans="4:4" x14ac:dyDescent="0.2">
      <c r="D2177" s="107"/>
    </row>
    <row r="2178" spans="4:4" x14ac:dyDescent="0.2">
      <c r="D2178" s="107"/>
    </row>
    <row r="2179" spans="4:4" x14ac:dyDescent="0.2">
      <c r="D2179" s="107"/>
    </row>
    <row r="2180" spans="4:4" x14ac:dyDescent="0.2">
      <c r="D2180" s="107"/>
    </row>
    <row r="2181" spans="4:4" x14ac:dyDescent="0.2">
      <c r="D2181" s="107"/>
    </row>
    <row r="2182" spans="4:4" x14ac:dyDescent="0.2">
      <c r="D2182" s="107"/>
    </row>
    <row r="2183" spans="4:4" x14ac:dyDescent="0.2">
      <c r="D2183" s="107"/>
    </row>
    <row r="2184" spans="4:4" x14ac:dyDescent="0.2">
      <c r="D2184" s="107"/>
    </row>
    <row r="2185" spans="4:4" x14ac:dyDescent="0.2">
      <c r="D2185" s="107"/>
    </row>
    <row r="2186" spans="4:4" x14ac:dyDescent="0.2">
      <c r="D2186" s="107"/>
    </row>
    <row r="2187" spans="4:4" x14ac:dyDescent="0.2">
      <c r="D2187" s="107"/>
    </row>
    <row r="2188" spans="4:4" x14ac:dyDescent="0.2">
      <c r="D2188" s="107"/>
    </row>
    <row r="2189" spans="4:4" x14ac:dyDescent="0.2">
      <c r="D2189" s="107"/>
    </row>
    <row r="2190" spans="4:4" x14ac:dyDescent="0.2">
      <c r="D2190" s="107"/>
    </row>
    <row r="2191" spans="4:4" x14ac:dyDescent="0.2">
      <c r="D2191" s="107"/>
    </row>
    <row r="2192" spans="4:4" x14ac:dyDescent="0.2">
      <c r="D2192" s="107"/>
    </row>
    <row r="2193" spans="4:4" x14ac:dyDescent="0.2">
      <c r="D2193" s="107"/>
    </row>
    <row r="2194" spans="4:4" x14ac:dyDescent="0.2">
      <c r="D2194" s="107"/>
    </row>
    <row r="2195" spans="4:4" x14ac:dyDescent="0.2">
      <c r="D2195" s="107"/>
    </row>
    <row r="2196" spans="4:4" x14ac:dyDescent="0.2">
      <c r="D2196" s="107"/>
    </row>
    <row r="2197" spans="4:4" x14ac:dyDescent="0.2">
      <c r="D2197" s="107"/>
    </row>
    <row r="2198" spans="4:4" x14ac:dyDescent="0.2">
      <c r="D2198" s="107"/>
    </row>
    <row r="2199" spans="4:4" x14ac:dyDescent="0.2">
      <c r="D2199" s="107"/>
    </row>
    <row r="2200" spans="4:4" x14ac:dyDescent="0.2">
      <c r="D2200" s="107"/>
    </row>
    <row r="2201" spans="4:4" x14ac:dyDescent="0.2">
      <c r="D2201" s="107"/>
    </row>
    <row r="2202" spans="4:4" x14ac:dyDescent="0.2">
      <c r="D2202" s="107"/>
    </row>
    <row r="2203" spans="4:4" x14ac:dyDescent="0.2">
      <c r="D2203" s="107"/>
    </row>
    <row r="2204" spans="4:4" x14ac:dyDescent="0.2">
      <c r="D2204" s="107"/>
    </row>
    <row r="2205" spans="4:4" x14ac:dyDescent="0.2">
      <c r="D2205" s="107"/>
    </row>
    <row r="2206" spans="4:4" x14ac:dyDescent="0.2">
      <c r="D2206" s="107"/>
    </row>
    <row r="2207" spans="4:4" x14ac:dyDescent="0.2">
      <c r="D2207" s="107"/>
    </row>
    <row r="2208" spans="4:4" x14ac:dyDescent="0.2">
      <c r="D2208" s="107"/>
    </row>
    <row r="2209" spans="4:4" x14ac:dyDescent="0.2">
      <c r="D2209" s="107"/>
    </row>
    <row r="2210" spans="4:4" x14ac:dyDescent="0.2">
      <c r="D2210" s="107"/>
    </row>
    <row r="2211" spans="4:4" x14ac:dyDescent="0.2">
      <c r="D2211" s="107"/>
    </row>
    <row r="2212" spans="4:4" x14ac:dyDescent="0.2">
      <c r="D2212" s="107"/>
    </row>
    <row r="2213" spans="4:4" x14ac:dyDescent="0.2">
      <c r="D2213" s="107"/>
    </row>
    <row r="2214" spans="4:4" x14ac:dyDescent="0.2">
      <c r="D2214" s="107"/>
    </row>
    <row r="2215" spans="4:4" x14ac:dyDescent="0.2">
      <c r="D2215" s="107"/>
    </row>
    <row r="2216" spans="4:4" x14ac:dyDescent="0.2">
      <c r="D2216" s="107"/>
    </row>
    <row r="2217" spans="4:4" x14ac:dyDescent="0.2">
      <c r="D2217" s="107"/>
    </row>
    <row r="2218" spans="4:4" x14ac:dyDescent="0.2">
      <c r="D2218" s="107"/>
    </row>
    <row r="2219" spans="4:4" x14ac:dyDescent="0.2">
      <c r="D2219" s="107"/>
    </row>
    <row r="2220" spans="4:4" x14ac:dyDescent="0.2">
      <c r="D2220" s="107"/>
    </row>
    <row r="2221" spans="4:4" x14ac:dyDescent="0.2">
      <c r="D2221" s="107"/>
    </row>
    <row r="2222" spans="4:4" x14ac:dyDescent="0.2">
      <c r="D2222" s="107"/>
    </row>
    <row r="2223" spans="4:4" x14ac:dyDescent="0.2">
      <c r="D2223" s="107"/>
    </row>
    <row r="2224" spans="4:4" x14ac:dyDescent="0.2">
      <c r="D2224" s="107"/>
    </row>
    <row r="2225" spans="4:4" x14ac:dyDescent="0.2">
      <c r="D2225" s="107"/>
    </row>
    <row r="2226" spans="4:4" x14ac:dyDescent="0.2">
      <c r="D2226" s="107"/>
    </row>
    <row r="2227" spans="4:4" x14ac:dyDescent="0.2">
      <c r="D2227" s="107"/>
    </row>
    <row r="2228" spans="4:4" x14ac:dyDescent="0.2">
      <c r="D2228" s="107"/>
    </row>
    <row r="2229" spans="4:4" x14ac:dyDescent="0.2">
      <c r="D2229" s="107"/>
    </row>
    <row r="2230" spans="4:4" x14ac:dyDescent="0.2">
      <c r="D2230" s="107"/>
    </row>
    <row r="2231" spans="4:4" x14ac:dyDescent="0.2">
      <c r="D2231" s="107"/>
    </row>
    <row r="2232" spans="4:4" x14ac:dyDescent="0.2">
      <c r="D2232" s="107"/>
    </row>
    <row r="2233" spans="4:4" x14ac:dyDescent="0.2">
      <c r="D2233" s="107"/>
    </row>
    <row r="2234" spans="4:4" x14ac:dyDescent="0.2">
      <c r="D2234" s="107"/>
    </row>
    <row r="2235" spans="4:4" x14ac:dyDescent="0.2">
      <c r="D2235" s="107"/>
    </row>
    <row r="2236" spans="4:4" x14ac:dyDescent="0.2">
      <c r="D2236" s="107"/>
    </row>
    <row r="2237" spans="4:4" x14ac:dyDescent="0.2">
      <c r="D2237" s="107"/>
    </row>
    <row r="2238" spans="4:4" x14ac:dyDescent="0.2">
      <c r="D2238" s="107"/>
    </row>
    <row r="2239" spans="4:4" x14ac:dyDescent="0.2">
      <c r="D2239" s="107"/>
    </row>
    <row r="2240" spans="4:4" x14ac:dyDescent="0.2">
      <c r="D2240" s="107"/>
    </row>
    <row r="2241" spans="4:4" x14ac:dyDescent="0.2">
      <c r="D2241" s="107"/>
    </row>
    <row r="2242" spans="4:4" x14ac:dyDescent="0.2">
      <c r="D2242" s="107"/>
    </row>
    <row r="2243" spans="4:4" x14ac:dyDescent="0.2">
      <c r="D2243" s="107"/>
    </row>
    <row r="2244" spans="4:4" x14ac:dyDescent="0.2">
      <c r="D2244" s="107"/>
    </row>
    <row r="2245" spans="4:4" x14ac:dyDescent="0.2">
      <c r="D2245" s="107"/>
    </row>
    <row r="2246" spans="4:4" x14ac:dyDescent="0.2">
      <c r="D2246" s="107"/>
    </row>
    <row r="2247" spans="4:4" x14ac:dyDescent="0.2">
      <c r="D2247" s="107"/>
    </row>
    <row r="2248" spans="4:4" x14ac:dyDescent="0.2">
      <c r="D2248" s="107"/>
    </row>
    <row r="2249" spans="4:4" x14ac:dyDescent="0.2">
      <c r="D2249" s="107"/>
    </row>
    <row r="2250" spans="4:4" x14ac:dyDescent="0.2">
      <c r="D2250" s="107"/>
    </row>
    <row r="2251" spans="4:4" x14ac:dyDescent="0.2">
      <c r="D2251" s="107"/>
    </row>
    <row r="2252" spans="4:4" x14ac:dyDescent="0.2">
      <c r="D2252" s="107"/>
    </row>
    <row r="2253" spans="4:4" x14ac:dyDescent="0.2">
      <c r="D2253" s="107"/>
    </row>
    <row r="2254" spans="4:4" x14ac:dyDescent="0.2">
      <c r="D2254" s="107"/>
    </row>
    <row r="2255" spans="4:4" x14ac:dyDescent="0.2">
      <c r="D2255" s="107"/>
    </row>
    <row r="2256" spans="4:4" x14ac:dyDescent="0.2">
      <c r="D2256" s="107"/>
    </row>
    <row r="2257" spans="4:4" x14ac:dyDescent="0.2">
      <c r="D2257" s="107"/>
    </row>
    <row r="2258" spans="4:4" x14ac:dyDescent="0.2">
      <c r="D2258" s="107"/>
    </row>
    <row r="2259" spans="4:4" x14ac:dyDescent="0.2">
      <c r="D2259" s="107"/>
    </row>
    <row r="2260" spans="4:4" x14ac:dyDescent="0.2">
      <c r="D2260" s="107"/>
    </row>
    <row r="2261" spans="4:4" x14ac:dyDescent="0.2">
      <c r="D2261" s="107"/>
    </row>
    <row r="2262" spans="4:4" x14ac:dyDescent="0.2">
      <c r="D2262" s="107"/>
    </row>
    <row r="2263" spans="4:4" x14ac:dyDescent="0.2">
      <c r="D2263" s="107"/>
    </row>
    <row r="2264" spans="4:4" x14ac:dyDescent="0.2">
      <c r="D2264" s="107"/>
    </row>
    <row r="2265" spans="4:4" x14ac:dyDescent="0.2">
      <c r="D2265" s="107"/>
    </row>
    <row r="2266" spans="4:4" x14ac:dyDescent="0.2">
      <c r="D2266" s="107"/>
    </row>
    <row r="2267" spans="4:4" x14ac:dyDescent="0.2">
      <c r="D2267" s="107"/>
    </row>
    <row r="2268" spans="4:4" x14ac:dyDescent="0.2">
      <c r="D2268" s="107"/>
    </row>
    <row r="2269" spans="4:4" x14ac:dyDescent="0.2">
      <c r="D2269" s="107"/>
    </row>
    <row r="2270" spans="4:4" x14ac:dyDescent="0.2">
      <c r="D2270" s="107"/>
    </row>
    <row r="2271" spans="4:4" x14ac:dyDescent="0.2">
      <c r="D2271" s="107"/>
    </row>
    <row r="2272" spans="4:4" x14ac:dyDescent="0.2">
      <c r="D2272" s="107"/>
    </row>
    <row r="2273" spans="4:4" x14ac:dyDescent="0.2">
      <c r="D2273" s="107"/>
    </row>
    <row r="2274" spans="4:4" x14ac:dyDescent="0.2">
      <c r="D2274" s="107"/>
    </row>
    <row r="2275" spans="4:4" x14ac:dyDescent="0.2">
      <c r="D2275" s="107"/>
    </row>
    <row r="2276" spans="4:4" x14ac:dyDescent="0.2">
      <c r="D2276" s="107"/>
    </row>
    <row r="2277" spans="4:4" x14ac:dyDescent="0.2">
      <c r="D2277" s="107"/>
    </row>
    <row r="2278" spans="4:4" x14ac:dyDescent="0.2">
      <c r="D2278" s="107"/>
    </row>
    <row r="2279" spans="4:4" x14ac:dyDescent="0.2">
      <c r="D2279" s="107"/>
    </row>
    <row r="2280" spans="4:4" x14ac:dyDescent="0.2">
      <c r="D2280" s="107"/>
    </row>
    <row r="2281" spans="4:4" x14ac:dyDescent="0.2">
      <c r="D2281" s="107"/>
    </row>
    <row r="2282" spans="4:4" x14ac:dyDescent="0.2">
      <c r="D2282" s="107"/>
    </row>
    <row r="2283" spans="4:4" x14ac:dyDescent="0.2">
      <c r="D2283" s="107"/>
    </row>
    <row r="2284" spans="4:4" x14ac:dyDescent="0.2">
      <c r="D2284" s="107"/>
    </row>
    <row r="2285" spans="4:4" x14ac:dyDescent="0.2">
      <c r="D2285" s="107"/>
    </row>
    <row r="2286" spans="4:4" x14ac:dyDescent="0.2">
      <c r="D2286" s="107"/>
    </row>
    <row r="2287" spans="4:4" x14ac:dyDescent="0.2">
      <c r="D2287" s="107"/>
    </row>
    <row r="2288" spans="4:4" x14ac:dyDescent="0.2">
      <c r="D2288" s="107"/>
    </row>
    <row r="2289" spans="4:4" x14ac:dyDescent="0.2">
      <c r="D2289" s="107"/>
    </row>
    <row r="2290" spans="4:4" x14ac:dyDescent="0.2">
      <c r="D2290" s="107"/>
    </row>
    <row r="2291" spans="4:4" x14ac:dyDescent="0.2">
      <c r="D2291" s="107"/>
    </row>
    <row r="2292" spans="4:4" x14ac:dyDescent="0.2">
      <c r="D2292" s="107"/>
    </row>
    <row r="2293" spans="4:4" x14ac:dyDescent="0.2">
      <c r="D2293" s="107"/>
    </row>
    <row r="2294" spans="4:4" x14ac:dyDescent="0.2">
      <c r="D2294" s="107"/>
    </row>
    <row r="2295" spans="4:4" x14ac:dyDescent="0.2">
      <c r="D2295" s="107"/>
    </row>
    <row r="2296" spans="4:4" x14ac:dyDescent="0.2">
      <c r="D2296" s="107"/>
    </row>
    <row r="2297" spans="4:4" x14ac:dyDescent="0.2">
      <c r="D2297" s="107"/>
    </row>
    <row r="2298" spans="4:4" x14ac:dyDescent="0.2">
      <c r="D2298" s="107"/>
    </row>
    <row r="2299" spans="4:4" x14ac:dyDescent="0.2">
      <c r="D2299" s="107"/>
    </row>
    <row r="2300" spans="4:4" x14ac:dyDescent="0.2">
      <c r="D2300" s="107"/>
    </row>
    <row r="2301" spans="4:4" x14ac:dyDescent="0.2">
      <c r="D2301" s="107"/>
    </row>
    <row r="2302" spans="4:4" x14ac:dyDescent="0.2">
      <c r="D2302" s="107"/>
    </row>
    <row r="2303" spans="4:4" x14ac:dyDescent="0.2">
      <c r="D2303" s="107"/>
    </row>
    <row r="2304" spans="4:4" x14ac:dyDescent="0.2">
      <c r="D2304" s="107"/>
    </row>
    <row r="2305" spans="4:4" x14ac:dyDescent="0.2">
      <c r="D2305" s="107"/>
    </row>
    <row r="2306" spans="4:4" x14ac:dyDescent="0.2">
      <c r="D2306" s="107"/>
    </row>
    <row r="2307" spans="4:4" x14ac:dyDescent="0.2">
      <c r="D2307" s="107"/>
    </row>
    <row r="2308" spans="4:4" x14ac:dyDescent="0.2">
      <c r="D2308" s="107"/>
    </row>
    <row r="2309" spans="4:4" x14ac:dyDescent="0.2">
      <c r="D2309" s="107"/>
    </row>
    <row r="2310" spans="4:4" x14ac:dyDescent="0.2">
      <c r="D2310" s="107"/>
    </row>
    <row r="2311" spans="4:4" x14ac:dyDescent="0.2">
      <c r="D2311" s="107"/>
    </row>
    <row r="2312" spans="4:4" x14ac:dyDescent="0.2">
      <c r="D2312" s="107"/>
    </row>
    <row r="2313" spans="4:4" x14ac:dyDescent="0.2">
      <c r="D2313" s="107"/>
    </row>
    <row r="2314" spans="4:4" x14ac:dyDescent="0.2">
      <c r="D2314" s="107"/>
    </row>
    <row r="2315" spans="4:4" x14ac:dyDescent="0.2">
      <c r="D2315" s="107"/>
    </row>
    <row r="2316" spans="4:4" x14ac:dyDescent="0.2">
      <c r="D2316" s="107"/>
    </row>
    <row r="2317" spans="4:4" x14ac:dyDescent="0.2">
      <c r="D2317" s="107"/>
    </row>
    <row r="2318" spans="4:4" x14ac:dyDescent="0.2">
      <c r="D2318" s="107"/>
    </row>
    <row r="2319" spans="4:4" x14ac:dyDescent="0.2">
      <c r="D2319" s="107"/>
    </row>
    <row r="2320" spans="4:4" x14ac:dyDescent="0.2">
      <c r="D2320" s="107"/>
    </row>
    <row r="2321" spans="4:4" x14ac:dyDescent="0.2">
      <c r="D2321" s="107"/>
    </row>
    <row r="2322" spans="4:4" x14ac:dyDescent="0.2">
      <c r="D2322" s="107"/>
    </row>
    <row r="2323" spans="4:4" x14ac:dyDescent="0.2">
      <c r="D2323" s="107"/>
    </row>
    <row r="2324" spans="4:4" x14ac:dyDescent="0.2">
      <c r="D2324" s="107"/>
    </row>
    <row r="2325" spans="4:4" x14ac:dyDescent="0.2">
      <c r="D2325" s="107"/>
    </row>
    <row r="2326" spans="4:4" x14ac:dyDescent="0.2">
      <c r="D2326" s="107"/>
    </row>
    <row r="2327" spans="4:4" x14ac:dyDescent="0.2">
      <c r="D2327" s="107"/>
    </row>
    <row r="2328" spans="4:4" x14ac:dyDescent="0.2">
      <c r="D2328" s="107"/>
    </row>
    <row r="2329" spans="4:4" x14ac:dyDescent="0.2">
      <c r="D2329" s="107"/>
    </row>
    <row r="2330" spans="4:4" x14ac:dyDescent="0.2">
      <c r="D2330" s="107"/>
    </row>
    <row r="2331" spans="4:4" x14ac:dyDescent="0.2">
      <c r="D2331" s="107"/>
    </row>
    <row r="2332" spans="4:4" x14ac:dyDescent="0.2">
      <c r="D2332" s="107"/>
    </row>
    <row r="2333" spans="4:4" x14ac:dyDescent="0.2">
      <c r="D2333" s="107"/>
    </row>
    <row r="2334" spans="4:4" x14ac:dyDescent="0.2">
      <c r="D2334" s="107"/>
    </row>
    <row r="2335" spans="4:4" x14ac:dyDescent="0.2">
      <c r="D2335" s="107"/>
    </row>
    <row r="2336" spans="4:4" x14ac:dyDescent="0.2">
      <c r="D2336" s="107"/>
    </row>
    <row r="2337" spans="4:4" x14ac:dyDescent="0.2">
      <c r="D2337" s="107"/>
    </row>
    <row r="2338" spans="4:4" x14ac:dyDescent="0.2">
      <c r="D2338" s="107"/>
    </row>
    <row r="2339" spans="4:4" x14ac:dyDescent="0.2">
      <c r="D2339" s="107"/>
    </row>
    <row r="2340" spans="4:4" x14ac:dyDescent="0.2">
      <c r="D2340" s="107"/>
    </row>
    <row r="2341" spans="4:4" x14ac:dyDescent="0.2">
      <c r="D2341" s="107"/>
    </row>
    <row r="2342" spans="4:4" x14ac:dyDescent="0.2">
      <c r="D2342" s="107"/>
    </row>
    <row r="2343" spans="4:4" x14ac:dyDescent="0.2">
      <c r="D2343" s="107"/>
    </row>
    <row r="2344" spans="4:4" x14ac:dyDescent="0.2">
      <c r="D2344" s="107"/>
    </row>
    <row r="2345" spans="4:4" x14ac:dyDescent="0.2">
      <c r="D2345" s="107"/>
    </row>
    <row r="2346" spans="4:4" x14ac:dyDescent="0.2">
      <c r="D2346" s="107"/>
    </row>
    <row r="2347" spans="4:4" x14ac:dyDescent="0.2">
      <c r="D2347" s="107"/>
    </row>
    <row r="2348" spans="4:4" x14ac:dyDescent="0.2">
      <c r="D2348" s="107"/>
    </row>
    <row r="2349" spans="4:4" x14ac:dyDescent="0.2">
      <c r="D2349" s="107"/>
    </row>
    <row r="2350" spans="4:4" x14ac:dyDescent="0.2">
      <c r="D2350" s="107"/>
    </row>
    <row r="2351" spans="4:4" x14ac:dyDescent="0.2">
      <c r="D2351" s="107"/>
    </row>
    <row r="2352" spans="4:4" x14ac:dyDescent="0.2">
      <c r="D2352" s="107"/>
    </row>
    <row r="2353" spans="4:4" x14ac:dyDescent="0.2">
      <c r="D2353" s="107"/>
    </row>
    <row r="2354" spans="4:4" x14ac:dyDescent="0.2">
      <c r="D2354" s="107"/>
    </row>
    <row r="2355" spans="4:4" x14ac:dyDescent="0.2">
      <c r="D2355" s="107"/>
    </row>
    <row r="2356" spans="4:4" x14ac:dyDescent="0.2">
      <c r="D2356" s="107"/>
    </row>
    <row r="2357" spans="4:4" x14ac:dyDescent="0.2">
      <c r="D2357" s="107"/>
    </row>
    <row r="2358" spans="4:4" x14ac:dyDescent="0.2">
      <c r="D2358" s="107"/>
    </row>
    <row r="2359" spans="4:4" x14ac:dyDescent="0.2">
      <c r="D2359" s="107"/>
    </row>
    <row r="2360" spans="4:4" x14ac:dyDescent="0.2">
      <c r="D2360" s="107"/>
    </row>
    <row r="2361" spans="4:4" x14ac:dyDescent="0.2">
      <c r="D2361" s="107"/>
    </row>
    <row r="2362" spans="4:4" x14ac:dyDescent="0.2">
      <c r="D2362" s="107"/>
    </row>
    <row r="2363" spans="4:4" x14ac:dyDescent="0.2">
      <c r="D2363" s="107"/>
    </row>
    <row r="2364" spans="4:4" x14ac:dyDescent="0.2">
      <c r="D2364" s="107"/>
    </row>
    <row r="2365" spans="4:4" x14ac:dyDescent="0.2">
      <c r="D2365" s="107"/>
    </row>
    <row r="2366" spans="4:4" x14ac:dyDescent="0.2">
      <c r="D2366" s="107"/>
    </row>
    <row r="2367" spans="4:4" x14ac:dyDescent="0.2">
      <c r="D2367" s="107"/>
    </row>
    <row r="2368" spans="4:4" x14ac:dyDescent="0.2">
      <c r="D2368" s="107"/>
    </row>
    <row r="2369" spans="4:4" x14ac:dyDescent="0.2">
      <c r="D2369" s="107"/>
    </row>
    <row r="2370" spans="4:4" x14ac:dyDescent="0.2">
      <c r="D2370" s="107"/>
    </row>
    <row r="2371" spans="4:4" x14ac:dyDescent="0.2">
      <c r="D2371" s="107"/>
    </row>
    <row r="2372" spans="4:4" x14ac:dyDescent="0.2">
      <c r="D2372" s="107"/>
    </row>
    <row r="2373" spans="4:4" x14ac:dyDescent="0.2">
      <c r="D2373" s="107"/>
    </row>
    <row r="2374" spans="4:4" x14ac:dyDescent="0.2">
      <c r="D2374" s="107"/>
    </row>
    <row r="2375" spans="4:4" x14ac:dyDescent="0.2">
      <c r="D2375" s="107"/>
    </row>
    <row r="2376" spans="4:4" x14ac:dyDescent="0.2">
      <c r="D2376" s="107"/>
    </row>
    <row r="2377" spans="4:4" x14ac:dyDescent="0.2">
      <c r="D2377" s="107"/>
    </row>
    <row r="2378" spans="4:4" x14ac:dyDescent="0.2">
      <c r="D2378" s="107"/>
    </row>
    <row r="2379" spans="4:4" x14ac:dyDescent="0.2">
      <c r="D2379" s="107"/>
    </row>
    <row r="2380" spans="4:4" x14ac:dyDescent="0.2">
      <c r="D2380" s="107"/>
    </row>
    <row r="2381" spans="4:4" x14ac:dyDescent="0.2">
      <c r="D2381" s="107"/>
    </row>
    <row r="2382" spans="4:4" x14ac:dyDescent="0.2">
      <c r="D2382" s="107"/>
    </row>
    <row r="2383" spans="4:4" x14ac:dyDescent="0.2">
      <c r="D2383" s="107"/>
    </row>
    <row r="2384" spans="4:4" x14ac:dyDescent="0.2">
      <c r="D2384" s="107"/>
    </row>
    <row r="2385" spans="4:4" x14ac:dyDescent="0.2">
      <c r="D2385" s="107"/>
    </row>
    <row r="2386" spans="4:4" x14ac:dyDescent="0.2">
      <c r="D2386" s="107"/>
    </row>
    <row r="2387" spans="4:4" x14ac:dyDescent="0.2">
      <c r="D2387" s="107"/>
    </row>
    <row r="2388" spans="4:4" x14ac:dyDescent="0.2">
      <c r="D2388" s="107"/>
    </row>
    <row r="2389" spans="4:4" x14ac:dyDescent="0.2">
      <c r="D2389" s="107"/>
    </row>
    <row r="2390" spans="4:4" x14ac:dyDescent="0.2">
      <c r="D2390" s="107"/>
    </row>
    <row r="2391" spans="4:4" x14ac:dyDescent="0.2">
      <c r="D2391" s="107"/>
    </row>
    <row r="2392" spans="4:4" x14ac:dyDescent="0.2">
      <c r="D2392" s="107"/>
    </row>
    <row r="2393" spans="4:4" x14ac:dyDescent="0.2">
      <c r="D2393" s="107"/>
    </row>
    <row r="2394" spans="4:4" x14ac:dyDescent="0.2">
      <c r="D2394" s="107"/>
    </row>
    <row r="2395" spans="4:4" x14ac:dyDescent="0.2">
      <c r="D2395" s="107"/>
    </row>
    <row r="2396" spans="4:4" x14ac:dyDescent="0.2">
      <c r="D2396" s="107"/>
    </row>
    <row r="2397" spans="4:4" x14ac:dyDescent="0.2">
      <c r="D2397" s="107"/>
    </row>
    <row r="2398" spans="4:4" x14ac:dyDescent="0.2">
      <c r="D2398" s="107"/>
    </row>
    <row r="2399" spans="4:4" x14ac:dyDescent="0.2">
      <c r="D2399" s="107"/>
    </row>
    <row r="2400" spans="4:4" x14ac:dyDescent="0.2">
      <c r="D2400" s="107"/>
    </row>
    <row r="2401" spans="4:4" x14ac:dyDescent="0.2">
      <c r="D2401" s="107"/>
    </row>
    <row r="2402" spans="4:4" x14ac:dyDescent="0.2">
      <c r="D2402" s="107"/>
    </row>
    <row r="2403" spans="4:4" x14ac:dyDescent="0.2">
      <c r="D2403" s="107"/>
    </row>
    <row r="2404" spans="4:4" x14ac:dyDescent="0.2">
      <c r="D2404" s="107"/>
    </row>
    <row r="2405" spans="4:4" x14ac:dyDescent="0.2">
      <c r="D2405" s="107"/>
    </row>
    <row r="2406" spans="4:4" x14ac:dyDescent="0.2">
      <c r="D2406" s="107"/>
    </row>
    <row r="2407" spans="4:4" x14ac:dyDescent="0.2">
      <c r="D2407" s="107"/>
    </row>
    <row r="2408" spans="4:4" x14ac:dyDescent="0.2">
      <c r="D2408" s="107"/>
    </row>
    <row r="2409" spans="4:4" x14ac:dyDescent="0.2">
      <c r="D2409" s="107"/>
    </row>
    <row r="2410" spans="4:4" x14ac:dyDescent="0.2">
      <c r="D2410" s="107"/>
    </row>
    <row r="2411" spans="4:4" x14ac:dyDescent="0.2">
      <c r="D2411" s="107"/>
    </row>
    <row r="2412" spans="4:4" x14ac:dyDescent="0.2">
      <c r="D2412" s="107"/>
    </row>
    <row r="2413" spans="4:4" x14ac:dyDescent="0.2">
      <c r="D2413" s="107"/>
    </row>
    <row r="2414" spans="4:4" x14ac:dyDescent="0.2">
      <c r="D2414" s="107"/>
    </row>
    <row r="2415" spans="4:4" x14ac:dyDescent="0.2">
      <c r="D2415" s="107"/>
    </row>
    <row r="2416" spans="4:4" x14ac:dyDescent="0.2">
      <c r="D2416" s="107"/>
    </row>
    <row r="2417" spans="4:4" x14ac:dyDescent="0.2">
      <c r="D2417" s="107"/>
    </row>
    <row r="2418" spans="4:4" x14ac:dyDescent="0.2">
      <c r="D2418" s="107"/>
    </row>
    <row r="2419" spans="4:4" x14ac:dyDescent="0.2">
      <c r="D2419" s="107"/>
    </row>
    <row r="2420" spans="4:4" x14ac:dyDescent="0.2">
      <c r="D2420" s="107"/>
    </row>
    <row r="2421" spans="4:4" x14ac:dyDescent="0.2">
      <c r="D2421" s="107"/>
    </row>
    <row r="2422" spans="4:4" x14ac:dyDescent="0.2">
      <c r="D2422" s="107"/>
    </row>
    <row r="2423" spans="4:4" x14ac:dyDescent="0.2">
      <c r="D2423" s="107"/>
    </row>
    <row r="2424" spans="4:4" x14ac:dyDescent="0.2">
      <c r="D2424" s="107"/>
    </row>
    <row r="2425" spans="4:4" x14ac:dyDescent="0.2">
      <c r="D2425" s="107"/>
    </row>
    <row r="2426" spans="4:4" x14ac:dyDescent="0.2">
      <c r="D2426" s="107"/>
    </row>
    <row r="2427" spans="4:4" x14ac:dyDescent="0.2">
      <c r="D2427" s="107"/>
    </row>
    <row r="2428" spans="4:4" x14ac:dyDescent="0.2">
      <c r="D2428" s="107"/>
    </row>
    <row r="2429" spans="4:4" x14ac:dyDescent="0.2">
      <c r="D2429" s="107"/>
    </row>
    <row r="2430" spans="4:4" x14ac:dyDescent="0.2">
      <c r="D2430" s="107"/>
    </row>
    <row r="2431" spans="4:4" x14ac:dyDescent="0.2">
      <c r="D2431" s="107"/>
    </row>
    <row r="2432" spans="4:4" x14ac:dyDescent="0.2">
      <c r="D2432" s="107"/>
    </row>
    <row r="2433" spans="4:4" x14ac:dyDescent="0.2">
      <c r="D2433" s="107"/>
    </row>
    <row r="2434" spans="4:4" x14ac:dyDescent="0.2">
      <c r="D2434" s="107"/>
    </row>
    <row r="2435" spans="4:4" x14ac:dyDescent="0.2">
      <c r="D2435" s="107"/>
    </row>
    <row r="2436" spans="4:4" x14ac:dyDescent="0.2">
      <c r="D2436" s="107"/>
    </row>
    <row r="2437" spans="4:4" x14ac:dyDescent="0.2">
      <c r="D2437" s="107"/>
    </row>
    <row r="2438" spans="4:4" x14ac:dyDescent="0.2">
      <c r="D2438" s="107"/>
    </row>
    <row r="2439" spans="4:4" x14ac:dyDescent="0.2">
      <c r="D2439" s="107"/>
    </row>
    <row r="2440" spans="4:4" x14ac:dyDescent="0.2">
      <c r="D2440" s="107"/>
    </row>
    <row r="2441" spans="4:4" x14ac:dyDescent="0.2">
      <c r="D2441" s="107"/>
    </row>
    <row r="2442" spans="4:4" x14ac:dyDescent="0.2">
      <c r="D2442" s="107"/>
    </row>
    <row r="2443" spans="4:4" x14ac:dyDescent="0.2">
      <c r="D2443" s="107"/>
    </row>
    <row r="2444" spans="4:4" x14ac:dyDescent="0.2">
      <c r="D2444" s="107"/>
    </row>
    <row r="2445" spans="4:4" x14ac:dyDescent="0.2">
      <c r="D2445" s="107"/>
    </row>
    <row r="2446" spans="4:4" x14ac:dyDescent="0.2">
      <c r="D2446" s="107"/>
    </row>
    <row r="2447" spans="4:4" x14ac:dyDescent="0.2">
      <c r="D2447" s="107"/>
    </row>
    <row r="2448" spans="4:4" x14ac:dyDescent="0.2">
      <c r="D2448" s="107"/>
    </row>
    <row r="2449" spans="4:4" x14ac:dyDescent="0.2">
      <c r="D2449" s="107"/>
    </row>
    <row r="2450" spans="4:4" x14ac:dyDescent="0.2">
      <c r="D2450" s="107"/>
    </row>
    <row r="2451" spans="4:4" x14ac:dyDescent="0.2">
      <c r="D2451" s="107"/>
    </row>
    <row r="2452" spans="4:4" x14ac:dyDescent="0.2">
      <c r="D2452" s="107"/>
    </row>
    <row r="2453" spans="4:4" x14ac:dyDescent="0.2">
      <c r="D2453" s="107"/>
    </row>
    <row r="2454" spans="4:4" x14ac:dyDescent="0.2">
      <c r="D2454" s="107"/>
    </row>
    <row r="2455" spans="4:4" x14ac:dyDescent="0.2">
      <c r="D2455" s="107"/>
    </row>
    <row r="2456" spans="4:4" x14ac:dyDescent="0.2">
      <c r="D2456" s="107"/>
    </row>
    <row r="2457" spans="4:4" x14ac:dyDescent="0.2">
      <c r="D2457" s="107"/>
    </row>
    <row r="2458" spans="4:4" x14ac:dyDescent="0.2">
      <c r="D2458" s="107"/>
    </row>
    <row r="2459" spans="4:4" x14ac:dyDescent="0.2">
      <c r="D2459" s="107"/>
    </row>
    <row r="2460" spans="4:4" x14ac:dyDescent="0.2">
      <c r="D2460" s="107"/>
    </row>
    <row r="2461" spans="4:4" x14ac:dyDescent="0.2">
      <c r="D2461" s="107"/>
    </row>
    <row r="2462" spans="4:4" x14ac:dyDescent="0.2">
      <c r="D2462" s="107"/>
    </row>
    <row r="2463" spans="4:4" x14ac:dyDescent="0.2">
      <c r="D2463" s="107"/>
    </row>
    <row r="2464" spans="4:4" x14ac:dyDescent="0.2">
      <c r="D2464" s="107"/>
    </row>
    <row r="2465" spans="4:4" x14ac:dyDescent="0.2">
      <c r="D2465" s="107"/>
    </row>
    <row r="2466" spans="4:4" x14ac:dyDescent="0.2">
      <c r="D2466" s="107"/>
    </row>
    <row r="2467" spans="4:4" x14ac:dyDescent="0.2">
      <c r="D2467" s="107"/>
    </row>
    <row r="2468" spans="4:4" x14ac:dyDescent="0.2">
      <c r="D2468" s="107"/>
    </row>
    <row r="2469" spans="4:4" x14ac:dyDescent="0.2">
      <c r="D2469" s="107"/>
    </row>
    <row r="2470" spans="4:4" x14ac:dyDescent="0.2">
      <c r="D2470" s="107"/>
    </row>
    <row r="2471" spans="4:4" x14ac:dyDescent="0.2">
      <c r="D2471" s="107"/>
    </row>
    <row r="2472" spans="4:4" x14ac:dyDescent="0.2">
      <c r="D2472" s="107"/>
    </row>
    <row r="2473" spans="4:4" x14ac:dyDescent="0.2">
      <c r="D2473" s="107"/>
    </row>
    <row r="2474" spans="4:4" x14ac:dyDescent="0.2">
      <c r="D2474" s="107"/>
    </row>
    <row r="2475" spans="4:4" x14ac:dyDescent="0.2">
      <c r="D2475" s="107"/>
    </row>
    <row r="2476" spans="4:4" x14ac:dyDescent="0.2">
      <c r="D2476" s="107"/>
    </row>
    <row r="2477" spans="4:4" x14ac:dyDescent="0.2">
      <c r="D2477" s="107"/>
    </row>
    <row r="2478" spans="4:4" x14ac:dyDescent="0.2">
      <c r="D2478" s="107"/>
    </row>
    <row r="2479" spans="4:4" x14ac:dyDescent="0.2">
      <c r="D2479" s="107"/>
    </row>
    <row r="2480" spans="4:4" x14ac:dyDescent="0.2">
      <c r="D2480" s="107"/>
    </row>
    <row r="2481" spans="4:4" x14ac:dyDescent="0.2">
      <c r="D2481" s="107"/>
    </row>
    <row r="2482" spans="4:4" x14ac:dyDescent="0.2">
      <c r="D2482" s="107"/>
    </row>
    <row r="2483" spans="4:4" x14ac:dyDescent="0.2">
      <c r="D2483" s="107"/>
    </row>
    <row r="2484" spans="4:4" x14ac:dyDescent="0.2">
      <c r="D2484" s="107"/>
    </row>
    <row r="2485" spans="4:4" x14ac:dyDescent="0.2">
      <c r="D2485" s="107"/>
    </row>
    <row r="2486" spans="4:4" x14ac:dyDescent="0.2">
      <c r="D2486" s="107"/>
    </row>
    <row r="2487" spans="4:4" x14ac:dyDescent="0.2">
      <c r="D2487" s="107"/>
    </row>
    <row r="2488" spans="4:4" x14ac:dyDescent="0.2">
      <c r="D2488" s="107"/>
    </row>
    <row r="2489" spans="4:4" x14ac:dyDescent="0.2">
      <c r="D2489" s="107"/>
    </row>
    <row r="2490" spans="4:4" x14ac:dyDescent="0.2">
      <c r="D2490" s="107"/>
    </row>
    <row r="2491" spans="4:4" x14ac:dyDescent="0.2">
      <c r="D2491" s="107"/>
    </row>
    <row r="2492" spans="4:4" x14ac:dyDescent="0.2">
      <c r="D2492" s="107"/>
    </row>
    <row r="2493" spans="4:4" x14ac:dyDescent="0.2">
      <c r="D2493" s="107"/>
    </row>
    <row r="2494" spans="4:4" x14ac:dyDescent="0.2">
      <c r="D2494" s="107"/>
    </row>
    <row r="2495" spans="4:4" x14ac:dyDescent="0.2">
      <c r="D2495" s="107"/>
    </row>
    <row r="2496" spans="4:4" x14ac:dyDescent="0.2">
      <c r="D2496" s="107"/>
    </row>
    <row r="2497" spans="4:4" x14ac:dyDescent="0.2">
      <c r="D2497" s="107"/>
    </row>
    <row r="2498" spans="4:4" x14ac:dyDescent="0.2">
      <c r="D2498" s="107"/>
    </row>
    <row r="2499" spans="4:4" x14ac:dyDescent="0.2">
      <c r="D2499" s="107"/>
    </row>
    <row r="2500" spans="4:4" x14ac:dyDescent="0.2">
      <c r="D2500" s="107"/>
    </row>
    <row r="2501" spans="4:4" x14ac:dyDescent="0.2">
      <c r="D2501" s="107"/>
    </row>
    <row r="2502" spans="4:4" x14ac:dyDescent="0.2">
      <c r="D2502" s="107"/>
    </row>
    <row r="2503" spans="4:4" x14ac:dyDescent="0.2">
      <c r="D2503" s="107"/>
    </row>
    <row r="2504" spans="4:4" x14ac:dyDescent="0.2">
      <c r="D2504" s="107"/>
    </row>
    <row r="2505" spans="4:4" x14ac:dyDescent="0.2">
      <c r="D2505" s="107"/>
    </row>
    <row r="2506" spans="4:4" x14ac:dyDescent="0.2">
      <c r="D2506" s="107"/>
    </row>
    <row r="2507" spans="4:4" x14ac:dyDescent="0.2">
      <c r="D2507" s="107"/>
    </row>
    <row r="2508" spans="4:4" x14ac:dyDescent="0.2">
      <c r="D2508" s="107"/>
    </row>
    <row r="2509" spans="4:4" x14ac:dyDescent="0.2">
      <c r="D2509" s="107"/>
    </row>
    <row r="2510" spans="4:4" x14ac:dyDescent="0.2">
      <c r="D2510" s="107"/>
    </row>
    <row r="2511" spans="4:4" x14ac:dyDescent="0.2">
      <c r="D2511" s="107"/>
    </row>
    <row r="2512" spans="4:4" x14ac:dyDescent="0.2">
      <c r="D2512" s="107"/>
    </row>
    <row r="2513" spans="4:4" x14ac:dyDescent="0.2">
      <c r="D2513" s="107"/>
    </row>
    <row r="2514" spans="4:4" x14ac:dyDescent="0.2">
      <c r="D2514" s="107"/>
    </row>
    <row r="2515" spans="4:4" x14ac:dyDescent="0.2">
      <c r="D2515" s="107"/>
    </row>
    <row r="2516" spans="4:4" x14ac:dyDescent="0.2">
      <c r="D2516" s="107"/>
    </row>
    <row r="2517" spans="4:4" x14ac:dyDescent="0.2">
      <c r="D2517" s="107"/>
    </row>
    <row r="2518" spans="4:4" x14ac:dyDescent="0.2">
      <c r="D2518" s="107"/>
    </row>
    <row r="2519" spans="4:4" x14ac:dyDescent="0.2">
      <c r="D2519" s="107"/>
    </row>
    <row r="2520" spans="4:4" x14ac:dyDescent="0.2">
      <c r="D2520" s="107"/>
    </row>
    <row r="2521" spans="4:4" x14ac:dyDescent="0.2">
      <c r="D2521" s="107"/>
    </row>
    <row r="2522" spans="4:4" x14ac:dyDescent="0.2">
      <c r="D2522" s="107"/>
    </row>
    <row r="2523" spans="4:4" x14ac:dyDescent="0.2">
      <c r="D2523" s="107"/>
    </row>
    <row r="2524" spans="4:4" x14ac:dyDescent="0.2">
      <c r="D2524" s="107"/>
    </row>
    <row r="2525" spans="4:4" x14ac:dyDescent="0.2">
      <c r="D2525" s="107"/>
    </row>
    <row r="2526" spans="4:4" x14ac:dyDescent="0.2">
      <c r="D2526" s="107"/>
    </row>
    <row r="2527" spans="4:4" x14ac:dyDescent="0.2">
      <c r="D2527" s="107"/>
    </row>
    <row r="2528" spans="4:4" x14ac:dyDescent="0.2">
      <c r="D2528" s="107"/>
    </row>
    <row r="2529" spans="4:4" x14ac:dyDescent="0.2">
      <c r="D2529" s="107"/>
    </row>
    <row r="2530" spans="4:4" x14ac:dyDescent="0.2">
      <c r="D2530" s="107"/>
    </row>
    <row r="2531" spans="4:4" x14ac:dyDescent="0.2">
      <c r="D2531" s="107"/>
    </row>
    <row r="2532" spans="4:4" x14ac:dyDescent="0.2">
      <c r="D2532" s="107"/>
    </row>
    <row r="2533" spans="4:4" x14ac:dyDescent="0.2">
      <c r="D2533" s="107"/>
    </row>
    <row r="2534" spans="4:4" x14ac:dyDescent="0.2">
      <c r="D2534" s="107"/>
    </row>
    <row r="2535" spans="4:4" x14ac:dyDescent="0.2">
      <c r="D2535" s="107"/>
    </row>
    <row r="2536" spans="4:4" x14ac:dyDescent="0.2">
      <c r="D2536" s="107"/>
    </row>
    <row r="2537" spans="4:4" x14ac:dyDescent="0.2">
      <c r="D2537" s="107"/>
    </row>
    <row r="2538" spans="4:4" x14ac:dyDescent="0.2">
      <c r="D2538" s="107"/>
    </row>
    <row r="2539" spans="4:4" x14ac:dyDescent="0.2">
      <c r="D2539" s="107"/>
    </row>
    <row r="2540" spans="4:4" x14ac:dyDescent="0.2">
      <c r="D2540" s="107"/>
    </row>
    <row r="2541" spans="4:4" x14ac:dyDescent="0.2">
      <c r="D2541" s="107"/>
    </row>
    <row r="2542" spans="4:4" x14ac:dyDescent="0.2">
      <c r="D2542" s="107"/>
    </row>
    <row r="2543" spans="4:4" x14ac:dyDescent="0.2">
      <c r="D2543" s="107"/>
    </row>
    <row r="2544" spans="4:4" x14ac:dyDescent="0.2">
      <c r="D2544" s="107"/>
    </row>
    <row r="2545" spans="4:4" x14ac:dyDescent="0.2">
      <c r="D2545" s="107"/>
    </row>
    <row r="2546" spans="4:4" x14ac:dyDescent="0.2">
      <c r="D2546" s="107"/>
    </row>
    <row r="2547" spans="4:4" x14ac:dyDescent="0.2">
      <c r="D2547" s="107"/>
    </row>
    <row r="2548" spans="4:4" x14ac:dyDescent="0.2">
      <c r="D2548" s="107"/>
    </row>
    <row r="2549" spans="4:4" x14ac:dyDescent="0.2">
      <c r="D2549" s="107"/>
    </row>
    <row r="2550" spans="4:4" x14ac:dyDescent="0.2">
      <c r="D2550" s="107"/>
    </row>
    <row r="2551" spans="4:4" x14ac:dyDescent="0.2">
      <c r="D2551" s="107"/>
    </row>
    <row r="2552" spans="4:4" x14ac:dyDescent="0.2">
      <c r="D2552" s="107"/>
    </row>
    <row r="2553" spans="4:4" x14ac:dyDescent="0.2">
      <c r="D2553" s="107"/>
    </row>
    <row r="2554" spans="4:4" x14ac:dyDescent="0.2">
      <c r="D2554" s="107"/>
    </row>
    <row r="2555" spans="4:4" x14ac:dyDescent="0.2">
      <c r="D2555" s="107"/>
    </row>
    <row r="2556" spans="4:4" x14ac:dyDescent="0.2">
      <c r="D2556" s="107"/>
    </row>
    <row r="2557" spans="4:4" x14ac:dyDescent="0.2">
      <c r="D2557" s="107"/>
    </row>
    <row r="2558" spans="4:4" x14ac:dyDescent="0.2">
      <c r="D2558" s="107"/>
    </row>
    <row r="2559" spans="4:4" x14ac:dyDescent="0.2">
      <c r="D2559" s="107"/>
    </row>
    <row r="2560" spans="4:4" x14ac:dyDescent="0.2">
      <c r="D2560" s="107"/>
    </row>
    <row r="2561" spans="4:4" x14ac:dyDescent="0.2">
      <c r="D2561" s="107"/>
    </row>
    <row r="2562" spans="4:4" x14ac:dyDescent="0.2">
      <c r="D2562" s="107"/>
    </row>
    <row r="2563" spans="4:4" x14ac:dyDescent="0.2">
      <c r="D2563" s="107"/>
    </row>
    <row r="2564" spans="4:4" x14ac:dyDescent="0.2">
      <c r="D2564" s="107"/>
    </row>
    <row r="2565" spans="4:4" x14ac:dyDescent="0.2">
      <c r="D2565" s="107"/>
    </row>
    <row r="2566" spans="4:4" x14ac:dyDescent="0.2">
      <c r="D2566" s="107"/>
    </row>
    <row r="2567" spans="4:4" x14ac:dyDescent="0.2">
      <c r="D2567" s="107"/>
    </row>
    <row r="2568" spans="4:4" x14ac:dyDescent="0.2">
      <c r="D2568" s="107"/>
    </row>
    <row r="2569" spans="4:4" x14ac:dyDescent="0.2">
      <c r="D2569" s="107"/>
    </row>
    <row r="2570" spans="4:4" x14ac:dyDescent="0.2">
      <c r="D2570" s="107"/>
    </row>
    <row r="2571" spans="4:4" x14ac:dyDescent="0.2">
      <c r="D2571" s="107"/>
    </row>
    <row r="2572" spans="4:4" x14ac:dyDescent="0.2">
      <c r="D2572" s="107"/>
    </row>
    <row r="2573" spans="4:4" x14ac:dyDescent="0.2">
      <c r="D2573" s="107"/>
    </row>
    <row r="2574" spans="4:4" x14ac:dyDescent="0.2">
      <c r="D2574" s="107"/>
    </row>
    <row r="2575" spans="4:4" x14ac:dyDescent="0.2">
      <c r="D2575" s="107"/>
    </row>
    <row r="2576" spans="4:4" x14ac:dyDescent="0.2">
      <c r="D2576" s="107"/>
    </row>
    <row r="2577" spans="4:4" x14ac:dyDescent="0.2">
      <c r="D2577" s="107"/>
    </row>
    <row r="2578" spans="4:4" x14ac:dyDescent="0.2">
      <c r="D2578" s="107"/>
    </row>
    <row r="2579" spans="4:4" x14ac:dyDescent="0.2">
      <c r="D2579" s="107"/>
    </row>
    <row r="2580" spans="4:4" x14ac:dyDescent="0.2">
      <c r="D2580" s="107"/>
    </row>
    <row r="2581" spans="4:4" x14ac:dyDescent="0.2">
      <c r="D2581" s="107"/>
    </row>
    <row r="2582" spans="4:4" x14ac:dyDescent="0.2">
      <c r="D2582" s="107"/>
    </row>
    <row r="2583" spans="4:4" x14ac:dyDescent="0.2">
      <c r="D2583" s="107"/>
    </row>
    <row r="2584" spans="4:4" x14ac:dyDescent="0.2">
      <c r="D2584" s="107"/>
    </row>
    <row r="2585" spans="4:4" x14ac:dyDescent="0.2">
      <c r="D2585" s="107"/>
    </row>
    <row r="2586" spans="4:4" x14ac:dyDescent="0.2">
      <c r="D2586" s="107"/>
    </row>
    <row r="2587" spans="4:4" x14ac:dyDescent="0.2">
      <c r="D2587" s="107"/>
    </row>
    <row r="2588" spans="4:4" x14ac:dyDescent="0.2">
      <c r="D2588" s="107"/>
    </row>
    <row r="2589" spans="4:4" x14ac:dyDescent="0.2">
      <c r="D2589" s="107"/>
    </row>
    <row r="2590" spans="4:4" x14ac:dyDescent="0.2">
      <c r="D2590" s="107"/>
    </row>
    <row r="2591" spans="4:4" x14ac:dyDescent="0.2">
      <c r="D2591" s="107"/>
    </row>
    <row r="2592" spans="4:4" x14ac:dyDescent="0.2">
      <c r="D2592" s="107"/>
    </row>
    <row r="2593" spans="4:4" x14ac:dyDescent="0.2">
      <c r="D2593" s="107"/>
    </row>
    <row r="2594" spans="4:4" x14ac:dyDescent="0.2">
      <c r="D2594" s="107"/>
    </row>
    <row r="2595" spans="4:4" x14ac:dyDescent="0.2">
      <c r="D2595" s="107"/>
    </row>
    <row r="2596" spans="4:4" x14ac:dyDescent="0.2">
      <c r="D2596" s="107"/>
    </row>
    <row r="2597" spans="4:4" x14ac:dyDescent="0.2">
      <c r="D2597" s="107"/>
    </row>
    <row r="2598" spans="4:4" x14ac:dyDescent="0.2">
      <c r="D2598" s="107"/>
    </row>
    <row r="2599" spans="4:4" x14ac:dyDescent="0.2">
      <c r="D2599" s="107"/>
    </row>
    <row r="2600" spans="4:4" x14ac:dyDescent="0.2">
      <c r="D2600" s="107"/>
    </row>
    <row r="2601" spans="4:4" x14ac:dyDescent="0.2">
      <c r="D2601" s="107"/>
    </row>
    <row r="2602" spans="4:4" x14ac:dyDescent="0.2">
      <c r="D2602" s="107"/>
    </row>
    <row r="2603" spans="4:4" x14ac:dyDescent="0.2">
      <c r="D2603" s="107"/>
    </row>
    <row r="2604" spans="4:4" x14ac:dyDescent="0.2">
      <c r="D2604" s="107"/>
    </row>
    <row r="2605" spans="4:4" x14ac:dyDescent="0.2">
      <c r="D2605" s="107"/>
    </row>
    <row r="2606" spans="4:4" x14ac:dyDescent="0.2">
      <c r="D2606" s="107"/>
    </row>
    <row r="2607" spans="4:4" x14ac:dyDescent="0.2">
      <c r="D2607" s="107"/>
    </row>
    <row r="2608" spans="4:4" x14ac:dyDescent="0.2">
      <c r="D2608" s="107"/>
    </row>
    <row r="2609" spans="4:4" x14ac:dyDescent="0.2">
      <c r="D2609" s="107"/>
    </row>
    <row r="2610" spans="4:4" x14ac:dyDescent="0.2">
      <c r="D2610" s="107"/>
    </row>
    <row r="2611" spans="4:4" x14ac:dyDescent="0.2">
      <c r="D2611" s="107"/>
    </row>
    <row r="2612" spans="4:4" x14ac:dyDescent="0.2">
      <c r="D2612" s="107"/>
    </row>
    <row r="2613" spans="4:4" x14ac:dyDescent="0.2">
      <c r="D2613" s="107"/>
    </row>
    <row r="2614" spans="4:4" x14ac:dyDescent="0.2">
      <c r="D2614" s="107"/>
    </row>
    <row r="2615" spans="4:4" x14ac:dyDescent="0.2">
      <c r="D2615" s="107"/>
    </row>
    <row r="2616" spans="4:4" x14ac:dyDescent="0.2">
      <c r="D2616" s="107"/>
    </row>
    <row r="2617" spans="4:4" x14ac:dyDescent="0.2">
      <c r="D2617" s="107"/>
    </row>
    <row r="2618" spans="4:4" x14ac:dyDescent="0.2">
      <c r="D2618" s="107"/>
    </row>
    <row r="2619" spans="4:4" x14ac:dyDescent="0.2">
      <c r="D2619" s="107"/>
    </row>
    <row r="2620" spans="4:4" x14ac:dyDescent="0.2">
      <c r="D2620" s="107"/>
    </row>
    <row r="2621" spans="4:4" x14ac:dyDescent="0.2">
      <c r="D2621" s="107"/>
    </row>
    <row r="2622" spans="4:4" x14ac:dyDescent="0.2">
      <c r="D2622" s="107"/>
    </row>
    <row r="2623" spans="4:4" x14ac:dyDescent="0.2">
      <c r="D2623" s="107"/>
    </row>
    <row r="2624" spans="4:4" x14ac:dyDescent="0.2">
      <c r="D2624" s="107"/>
    </row>
    <row r="2625" spans="4:4" x14ac:dyDescent="0.2">
      <c r="D2625" s="107"/>
    </row>
    <row r="2626" spans="4:4" x14ac:dyDescent="0.2">
      <c r="D2626" s="107"/>
    </row>
    <row r="2627" spans="4:4" x14ac:dyDescent="0.2">
      <c r="D2627" s="107"/>
    </row>
    <row r="2628" spans="4:4" x14ac:dyDescent="0.2">
      <c r="D2628" s="107"/>
    </row>
    <row r="2629" spans="4:4" x14ac:dyDescent="0.2">
      <c r="D2629" s="107"/>
    </row>
    <row r="2630" spans="4:4" x14ac:dyDescent="0.2">
      <c r="D2630" s="107"/>
    </row>
    <row r="2631" spans="4:4" x14ac:dyDescent="0.2">
      <c r="D2631" s="107"/>
    </row>
    <row r="2632" spans="4:4" x14ac:dyDescent="0.2">
      <c r="D2632" s="107"/>
    </row>
    <row r="2633" spans="4:4" x14ac:dyDescent="0.2">
      <c r="D2633" s="107"/>
    </row>
    <row r="2634" spans="4:4" x14ac:dyDescent="0.2">
      <c r="D2634" s="107"/>
    </row>
    <row r="2635" spans="4:4" x14ac:dyDescent="0.2">
      <c r="D2635" s="107"/>
    </row>
    <row r="2636" spans="4:4" x14ac:dyDescent="0.2">
      <c r="D2636" s="107"/>
    </row>
    <row r="2637" spans="4:4" x14ac:dyDescent="0.2">
      <c r="D2637" s="107"/>
    </row>
    <row r="2638" spans="4:4" x14ac:dyDescent="0.2">
      <c r="D2638" s="107"/>
    </row>
    <row r="2639" spans="4:4" x14ac:dyDescent="0.2">
      <c r="D2639" s="107"/>
    </row>
    <row r="2640" spans="4:4" x14ac:dyDescent="0.2">
      <c r="D2640" s="107"/>
    </row>
    <row r="2641" spans="4:4" x14ac:dyDescent="0.2">
      <c r="D2641" s="107"/>
    </row>
    <row r="2642" spans="4:4" x14ac:dyDescent="0.2">
      <c r="D2642" s="107"/>
    </row>
    <row r="2643" spans="4:4" x14ac:dyDescent="0.2">
      <c r="D2643" s="107"/>
    </row>
    <row r="2644" spans="4:4" x14ac:dyDescent="0.2">
      <c r="D2644" s="107"/>
    </row>
    <row r="2645" spans="4:4" x14ac:dyDescent="0.2">
      <c r="D2645" s="107"/>
    </row>
    <row r="2646" spans="4:4" x14ac:dyDescent="0.2">
      <c r="D2646" s="107"/>
    </row>
    <row r="2647" spans="4:4" x14ac:dyDescent="0.2">
      <c r="D2647" s="107"/>
    </row>
    <row r="2648" spans="4:4" x14ac:dyDescent="0.2">
      <c r="D2648" s="107"/>
    </row>
    <row r="2649" spans="4:4" x14ac:dyDescent="0.2">
      <c r="D2649" s="107"/>
    </row>
    <row r="2650" spans="4:4" x14ac:dyDescent="0.2">
      <c r="D2650" s="107"/>
    </row>
    <row r="2651" spans="4:4" x14ac:dyDescent="0.2">
      <c r="D2651" s="107"/>
    </row>
    <row r="2652" spans="4:4" x14ac:dyDescent="0.2">
      <c r="D2652" s="107"/>
    </row>
    <row r="2653" spans="4:4" x14ac:dyDescent="0.2">
      <c r="D2653" s="107"/>
    </row>
    <row r="2654" spans="4:4" x14ac:dyDescent="0.2">
      <c r="D2654" s="107"/>
    </row>
    <row r="2655" spans="4:4" x14ac:dyDescent="0.2">
      <c r="D2655" s="107"/>
    </row>
    <row r="2656" spans="4:4" x14ac:dyDescent="0.2">
      <c r="D2656" s="107"/>
    </row>
    <row r="2657" spans="4:4" x14ac:dyDescent="0.2">
      <c r="D2657" s="107"/>
    </row>
    <row r="2658" spans="4:4" x14ac:dyDescent="0.2">
      <c r="D2658" s="107"/>
    </row>
    <row r="2659" spans="4:4" x14ac:dyDescent="0.2">
      <c r="D2659" s="107"/>
    </row>
    <row r="2660" spans="4:4" x14ac:dyDescent="0.2">
      <c r="D2660" s="107"/>
    </row>
    <row r="2661" spans="4:4" x14ac:dyDescent="0.2">
      <c r="D2661" s="107"/>
    </row>
    <row r="2662" spans="4:4" x14ac:dyDescent="0.2">
      <c r="D2662" s="107"/>
    </row>
    <row r="2663" spans="4:4" x14ac:dyDescent="0.2">
      <c r="D2663" s="107"/>
    </row>
    <row r="2664" spans="4:4" x14ac:dyDescent="0.2">
      <c r="D2664" s="107"/>
    </row>
    <row r="2665" spans="4:4" x14ac:dyDescent="0.2">
      <c r="D2665" s="107"/>
    </row>
    <row r="2666" spans="4:4" x14ac:dyDescent="0.2">
      <c r="D2666" s="107"/>
    </row>
    <row r="2667" spans="4:4" x14ac:dyDescent="0.2">
      <c r="D2667" s="107"/>
    </row>
    <row r="2668" spans="4:4" x14ac:dyDescent="0.2">
      <c r="D2668" s="107"/>
    </row>
    <row r="2669" spans="4:4" x14ac:dyDescent="0.2">
      <c r="D2669" s="107"/>
    </row>
    <row r="2670" spans="4:4" x14ac:dyDescent="0.2">
      <c r="D2670" s="107"/>
    </row>
    <row r="2671" spans="4:4" x14ac:dyDescent="0.2">
      <c r="D2671" s="107"/>
    </row>
    <row r="2672" spans="4:4" x14ac:dyDescent="0.2">
      <c r="D2672" s="107"/>
    </row>
    <row r="2673" spans="4:4" x14ac:dyDescent="0.2">
      <c r="D2673" s="107"/>
    </row>
    <row r="2674" spans="4:4" x14ac:dyDescent="0.2">
      <c r="D2674" s="107"/>
    </row>
    <row r="2675" spans="4:4" x14ac:dyDescent="0.2">
      <c r="D2675" s="107"/>
    </row>
    <row r="2676" spans="4:4" x14ac:dyDescent="0.2">
      <c r="D2676" s="107"/>
    </row>
    <row r="2677" spans="4:4" x14ac:dyDescent="0.2">
      <c r="D2677" s="107"/>
    </row>
    <row r="2678" spans="4:4" x14ac:dyDescent="0.2">
      <c r="D2678" s="107"/>
    </row>
    <row r="2679" spans="4:4" x14ac:dyDescent="0.2">
      <c r="D2679" s="107"/>
    </row>
    <row r="2680" spans="4:4" x14ac:dyDescent="0.2">
      <c r="D2680" s="107"/>
    </row>
    <row r="2681" spans="4:4" x14ac:dyDescent="0.2">
      <c r="D2681" s="107"/>
    </row>
    <row r="2682" spans="4:4" x14ac:dyDescent="0.2">
      <c r="D2682" s="107"/>
    </row>
    <row r="2683" spans="4:4" x14ac:dyDescent="0.2">
      <c r="D2683" s="107"/>
    </row>
    <row r="2684" spans="4:4" x14ac:dyDescent="0.2">
      <c r="D2684" s="107"/>
    </row>
    <row r="2685" spans="4:4" x14ac:dyDescent="0.2">
      <c r="D2685" s="107"/>
    </row>
    <row r="2686" spans="4:4" x14ac:dyDescent="0.2">
      <c r="D2686" s="107"/>
    </row>
    <row r="2687" spans="4:4" x14ac:dyDescent="0.2">
      <c r="D2687" s="107"/>
    </row>
    <row r="2688" spans="4:4" x14ac:dyDescent="0.2">
      <c r="D2688" s="107"/>
    </row>
    <row r="2689" spans="4:4" x14ac:dyDescent="0.2">
      <c r="D2689" s="107"/>
    </row>
    <row r="2690" spans="4:4" x14ac:dyDescent="0.2">
      <c r="D2690" s="107"/>
    </row>
    <row r="2691" spans="4:4" x14ac:dyDescent="0.2">
      <c r="D2691" s="107"/>
    </row>
    <row r="2692" spans="4:4" x14ac:dyDescent="0.2">
      <c r="D2692" s="107"/>
    </row>
    <row r="2693" spans="4:4" x14ac:dyDescent="0.2">
      <c r="D2693" s="107"/>
    </row>
    <row r="2694" spans="4:4" x14ac:dyDescent="0.2">
      <c r="D2694" s="107"/>
    </row>
    <row r="2695" spans="4:4" x14ac:dyDescent="0.2">
      <c r="D2695" s="107"/>
    </row>
    <row r="2696" spans="4:4" x14ac:dyDescent="0.2">
      <c r="D2696" s="107"/>
    </row>
    <row r="2697" spans="4:4" x14ac:dyDescent="0.2">
      <c r="D2697" s="107"/>
    </row>
    <row r="2698" spans="4:4" x14ac:dyDescent="0.2">
      <c r="D2698" s="107"/>
    </row>
    <row r="2699" spans="4:4" x14ac:dyDescent="0.2">
      <c r="D2699" s="107"/>
    </row>
    <row r="2700" spans="4:4" x14ac:dyDescent="0.2">
      <c r="D2700" s="107"/>
    </row>
    <row r="2701" spans="4:4" x14ac:dyDescent="0.2">
      <c r="D2701" s="107"/>
    </row>
    <row r="2702" spans="4:4" x14ac:dyDescent="0.2">
      <c r="D2702" s="107"/>
    </row>
    <row r="2703" spans="4:4" x14ac:dyDescent="0.2">
      <c r="D2703" s="107"/>
    </row>
    <row r="2704" spans="4:4" x14ac:dyDescent="0.2">
      <c r="D2704" s="107"/>
    </row>
    <row r="2705" spans="4:4" x14ac:dyDescent="0.2">
      <c r="D2705" s="107"/>
    </row>
    <row r="2706" spans="4:4" x14ac:dyDescent="0.2">
      <c r="D2706" s="107"/>
    </row>
    <row r="2707" spans="4:4" x14ac:dyDescent="0.2">
      <c r="D2707" s="107"/>
    </row>
    <row r="2708" spans="4:4" x14ac:dyDescent="0.2">
      <c r="D2708" s="107"/>
    </row>
    <row r="2709" spans="4:4" x14ac:dyDescent="0.2">
      <c r="D2709" s="107"/>
    </row>
    <row r="2710" spans="4:4" x14ac:dyDescent="0.2">
      <c r="D2710" s="107"/>
    </row>
    <row r="2711" spans="4:4" x14ac:dyDescent="0.2">
      <c r="D2711" s="107"/>
    </row>
    <row r="2712" spans="4:4" x14ac:dyDescent="0.2">
      <c r="D2712" s="107"/>
    </row>
    <row r="2713" spans="4:4" x14ac:dyDescent="0.2">
      <c r="D2713" s="107"/>
    </row>
    <row r="2714" spans="4:4" x14ac:dyDescent="0.2">
      <c r="D2714" s="107"/>
    </row>
    <row r="2715" spans="4:4" x14ac:dyDescent="0.2">
      <c r="D2715" s="107"/>
    </row>
    <row r="2716" spans="4:4" x14ac:dyDescent="0.2">
      <c r="D2716" s="107"/>
    </row>
    <row r="2717" spans="4:4" x14ac:dyDescent="0.2">
      <c r="D2717" s="107"/>
    </row>
    <row r="2718" spans="4:4" x14ac:dyDescent="0.2">
      <c r="D2718" s="107"/>
    </row>
    <row r="2719" spans="4:4" x14ac:dyDescent="0.2">
      <c r="D2719" s="107"/>
    </row>
    <row r="2720" spans="4:4" x14ac:dyDescent="0.2">
      <c r="D2720" s="107"/>
    </row>
    <row r="2721" spans="4:4" x14ac:dyDescent="0.2">
      <c r="D2721" s="107"/>
    </row>
    <row r="2722" spans="4:4" x14ac:dyDescent="0.2">
      <c r="D2722" s="107"/>
    </row>
    <row r="2723" spans="4:4" x14ac:dyDescent="0.2">
      <c r="D2723" s="107"/>
    </row>
    <row r="2724" spans="4:4" x14ac:dyDescent="0.2">
      <c r="D2724" s="107"/>
    </row>
    <row r="2725" spans="4:4" x14ac:dyDescent="0.2">
      <c r="D2725" s="107"/>
    </row>
    <row r="2726" spans="4:4" x14ac:dyDescent="0.2">
      <c r="D2726" s="107"/>
    </row>
    <row r="2727" spans="4:4" x14ac:dyDescent="0.2">
      <c r="D2727" s="107"/>
    </row>
    <row r="2728" spans="4:4" x14ac:dyDescent="0.2">
      <c r="D2728" s="107"/>
    </row>
    <row r="2729" spans="4:4" x14ac:dyDescent="0.2">
      <c r="D2729" s="107"/>
    </row>
    <row r="2730" spans="4:4" x14ac:dyDescent="0.2">
      <c r="D2730" s="107"/>
    </row>
    <row r="2731" spans="4:4" x14ac:dyDescent="0.2">
      <c r="D2731" s="107"/>
    </row>
    <row r="2732" spans="4:4" x14ac:dyDescent="0.2">
      <c r="D2732" s="107"/>
    </row>
    <row r="2733" spans="4:4" x14ac:dyDescent="0.2">
      <c r="D2733" s="107"/>
    </row>
    <row r="2734" spans="4:4" x14ac:dyDescent="0.2">
      <c r="D2734" s="107"/>
    </row>
    <row r="2735" spans="4:4" x14ac:dyDescent="0.2">
      <c r="D2735" s="107"/>
    </row>
    <row r="2736" spans="4:4" x14ac:dyDescent="0.2">
      <c r="D2736" s="107"/>
    </row>
    <row r="2737" spans="4:4" x14ac:dyDescent="0.2">
      <c r="D2737" s="107"/>
    </row>
    <row r="2738" spans="4:4" x14ac:dyDescent="0.2">
      <c r="D2738" s="107"/>
    </row>
    <row r="2739" spans="4:4" x14ac:dyDescent="0.2">
      <c r="D2739" s="107"/>
    </row>
    <row r="2740" spans="4:4" x14ac:dyDescent="0.2">
      <c r="D2740" s="107"/>
    </row>
    <row r="2741" spans="4:4" x14ac:dyDescent="0.2">
      <c r="D2741" s="107"/>
    </row>
    <row r="2742" spans="4:4" x14ac:dyDescent="0.2">
      <c r="D2742" s="107"/>
    </row>
    <row r="2743" spans="4:4" x14ac:dyDescent="0.2">
      <c r="D2743" s="107"/>
    </row>
    <row r="2744" spans="4:4" x14ac:dyDescent="0.2">
      <c r="D2744" s="107"/>
    </row>
    <row r="2745" spans="4:4" x14ac:dyDescent="0.2">
      <c r="D2745" s="107"/>
    </row>
    <row r="2746" spans="4:4" x14ac:dyDescent="0.2">
      <c r="D2746" s="107"/>
    </row>
    <row r="2747" spans="4:4" x14ac:dyDescent="0.2">
      <c r="D2747" s="107"/>
    </row>
    <row r="2748" spans="4:4" x14ac:dyDescent="0.2">
      <c r="D2748" s="107"/>
    </row>
    <row r="2749" spans="4:4" x14ac:dyDescent="0.2">
      <c r="D2749" s="107"/>
    </row>
    <row r="2750" spans="4:4" x14ac:dyDescent="0.2">
      <c r="D2750" s="107"/>
    </row>
    <row r="2751" spans="4:4" x14ac:dyDescent="0.2">
      <c r="D2751" s="107"/>
    </row>
    <row r="2752" spans="4:4" x14ac:dyDescent="0.2">
      <c r="D2752" s="107"/>
    </row>
    <row r="2753" spans="4:4" x14ac:dyDescent="0.2">
      <c r="D2753" s="107"/>
    </row>
    <row r="2754" spans="4:4" x14ac:dyDescent="0.2">
      <c r="D2754" s="107"/>
    </row>
    <row r="2755" spans="4:4" x14ac:dyDescent="0.2">
      <c r="D2755" s="107"/>
    </row>
    <row r="2756" spans="4:4" x14ac:dyDescent="0.2">
      <c r="D2756" s="107"/>
    </row>
    <row r="2757" spans="4:4" x14ac:dyDescent="0.2">
      <c r="D2757" s="107"/>
    </row>
    <row r="2758" spans="4:4" x14ac:dyDescent="0.2">
      <c r="D2758" s="107"/>
    </row>
    <row r="2759" spans="4:4" x14ac:dyDescent="0.2">
      <c r="D2759" s="107"/>
    </row>
    <row r="2760" spans="4:4" x14ac:dyDescent="0.2">
      <c r="D2760" s="107"/>
    </row>
    <row r="2761" spans="4:4" x14ac:dyDescent="0.2">
      <c r="D2761" s="107"/>
    </row>
    <row r="2762" spans="4:4" x14ac:dyDescent="0.2">
      <c r="D2762" s="107"/>
    </row>
    <row r="2763" spans="4:4" x14ac:dyDescent="0.2">
      <c r="D2763" s="107"/>
    </row>
    <row r="2764" spans="4:4" x14ac:dyDescent="0.2">
      <c r="D2764" s="107"/>
    </row>
    <row r="2765" spans="4:4" x14ac:dyDescent="0.2">
      <c r="D2765" s="107"/>
    </row>
    <row r="2766" spans="4:4" x14ac:dyDescent="0.2">
      <c r="D2766" s="107"/>
    </row>
    <row r="2767" spans="4:4" x14ac:dyDescent="0.2">
      <c r="D2767" s="107"/>
    </row>
    <row r="2768" spans="4:4" x14ac:dyDescent="0.2">
      <c r="D2768" s="107"/>
    </row>
    <row r="2769" spans="4:4" x14ac:dyDescent="0.2">
      <c r="D2769" s="107"/>
    </row>
    <row r="2770" spans="4:4" x14ac:dyDescent="0.2">
      <c r="D2770" s="107"/>
    </row>
    <row r="2771" spans="4:4" x14ac:dyDescent="0.2">
      <c r="D2771" s="107"/>
    </row>
    <row r="2772" spans="4:4" x14ac:dyDescent="0.2">
      <c r="D2772" s="107"/>
    </row>
    <row r="2773" spans="4:4" x14ac:dyDescent="0.2">
      <c r="D2773" s="107"/>
    </row>
    <row r="2774" spans="4:4" x14ac:dyDescent="0.2">
      <c r="D2774" s="107"/>
    </row>
    <row r="2775" spans="4:4" x14ac:dyDescent="0.2">
      <c r="D2775" s="107"/>
    </row>
    <row r="2776" spans="4:4" x14ac:dyDescent="0.2">
      <c r="D2776" s="107"/>
    </row>
    <row r="2777" spans="4:4" x14ac:dyDescent="0.2">
      <c r="D2777" s="107"/>
    </row>
    <row r="2778" spans="4:4" x14ac:dyDescent="0.2">
      <c r="D2778" s="107"/>
    </row>
    <row r="2779" spans="4:4" x14ac:dyDescent="0.2">
      <c r="D2779" s="107"/>
    </row>
    <row r="2780" spans="4:4" x14ac:dyDescent="0.2">
      <c r="D2780" s="107"/>
    </row>
    <row r="2781" spans="4:4" x14ac:dyDescent="0.2">
      <c r="D2781" s="107"/>
    </row>
    <row r="2782" spans="4:4" x14ac:dyDescent="0.2">
      <c r="D2782" s="107"/>
    </row>
    <row r="2783" spans="4:4" x14ac:dyDescent="0.2">
      <c r="D2783" s="107"/>
    </row>
    <row r="2784" spans="4:4" x14ac:dyDescent="0.2">
      <c r="D2784" s="107"/>
    </row>
    <row r="2785" spans="4:4" x14ac:dyDescent="0.2">
      <c r="D2785" s="107"/>
    </row>
    <row r="2786" spans="4:4" x14ac:dyDescent="0.2">
      <c r="D2786" s="107"/>
    </row>
    <row r="2787" spans="4:4" x14ac:dyDescent="0.2">
      <c r="D2787" s="107"/>
    </row>
    <row r="2788" spans="4:4" x14ac:dyDescent="0.2">
      <c r="D2788" s="107"/>
    </row>
    <row r="2789" spans="4:4" x14ac:dyDescent="0.2">
      <c r="D2789" s="107"/>
    </row>
    <row r="2790" spans="4:4" x14ac:dyDescent="0.2">
      <c r="D2790" s="107"/>
    </row>
    <row r="2791" spans="4:4" x14ac:dyDescent="0.2">
      <c r="D2791" s="107"/>
    </row>
    <row r="2792" spans="4:4" x14ac:dyDescent="0.2">
      <c r="D2792" s="107"/>
    </row>
    <row r="2793" spans="4:4" x14ac:dyDescent="0.2">
      <c r="D2793" s="107"/>
    </row>
    <row r="2794" spans="4:4" x14ac:dyDescent="0.2">
      <c r="D2794" s="107"/>
    </row>
    <row r="2795" spans="4:4" x14ac:dyDescent="0.2">
      <c r="D2795" s="107"/>
    </row>
    <row r="2796" spans="4:4" x14ac:dyDescent="0.2">
      <c r="D2796" s="107"/>
    </row>
    <row r="2797" spans="4:4" x14ac:dyDescent="0.2">
      <c r="D2797" s="107"/>
    </row>
    <row r="2798" spans="4:4" x14ac:dyDescent="0.2">
      <c r="D2798" s="107"/>
    </row>
    <row r="2799" spans="4:4" x14ac:dyDescent="0.2">
      <c r="D2799" s="107"/>
    </row>
    <row r="2800" spans="4:4" x14ac:dyDescent="0.2">
      <c r="D2800" s="107"/>
    </row>
    <row r="2801" spans="4:4" x14ac:dyDescent="0.2">
      <c r="D2801" s="107"/>
    </row>
    <row r="2802" spans="4:4" x14ac:dyDescent="0.2">
      <c r="D2802" s="107"/>
    </row>
    <row r="2803" spans="4:4" x14ac:dyDescent="0.2">
      <c r="D2803" s="107"/>
    </row>
    <row r="2804" spans="4:4" x14ac:dyDescent="0.2">
      <c r="D2804" s="107"/>
    </row>
    <row r="2805" spans="4:4" x14ac:dyDescent="0.2">
      <c r="D2805" s="107"/>
    </row>
    <row r="2806" spans="4:4" x14ac:dyDescent="0.2">
      <c r="D2806" s="107"/>
    </row>
    <row r="2807" spans="4:4" x14ac:dyDescent="0.2">
      <c r="D2807" s="107"/>
    </row>
    <row r="2808" spans="4:4" x14ac:dyDescent="0.2">
      <c r="D2808" s="107"/>
    </row>
    <row r="2809" spans="4:4" x14ac:dyDescent="0.2">
      <c r="D2809" s="107"/>
    </row>
    <row r="2810" spans="4:4" x14ac:dyDescent="0.2">
      <c r="D2810" s="107"/>
    </row>
    <row r="2811" spans="4:4" x14ac:dyDescent="0.2">
      <c r="D2811" s="107"/>
    </row>
    <row r="2812" spans="4:4" x14ac:dyDescent="0.2">
      <c r="D2812" s="107"/>
    </row>
    <row r="2813" spans="4:4" x14ac:dyDescent="0.2">
      <c r="D2813" s="107"/>
    </row>
    <row r="2814" spans="4:4" x14ac:dyDescent="0.2">
      <c r="D2814" s="107"/>
    </row>
    <row r="2815" spans="4:4" x14ac:dyDescent="0.2">
      <c r="D2815" s="107"/>
    </row>
    <row r="2816" spans="4:4" x14ac:dyDescent="0.2">
      <c r="D2816" s="107"/>
    </row>
    <row r="2817" spans="4:4" x14ac:dyDescent="0.2">
      <c r="D2817" s="107"/>
    </row>
    <row r="2818" spans="4:4" x14ac:dyDescent="0.2">
      <c r="D2818" s="107"/>
    </row>
    <row r="2819" spans="4:4" x14ac:dyDescent="0.2">
      <c r="D2819" s="107"/>
    </row>
    <row r="2820" spans="4:4" x14ac:dyDescent="0.2">
      <c r="D2820" s="107"/>
    </row>
    <row r="2821" spans="4:4" x14ac:dyDescent="0.2">
      <c r="D2821" s="107"/>
    </row>
    <row r="2822" spans="4:4" x14ac:dyDescent="0.2">
      <c r="D2822" s="107"/>
    </row>
    <row r="2823" spans="4:4" x14ac:dyDescent="0.2">
      <c r="D2823" s="107"/>
    </row>
    <row r="2824" spans="4:4" x14ac:dyDescent="0.2">
      <c r="D2824" s="107"/>
    </row>
    <row r="2825" spans="4:4" x14ac:dyDescent="0.2">
      <c r="D2825" s="107"/>
    </row>
    <row r="2826" spans="4:4" x14ac:dyDescent="0.2">
      <c r="D2826" s="107"/>
    </row>
    <row r="2827" spans="4:4" x14ac:dyDescent="0.2">
      <c r="D2827" s="107"/>
    </row>
    <row r="2828" spans="4:4" x14ac:dyDescent="0.2">
      <c r="D2828" s="107"/>
    </row>
    <row r="2829" spans="4:4" x14ac:dyDescent="0.2">
      <c r="D2829" s="107"/>
    </row>
    <row r="2830" spans="4:4" x14ac:dyDescent="0.2">
      <c r="D2830" s="107"/>
    </row>
    <row r="2831" spans="4:4" x14ac:dyDescent="0.2">
      <c r="D2831" s="107"/>
    </row>
    <row r="2832" spans="4:4" x14ac:dyDescent="0.2">
      <c r="D2832" s="107"/>
    </row>
    <row r="2833" spans="4:4" x14ac:dyDescent="0.2">
      <c r="D2833" s="107"/>
    </row>
    <row r="2834" spans="4:4" x14ac:dyDescent="0.2">
      <c r="D2834" s="107"/>
    </row>
    <row r="2835" spans="4:4" x14ac:dyDescent="0.2">
      <c r="D2835" s="107"/>
    </row>
    <row r="2836" spans="4:4" x14ac:dyDescent="0.2">
      <c r="D2836" s="107"/>
    </row>
    <row r="2837" spans="4:4" x14ac:dyDescent="0.2">
      <c r="D2837" s="107"/>
    </row>
    <row r="2838" spans="4:4" x14ac:dyDescent="0.2">
      <c r="D2838" s="107"/>
    </row>
    <row r="2839" spans="4:4" x14ac:dyDescent="0.2">
      <c r="D2839" s="107"/>
    </row>
    <row r="2840" spans="4:4" x14ac:dyDescent="0.2">
      <c r="D2840" s="107"/>
    </row>
    <row r="2841" spans="4:4" x14ac:dyDescent="0.2">
      <c r="D2841" s="107"/>
    </row>
    <row r="2842" spans="4:4" x14ac:dyDescent="0.2">
      <c r="D2842" s="107"/>
    </row>
    <row r="2843" spans="4:4" x14ac:dyDescent="0.2">
      <c r="D2843" s="107"/>
    </row>
    <row r="2844" spans="4:4" x14ac:dyDescent="0.2">
      <c r="D2844" s="107"/>
    </row>
    <row r="2845" spans="4:4" x14ac:dyDescent="0.2">
      <c r="D2845" s="107"/>
    </row>
    <row r="2846" spans="4:4" x14ac:dyDescent="0.2">
      <c r="D2846" s="107"/>
    </row>
    <row r="2847" spans="4:4" x14ac:dyDescent="0.2">
      <c r="D2847" s="107"/>
    </row>
    <row r="2848" spans="4:4" x14ac:dyDescent="0.2">
      <c r="D2848" s="107"/>
    </row>
    <row r="2849" spans="4:4" x14ac:dyDescent="0.2">
      <c r="D2849" s="107"/>
    </row>
    <row r="2850" spans="4:4" x14ac:dyDescent="0.2">
      <c r="D2850" s="107"/>
    </row>
    <row r="2851" spans="4:4" x14ac:dyDescent="0.2">
      <c r="D2851" s="107"/>
    </row>
    <row r="2852" spans="4:4" x14ac:dyDescent="0.2">
      <c r="D2852" s="107"/>
    </row>
    <row r="2853" spans="4:4" x14ac:dyDescent="0.2">
      <c r="D2853" s="107"/>
    </row>
    <row r="2854" spans="4:4" x14ac:dyDescent="0.2">
      <c r="D2854" s="107"/>
    </row>
    <row r="2855" spans="4:4" x14ac:dyDescent="0.2">
      <c r="D2855" s="107"/>
    </row>
    <row r="2856" spans="4:4" x14ac:dyDescent="0.2">
      <c r="D2856" s="107"/>
    </row>
    <row r="2857" spans="4:4" x14ac:dyDescent="0.2">
      <c r="D2857" s="107"/>
    </row>
    <row r="2858" spans="4:4" x14ac:dyDescent="0.2">
      <c r="D2858" s="107"/>
    </row>
    <row r="2859" spans="4:4" x14ac:dyDescent="0.2">
      <c r="D2859" s="107"/>
    </row>
    <row r="2860" spans="4:4" x14ac:dyDescent="0.2">
      <c r="D2860" s="107"/>
    </row>
    <row r="2861" spans="4:4" x14ac:dyDescent="0.2">
      <c r="D2861" s="107"/>
    </row>
    <row r="2862" spans="4:4" x14ac:dyDescent="0.2">
      <c r="D2862" s="107"/>
    </row>
    <row r="2863" spans="4:4" x14ac:dyDescent="0.2">
      <c r="D2863" s="107"/>
    </row>
    <row r="2864" spans="4:4" x14ac:dyDescent="0.2">
      <c r="D2864" s="107"/>
    </row>
    <row r="2865" spans="4:4" x14ac:dyDescent="0.2">
      <c r="D2865" s="107"/>
    </row>
    <row r="2866" spans="4:4" x14ac:dyDescent="0.2">
      <c r="D2866" s="107"/>
    </row>
    <row r="2867" spans="4:4" x14ac:dyDescent="0.2">
      <c r="D2867" s="107"/>
    </row>
    <row r="2868" spans="4:4" x14ac:dyDescent="0.2">
      <c r="D2868" s="107"/>
    </row>
    <row r="2869" spans="4:4" x14ac:dyDescent="0.2">
      <c r="D2869" s="107"/>
    </row>
    <row r="2870" spans="4:4" x14ac:dyDescent="0.2">
      <c r="D2870" s="107"/>
    </row>
    <row r="2871" spans="4:4" x14ac:dyDescent="0.2">
      <c r="D2871" s="107"/>
    </row>
    <row r="2872" spans="4:4" x14ac:dyDescent="0.2">
      <c r="D2872" s="107"/>
    </row>
    <row r="2873" spans="4:4" x14ac:dyDescent="0.2">
      <c r="D2873" s="107"/>
    </row>
    <row r="2874" spans="4:4" x14ac:dyDescent="0.2">
      <c r="D2874" s="107"/>
    </row>
    <row r="2875" spans="4:4" x14ac:dyDescent="0.2">
      <c r="D2875" s="107"/>
    </row>
    <row r="2876" spans="4:4" x14ac:dyDescent="0.2">
      <c r="D2876" s="107"/>
    </row>
    <row r="2877" spans="4:4" x14ac:dyDescent="0.2">
      <c r="D2877" s="107"/>
    </row>
    <row r="2878" spans="4:4" x14ac:dyDescent="0.2">
      <c r="D2878" s="107"/>
    </row>
    <row r="2879" spans="4:4" x14ac:dyDescent="0.2">
      <c r="D2879" s="107"/>
    </row>
    <row r="2880" spans="4:4" x14ac:dyDescent="0.2">
      <c r="D2880" s="107"/>
    </row>
    <row r="2881" spans="4:4" x14ac:dyDescent="0.2">
      <c r="D2881" s="107"/>
    </row>
    <row r="2882" spans="4:4" x14ac:dyDescent="0.2">
      <c r="D2882" s="107"/>
    </row>
    <row r="2883" spans="4:4" x14ac:dyDescent="0.2">
      <c r="D2883" s="107"/>
    </row>
    <row r="2884" spans="4:4" x14ac:dyDescent="0.2">
      <c r="D2884" s="107"/>
    </row>
    <row r="2885" spans="4:4" x14ac:dyDescent="0.2">
      <c r="D2885" s="107"/>
    </row>
    <row r="2886" spans="4:4" x14ac:dyDescent="0.2">
      <c r="D2886" s="107"/>
    </row>
    <row r="2887" spans="4:4" x14ac:dyDescent="0.2">
      <c r="D2887" s="107"/>
    </row>
    <row r="2888" spans="4:4" x14ac:dyDescent="0.2">
      <c r="D2888" s="107"/>
    </row>
    <row r="2889" spans="4:4" x14ac:dyDescent="0.2">
      <c r="D2889" s="107"/>
    </row>
    <row r="2890" spans="4:4" x14ac:dyDescent="0.2">
      <c r="D2890" s="107"/>
    </row>
    <row r="2891" spans="4:4" x14ac:dyDescent="0.2">
      <c r="D2891" s="107"/>
    </row>
    <row r="2892" spans="4:4" x14ac:dyDescent="0.2">
      <c r="D2892" s="107"/>
    </row>
    <row r="2893" spans="4:4" x14ac:dyDescent="0.2">
      <c r="D2893" s="107"/>
    </row>
    <row r="2894" spans="4:4" x14ac:dyDescent="0.2">
      <c r="D2894" s="107"/>
    </row>
    <row r="2895" spans="4:4" x14ac:dyDescent="0.2">
      <c r="D2895" s="107"/>
    </row>
    <row r="2896" spans="4:4" x14ac:dyDescent="0.2">
      <c r="D2896" s="107"/>
    </row>
    <row r="2897" spans="4:4" x14ac:dyDescent="0.2">
      <c r="D2897" s="107"/>
    </row>
    <row r="2898" spans="4:4" x14ac:dyDescent="0.2">
      <c r="D2898" s="107"/>
    </row>
    <row r="2899" spans="4:4" x14ac:dyDescent="0.2">
      <c r="D2899" s="107"/>
    </row>
    <row r="2900" spans="4:4" x14ac:dyDescent="0.2">
      <c r="D2900" s="107"/>
    </row>
    <row r="2901" spans="4:4" x14ac:dyDescent="0.2">
      <c r="D2901" s="107"/>
    </row>
    <row r="2902" spans="4:4" x14ac:dyDescent="0.2">
      <c r="D2902" s="107"/>
    </row>
    <row r="2903" spans="4:4" x14ac:dyDescent="0.2">
      <c r="D2903" s="107"/>
    </row>
    <row r="2904" spans="4:4" x14ac:dyDescent="0.2">
      <c r="D2904" s="107"/>
    </row>
    <row r="2905" spans="4:4" x14ac:dyDescent="0.2">
      <c r="D2905" s="107"/>
    </row>
    <row r="2906" spans="4:4" x14ac:dyDescent="0.2">
      <c r="D2906" s="107"/>
    </row>
    <row r="2907" spans="4:4" x14ac:dyDescent="0.2">
      <c r="D2907" s="107"/>
    </row>
    <row r="2908" spans="4:4" x14ac:dyDescent="0.2">
      <c r="D2908" s="107"/>
    </row>
    <row r="2909" spans="4:4" x14ac:dyDescent="0.2">
      <c r="D2909" s="107"/>
    </row>
    <row r="2910" spans="4:4" x14ac:dyDescent="0.2">
      <c r="D2910" s="107"/>
    </row>
    <row r="2911" spans="4:4" x14ac:dyDescent="0.2">
      <c r="D2911" s="107"/>
    </row>
    <row r="2912" spans="4:4" x14ac:dyDescent="0.2">
      <c r="D2912" s="107"/>
    </row>
    <row r="2913" spans="4:4" x14ac:dyDescent="0.2">
      <c r="D2913" s="107"/>
    </row>
    <row r="2914" spans="4:4" x14ac:dyDescent="0.2">
      <c r="D2914" s="107"/>
    </row>
    <row r="2915" spans="4:4" x14ac:dyDescent="0.2">
      <c r="D2915" s="107"/>
    </row>
    <row r="2916" spans="4:4" x14ac:dyDescent="0.2">
      <c r="D2916" s="107"/>
    </row>
    <row r="2917" spans="4:4" x14ac:dyDescent="0.2">
      <c r="D2917" s="107"/>
    </row>
    <row r="2918" spans="4:4" x14ac:dyDescent="0.2">
      <c r="D2918" s="107"/>
    </row>
    <row r="2919" spans="4:4" x14ac:dyDescent="0.2">
      <c r="D2919" s="107"/>
    </row>
    <row r="2920" spans="4:4" x14ac:dyDescent="0.2">
      <c r="D2920" s="107"/>
    </row>
    <row r="2921" spans="4:4" x14ac:dyDescent="0.2">
      <c r="D2921" s="107"/>
    </row>
    <row r="2922" spans="4:4" x14ac:dyDescent="0.2">
      <c r="D2922" s="107"/>
    </row>
    <row r="2923" spans="4:4" x14ac:dyDescent="0.2">
      <c r="D2923" s="107"/>
    </row>
    <row r="2924" spans="4:4" x14ac:dyDescent="0.2">
      <c r="D2924" s="107"/>
    </row>
    <row r="2925" spans="4:4" x14ac:dyDescent="0.2">
      <c r="D2925" s="107"/>
    </row>
    <row r="2926" spans="4:4" x14ac:dyDescent="0.2">
      <c r="D2926" s="107"/>
    </row>
    <row r="2927" spans="4:4" x14ac:dyDescent="0.2">
      <c r="D2927" s="107"/>
    </row>
    <row r="2928" spans="4:4" x14ac:dyDescent="0.2">
      <c r="D2928" s="107"/>
    </row>
    <row r="2929" spans="4:4" x14ac:dyDescent="0.2">
      <c r="D2929" s="107"/>
    </row>
    <row r="2930" spans="4:4" x14ac:dyDescent="0.2">
      <c r="D2930" s="107"/>
    </row>
    <row r="2931" spans="4:4" x14ac:dyDescent="0.2">
      <c r="D2931" s="107"/>
    </row>
    <row r="2932" spans="4:4" x14ac:dyDescent="0.2">
      <c r="D2932" s="107"/>
    </row>
    <row r="2933" spans="4:4" x14ac:dyDescent="0.2">
      <c r="D2933" s="107"/>
    </row>
    <row r="2934" spans="4:4" x14ac:dyDescent="0.2">
      <c r="D2934" s="107"/>
    </row>
    <row r="2935" spans="4:4" x14ac:dyDescent="0.2">
      <c r="D2935" s="107"/>
    </row>
    <row r="2936" spans="4:4" x14ac:dyDescent="0.2">
      <c r="D2936" s="107"/>
    </row>
    <row r="2937" spans="4:4" x14ac:dyDescent="0.2">
      <c r="D2937" s="107"/>
    </row>
    <row r="2938" spans="4:4" x14ac:dyDescent="0.2">
      <c r="D2938" s="107"/>
    </row>
    <row r="2939" spans="4:4" x14ac:dyDescent="0.2">
      <c r="D2939" s="107"/>
    </row>
    <row r="2940" spans="4:4" x14ac:dyDescent="0.2">
      <c r="D2940" s="107"/>
    </row>
    <row r="2941" spans="4:4" x14ac:dyDescent="0.2">
      <c r="D2941" s="107"/>
    </row>
    <row r="2942" spans="4:4" x14ac:dyDescent="0.2">
      <c r="D2942" s="107"/>
    </row>
    <row r="2943" spans="4:4" x14ac:dyDescent="0.2">
      <c r="D2943" s="107"/>
    </row>
    <row r="2944" spans="4:4" x14ac:dyDescent="0.2">
      <c r="D2944" s="107"/>
    </row>
    <row r="2945" spans="4:4" x14ac:dyDescent="0.2">
      <c r="D2945" s="107"/>
    </row>
    <row r="2946" spans="4:4" x14ac:dyDescent="0.2">
      <c r="D2946" s="107"/>
    </row>
    <row r="2947" spans="4:4" x14ac:dyDescent="0.2">
      <c r="D2947" s="107"/>
    </row>
    <row r="2948" spans="4:4" x14ac:dyDescent="0.2">
      <c r="D2948" s="107"/>
    </row>
    <row r="2949" spans="4:4" x14ac:dyDescent="0.2">
      <c r="D2949" s="107"/>
    </row>
    <row r="2950" spans="4:4" x14ac:dyDescent="0.2">
      <c r="D2950" s="107"/>
    </row>
    <row r="2951" spans="4:4" x14ac:dyDescent="0.2">
      <c r="D2951" s="107"/>
    </row>
    <row r="2952" spans="4:4" x14ac:dyDescent="0.2">
      <c r="D2952" s="107"/>
    </row>
    <row r="2953" spans="4:4" x14ac:dyDescent="0.2">
      <c r="D2953" s="107"/>
    </row>
    <row r="2954" spans="4:4" x14ac:dyDescent="0.2">
      <c r="D2954" s="107"/>
    </row>
    <row r="2955" spans="4:4" x14ac:dyDescent="0.2">
      <c r="D2955" s="107"/>
    </row>
    <row r="2956" spans="4:4" x14ac:dyDescent="0.2">
      <c r="D2956" s="107"/>
    </row>
    <row r="2957" spans="4:4" x14ac:dyDescent="0.2">
      <c r="D2957" s="107"/>
    </row>
    <row r="2958" spans="4:4" x14ac:dyDescent="0.2">
      <c r="D2958" s="107"/>
    </row>
    <row r="2959" spans="4:4" x14ac:dyDescent="0.2">
      <c r="D2959" s="107"/>
    </row>
    <row r="2960" spans="4:4" x14ac:dyDescent="0.2">
      <c r="D2960" s="107"/>
    </row>
    <row r="2961" spans="4:4" x14ac:dyDescent="0.2">
      <c r="D2961" s="107"/>
    </row>
    <row r="2962" spans="4:4" x14ac:dyDescent="0.2">
      <c r="D2962" s="107"/>
    </row>
    <row r="2963" spans="4:4" x14ac:dyDescent="0.2">
      <c r="D2963" s="107"/>
    </row>
    <row r="2964" spans="4:4" x14ac:dyDescent="0.2">
      <c r="D2964" s="107"/>
    </row>
    <row r="2965" spans="4:4" x14ac:dyDescent="0.2">
      <c r="D2965" s="107"/>
    </row>
    <row r="2966" spans="4:4" x14ac:dyDescent="0.2">
      <c r="D2966" s="107"/>
    </row>
    <row r="2967" spans="4:4" x14ac:dyDescent="0.2">
      <c r="D2967" s="107"/>
    </row>
    <row r="2968" spans="4:4" x14ac:dyDescent="0.2">
      <c r="D2968" s="107"/>
    </row>
    <row r="2969" spans="4:4" x14ac:dyDescent="0.2">
      <c r="D2969" s="107"/>
    </row>
    <row r="2970" spans="4:4" x14ac:dyDescent="0.2">
      <c r="D2970" s="107"/>
    </row>
    <row r="2971" spans="4:4" x14ac:dyDescent="0.2">
      <c r="D2971" s="107"/>
    </row>
    <row r="2972" spans="4:4" x14ac:dyDescent="0.2">
      <c r="D2972" s="107"/>
    </row>
    <row r="2973" spans="4:4" x14ac:dyDescent="0.2">
      <c r="D2973" s="107"/>
    </row>
    <row r="2974" spans="4:4" x14ac:dyDescent="0.2">
      <c r="D2974" s="107"/>
    </row>
    <row r="2975" spans="4:4" x14ac:dyDescent="0.2">
      <c r="D2975" s="107"/>
    </row>
    <row r="2976" spans="4:4" x14ac:dyDescent="0.2">
      <c r="D2976" s="107"/>
    </row>
    <row r="2977" spans="4:4" x14ac:dyDescent="0.2">
      <c r="D2977" s="107"/>
    </row>
    <row r="2978" spans="4:4" x14ac:dyDescent="0.2">
      <c r="D2978" s="107"/>
    </row>
    <row r="2979" spans="4:4" x14ac:dyDescent="0.2">
      <c r="D2979" s="107"/>
    </row>
    <row r="2980" spans="4:4" x14ac:dyDescent="0.2">
      <c r="D2980" s="107"/>
    </row>
    <row r="2981" spans="4:4" x14ac:dyDescent="0.2">
      <c r="D2981" s="107"/>
    </row>
    <row r="2982" spans="4:4" x14ac:dyDescent="0.2">
      <c r="D2982" s="107"/>
    </row>
    <row r="2983" spans="4:4" x14ac:dyDescent="0.2">
      <c r="D2983" s="107"/>
    </row>
    <row r="2984" spans="4:4" x14ac:dyDescent="0.2">
      <c r="D2984" s="107"/>
    </row>
    <row r="2985" spans="4:4" x14ac:dyDescent="0.2">
      <c r="D2985" s="107"/>
    </row>
    <row r="2986" spans="4:4" x14ac:dyDescent="0.2">
      <c r="D2986" s="107"/>
    </row>
    <row r="2987" spans="4:4" x14ac:dyDescent="0.2">
      <c r="D2987" s="107"/>
    </row>
    <row r="2988" spans="4:4" x14ac:dyDescent="0.2">
      <c r="D2988" s="107"/>
    </row>
    <row r="2989" spans="4:4" x14ac:dyDescent="0.2">
      <c r="D2989" s="107"/>
    </row>
    <row r="2990" spans="4:4" x14ac:dyDescent="0.2">
      <c r="D2990" s="107"/>
    </row>
    <row r="2991" spans="4:4" x14ac:dyDescent="0.2">
      <c r="D2991" s="107"/>
    </row>
    <row r="2992" spans="4:4" x14ac:dyDescent="0.2">
      <c r="D2992" s="107"/>
    </row>
    <row r="2993" spans="4:4" x14ac:dyDescent="0.2">
      <c r="D2993" s="107"/>
    </row>
    <row r="2994" spans="4:4" x14ac:dyDescent="0.2">
      <c r="D2994" s="107"/>
    </row>
    <row r="2995" spans="4:4" x14ac:dyDescent="0.2">
      <c r="D2995" s="107"/>
    </row>
    <row r="2996" spans="4:4" x14ac:dyDescent="0.2">
      <c r="D2996" s="107"/>
    </row>
    <row r="2997" spans="4:4" x14ac:dyDescent="0.2">
      <c r="D2997" s="107"/>
    </row>
    <row r="2998" spans="4:4" x14ac:dyDescent="0.2">
      <c r="D2998" s="107"/>
    </row>
    <row r="2999" spans="4:4" x14ac:dyDescent="0.2">
      <c r="D2999" s="107"/>
    </row>
    <row r="3000" spans="4:4" x14ac:dyDescent="0.2">
      <c r="D3000" s="107"/>
    </row>
    <row r="3001" spans="4:4" x14ac:dyDescent="0.2">
      <c r="D3001" s="107"/>
    </row>
    <row r="3002" spans="4:4" x14ac:dyDescent="0.2">
      <c r="D3002" s="107"/>
    </row>
    <row r="3003" spans="4:4" x14ac:dyDescent="0.2">
      <c r="D3003" s="107"/>
    </row>
    <row r="3004" spans="4:4" x14ac:dyDescent="0.2">
      <c r="D3004" s="107"/>
    </row>
    <row r="3005" spans="4:4" x14ac:dyDescent="0.2">
      <c r="D3005" s="107"/>
    </row>
    <row r="3006" spans="4:4" x14ac:dyDescent="0.2">
      <c r="D3006" s="107"/>
    </row>
    <row r="3007" spans="4:4" x14ac:dyDescent="0.2">
      <c r="D3007" s="107"/>
    </row>
    <row r="3008" spans="4:4" x14ac:dyDescent="0.2">
      <c r="D3008" s="107"/>
    </row>
    <row r="3009" spans="4:4" x14ac:dyDescent="0.2">
      <c r="D3009" s="107"/>
    </row>
    <row r="3010" spans="4:4" x14ac:dyDescent="0.2">
      <c r="D3010" s="107"/>
    </row>
    <row r="3011" spans="4:4" x14ac:dyDescent="0.2">
      <c r="D3011" s="107"/>
    </row>
    <row r="3012" spans="4:4" x14ac:dyDescent="0.2">
      <c r="D3012" s="107"/>
    </row>
    <row r="3013" spans="4:4" x14ac:dyDescent="0.2">
      <c r="D3013" s="107"/>
    </row>
    <row r="3014" spans="4:4" x14ac:dyDescent="0.2">
      <c r="D3014" s="107"/>
    </row>
    <row r="3015" spans="4:4" x14ac:dyDescent="0.2">
      <c r="D3015" s="107"/>
    </row>
    <row r="3016" spans="4:4" x14ac:dyDescent="0.2">
      <c r="D3016" s="107"/>
    </row>
    <row r="3017" spans="4:4" x14ac:dyDescent="0.2">
      <c r="D3017" s="107"/>
    </row>
    <row r="3018" spans="4:4" x14ac:dyDescent="0.2">
      <c r="D3018" s="107"/>
    </row>
    <row r="3019" spans="4:4" x14ac:dyDescent="0.2">
      <c r="D3019" s="107"/>
    </row>
    <row r="3020" spans="4:4" x14ac:dyDescent="0.2">
      <c r="D3020" s="107"/>
    </row>
    <row r="3021" spans="4:4" x14ac:dyDescent="0.2">
      <c r="D3021" s="107"/>
    </row>
    <row r="3022" spans="4:4" x14ac:dyDescent="0.2">
      <c r="D3022" s="107"/>
    </row>
    <row r="3023" spans="4:4" x14ac:dyDescent="0.2">
      <c r="D3023" s="107"/>
    </row>
    <row r="3024" spans="4:4" x14ac:dyDescent="0.2">
      <c r="D3024" s="107"/>
    </row>
    <row r="3025" spans="4:4" x14ac:dyDescent="0.2">
      <c r="D3025" s="107"/>
    </row>
    <row r="3026" spans="4:4" x14ac:dyDescent="0.2">
      <c r="D3026" s="107"/>
    </row>
    <row r="3027" spans="4:4" x14ac:dyDescent="0.2">
      <c r="D3027" s="107"/>
    </row>
    <row r="3028" spans="4:4" x14ac:dyDescent="0.2">
      <c r="D3028" s="107"/>
    </row>
    <row r="3029" spans="4:4" x14ac:dyDescent="0.2">
      <c r="D3029" s="107"/>
    </row>
    <row r="3030" spans="4:4" x14ac:dyDescent="0.2">
      <c r="D3030" s="107"/>
    </row>
    <row r="3031" spans="4:4" x14ac:dyDescent="0.2">
      <c r="D3031" s="107"/>
    </row>
    <row r="3032" spans="4:4" x14ac:dyDescent="0.2">
      <c r="D3032" s="107"/>
    </row>
    <row r="3033" spans="4:4" x14ac:dyDescent="0.2">
      <c r="D3033" s="107"/>
    </row>
    <row r="3034" spans="4:4" x14ac:dyDescent="0.2">
      <c r="D3034" s="107"/>
    </row>
    <row r="3035" spans="4:4" x14ac:dyDescent="0.2">
      <c r="D3035" s="107"/>
    </row>
    <row r="3036" spans="4:4" x14ac:dyDescent="0.2">
      <c r="D3036" s="107"/>
    </row>
    <row r="3037" spans="4:4" x14ac:dyDescent="0.2">
      <c r="D3037" s="107"/>
    </row>
    <row r="3038" spans="4:4" x14ac:dyDescent="0.2">
      <c r="D3038" s="107"/>
    </row>
    <row r="3039" spans="4:4" x14ac:dyDescent="0.2">
      <c r="D3039" s="107"/>
    </row>
    <row r="3040" spans="4:4" x14ac:dyDescent="0.2">
      <c r="D3040" s="107"/>
    </row>
    <row r="3041" spans="4:4" x14ac:dyDescent="0.2">
      <c r="D3041" s="107"/>
    </row>
    <row r="3042" spans="4:4" x14ac:dyDescent="0.2">
      <c r="D3042" s="107"/>
    </row>
    <row r="3043" spans="4:4" x14ac:dyDescent="0.2">
      <c r="D3043" s="107"/>
    </row>
    <row r="3044" spans="4:4" x14ac:dyDescent="0.2">
      <c r="D3044" s="107"/>
    </row>
    <row r="3045" spans="4:4" x14ac:dyDescent="0.2">
      <c r="D3045" s="107"/>
    </row>
    <row r="3046" spans="4:4" x14ac:dyDescent="0.2">
      <c r="D3046" s="107"/>
    </row>
    <row r="3047" spans="4:4" x14ac:dyDescent="0.2">
      <c r="D3047" s="107"/>
    </row>
    <row r="3048" spans="4:4" x14ac:dyDescent="0.2">
      <c r="D3048" s="107"/>
    </row>
    <row r="3049" spans="4:4" x14ac:dyDescent="0.2">
      <c r="D3049" s="107"/>
    </row>
    <row r="3050" spans="4:4" x14ac:dyDescent="0.2">
      <c r="D3050" s="107"/>
    </row>
    <row r="3051" spans="4:4" x14ac:dyDescent="0.2">
      <c r="D3051" s="107"/>
    </row>
    <row r="3052" spans="4:4" x14ac:dyDescent="0.2">
      <c r="D3052" s="107"/>
    </row>
    <row r="3053" spans="4:4" x14ac:dyDescent="0.2">
      <c r="D3053" s="107"/>
    </row>
    <row r="3054" spans="4:4" x14ac:dyDescent="0.2">
      <c r="D3054" s="107"/>
    </row>
    <row r="3055" spans="4:4" x14ac:dyDescent="0.2">
      <c r="D3055" s="107"/>
    </row>
    <row r="3056" spans="4:4" x14ac:dyDescent="0.2">
      <c r="D3056" s="107"/>
    </row>
    <row r="3057" spans="4:4" x14ac:dyDescent="0.2">
      <c r="D3057" s="107"/>
    </row>
    <row r="3058" spans="4:4" x14ac:dyDescent="0.2">
      <c r="D3058" s="107"/>
    </row>
    <row r="3059" spans="4:4" x14ac:dyDescent="0.2">
      <c r="D3059" s="107"/>
    </row>
    <row r="3060" spans="4:4" x14ac:dyDescent="0.2">
      <c r="D3060" s="107"/>
    </row>
    <row r="3061" spans="4:4" x14ac:dyDescent="0.2">
      <c r="D3061" s="107"/>
    </row>
    <row r="3062" spans="4:4" x14ac:dyDescent="0.2">
      <c r="D3062" s="107"/>
    </row>
    <row r="3063" spans="4:4" x14ac:dyDescent="0.2">
      <c r="D3063" s="107"/>
    </row>
    <row r="3064" spans="4:4" x14ac:dyDescent="0.2">
      <c r="D3064" s="107"/>
    </row>
    <row r="3065" spans="4:4" x14ac:dyDescent="0.2">
      <c r="D3065" s="107"/>
    </row>
    <row r="3066" spans="4:4" x14ac:dyDescent="0.2">
      <c r="D3066" s="107"/>
    </row>
    <row r="3067" spans="4:4" x14ac:dyDescent="0.2">
      <c r="D3067" s="107"/>
    </row>
    <row r="3068" spans="4:4" x14ac:dyDescent="0.2">
      <c r="D3068" s="107"/>
    </row>
    <row r="3069" spans="4:4" x14ac:dyDescent="0.2">
      <c r="D3069" s="107"/>
    </row>
    <row r="3070" spans="4:4" x14ac:dyDescent="0.2">
      <c r="D3070" s="107"/>
    </row>
    <row r="3071" spans="4:4" x14ac:dyDescent="0.2">
      <c r="D3071" s="107"/>
    </row>
    <row r="3072" spans="4:4" x14ac:dyDescent="0.2">
      <c r="D3072" s="107"/>
    </row>
    <row r="3073" spans="4:4" x14ac:dyDescent="0.2">
      <c r="D3073" s="107"/>
    </row>
    <row r="3074" spans="4:4" x14ac:dyDescent="0.2">
      <c r="D3074" s="107"/>
    </row>
    <row r="3075" spans="4:4" x14ac:dyDescent="0.2">
      <c r="D3075" s="107"/>
    </row>
    <row r="3076" spans="4:4" x14ac:dyDescent="0.2">
      <c r="D3076" s="107"/>
    </row>
    <row r="3077" spans="4:4" x14ac:dyDescent="0.2">
      <c r="D3077" s="107"/>
    </row>
    <row r="3078" spans="4:4" x14ac:dyDescent="0.2">
      <c r="D3078" s="107"/>
    </row>
    <row r="3079" spans="4:4" x14ac:dyDescent="0.2">
      <c r="D3079" s="107"/>
    </row>
    <row r="3080" spans="4:4" x14ac:dyDescent="0.2">
      <c r="D3080" s="107"/>
    </row>
    <row r="3081" spans="4:4" x14ac:dyDescent="0.2">
      <c r="D3081" s="107"/>
    </row>
    <row r="3082" spans="4:4" x14ac:dyDescent="0.2">
      <c r="D3082" s="107"/>
    </row>
    <row r="3083" spans="4:4" x14ac:dyDescent="0.2">
      <c r="D3083" s="107"/>
    </row>
    <row r="3084" spans="4:4" x14ac:dyDescent="0.2">
      <c r="D3084" s="107"/>
    </row>
    <row r="3085" spans="4:4" x14ac:dyDescent="0.2">
      <c r="D3085" s="107"/>
    </row>
    <row r="3086" spans="4:4" x14ac:dyDescent="0.2">
      <c r="D3086" s="107"/>
    </row>
    <row r="3087" spans="4:4" x14ac:dyDescent="0.2">
      <c r="D3087" s="107"/>
    </row>
    <row r="3088" spans="4:4" x14ac:dyDescent="0.2">
      <c r="D3088" s="107"/>
    </row>
    <row r="3089" spans="4:4" x14ac:dyDescent="0.2">
      <c r="D3089" s="107"/>
    </row>
    <row r="3090" spans="4:4" x14ac:dyDescent="0.2">
      <c r="D3090" s="107"/>
    </row>
    <row r="3091" spans="4:4" x14ac:dyDescent="0.2">
      <c r="D3091" s="107"/>
    </row>
    <row r="3092" spans="4:4" x14ac:dyDescent="0.2">
      <c r="D3092" s="107"/>
    </row>
    <row r="3093" spans="4:4" x14ac:dyDescent="0.2">
      <c r="D3093" s="107"/>
    </row>
    <row r="3094" spans="4:4" x14ac:dyDescent="0.2">
      <c r="D3094" s="107"/>
    </row>
    <row r="3095" spans="4:4" x14ac:dyDescent="0.2">
      <c r="D3095" s="107"/>
    </row>
    <row r="3096" spans="4:4" x14ac:dyDescent="0.2">
      <c r="D3096" s="107"/>
    </row>
    <row r="3097" spans="4:4" x14ac:dyDescent="0.2">
      <c r="D3097" s="107"/>
    </row>
    <row r="3098" spans="4:4" x14ac:dyDescent="0.2">
      <c r="D3098" s="107"/>
    </row>
    <row r="3099" spans="4:4" x14ac:dyDescent="0.2">
      <c r="D3099" s="107"/>
    </row>
    <row r="3100" spans="4:4" x14ac:dyDescent="0.2">
      <c r="D3100" s="107"/>
    </row>
    <row r="3101" spans="4:4" x14ac:dyDescent="0.2">
      <c r="D3101" s="107"/>
    </row>
    <row r="3102" spans="4:4" x14ac:dyDescent="0.2">
      <c r="D3102" s="107"/>
    </row>
    <row r="3103" spans="4:4" x14ac:dyDescent="0.2">
      <c r="D3103" s="107"/>
    </row>
    <row r="3104" spans="4:4" x14ac:dyDescent="0.2">
      <c r="D3104" s="107"/>
    </row>
    <row r="3105" spans="4:4" x14ac:dyDescent="0.2">
      <c r="D3105" s="107"/>
    </row>
    <row r="3106" spans="4:4" x14ac:dyDescent="0.2">
      <c r="D3106" s="107"/>
    </row>
    <row r="3107" spans="4:4" x14ac:dyDescent="0.2">
      <c r="D3107" s="107"/>
    </row>
    <row r="3108" spans="4:4" x14ac:dyDescent="0.2">
      <c r="D3108" s="107"/>
    </row>
    <row r="3109" spans="4:4" x14ac:dyDescent="0.2">
      <c r="D3109" s="107"/>
    </row>
    <row r="3110" spans="4:4" x14ac:dyDescent="0.2">
      <c r="D3110" s="107"/>
    </row>
    <row r="3111" spans="4:4" x14ac:dyDescent="0.2">
      <c r="D3111" s="107"/>
    </row>
    <row r="3112" spans="4:4" x14ac:dyDescent="0.2">
      <c r="D3112" s="107"/>
    </row>
    <row r="3113" spans="4:4" x14ac:dyDescent="0.2">
      <c r="D3113" s="107"/>
    </row>
    <row r="3114" spans="4:4" x14ac:dyDescent="0.2">
      <c r="D3114" s="107"/>
    </row>
    <row r="3115" spans="4:4" x14ac:dyDescent="0.2">
      <c r="D3115" s="107"/>
    </row>
    <row r="3116" spans="4:4" x14ac:dyDescent="0.2">
      <c r="D3116" s="107"/>
    </row>
    <row r="3117" spans="4:4" x14ac:dyDescent="0.2">
      <c r="D3117" s="107"/>
    </row>
    <row r="3118" spans="4:4" x14ac:dyDescent="0.2">
      <c r="D3118" s="107"/>
    </row>
    <row r="3119" spans="4:4" x14ac:dyDescent="0.2">
      <c r="D3119" s="107"/>
    </row>
    <row r="3120" spans="4:4" x14ac:dyDescent="0.2">
      <c r="D3120" s="107"/>
    </row>
    <row r="3121" spans="4:4" x14ac:dyDescent="0.2">
      <c r="D3121" s="107"/>
    </row>
    <row r="3122" spans="4:4" x14ac:dyDescent="0.2">
      <c r="D3122" s="107"/>
    </row>
    <row r="3123" spans="4:4" x14ac:dyDescent="0.2">
      <c r="D3123" s="107"/>
    </row>
    <row r="3124" spans="4:4" x14ac:dyDescent="0.2">
      <c r="D3124" s="107"/>
    </row>
    <row r="3125" spans="4:4" x14ac:dyDescent="0.2">
      <c r="D3125" s="107"/>
    </row>
    <row r="3126" spans="4:4" x14ac:dyDescent="0.2">
      <c r="D3126" s="107"/>
    </row>
    <row r="3127" spans="4:4" x14ac:dyDescent="0.2">
      <c r="D3127" s="107"/>
    </row>
    <row r="3128" spans="4:4" x14ac:dyDescent="0.2">
      <c r="D3128" s="107"/>
    </row>
    <row r="3129" spans="4:4" x14ac:dyDescent="0.2">
      <c r="D3129" s="107"/>
    </row>
    <row r="3130" spans="4:4" x14ac:dyDescent="0.2">
      <c r="D3130" s="107"/>
    </row>
    <row r="3131" spans="4:4" x14ac:dyDescent="0.2">
      <c r="D3131" s="107"/>
    </row>
    <row r="3132" spans="4:4" x14ac:dyDescent="0.2">
      <c r="D3132" s="107"/>
    </row>
    <row r="3133" spans="4:4" x14ac:dyDescent="0.2">
      <c r="D3133" s="107"/>
    </row>
    <row r="3134" spans="4:4" x14ac:dyDescent="0.2">
      <c r="D3134" s="107"/>
    </row>
    <row r="3135" spans="4:4" x14ac:dyDescent="0.2">
      <c r="D3135" s="107"/>
    </row>
    <row r="3136" spans="4:4" x14ac:dyDescent="0.2">
      <c r="D3136" s="107"/>
    </row>
    <row r="3137" spans="4:4" x14ac:dyDescent="0.2">
      <c r="D3137" s="107"/>
    </row>
    <row r="3138" spans="4:4" x14ac:dyDescent="0.2">
      <c r="D3138" s="107"/>
    </row>
    <row r="3139" spans="4:4" x14ac:dyDescent="0.2">
      <c r="D3139" s="107"/>
    </row>
    <row r="3140" spans="4:4" x14ac:dyDescent="0.2">
      <c r="D3140" s="107"/>
    </row>
    <row r="3141" spans="4:4" x14ac:dyDescent="0.2">
      <c r="D3141" s="107"/>
    </row>
    <row r="3142" spans="4:4" x14ac:dyDescent="0.2">
      <c r="D3142" s="107"/>
    </row>
    <row r="3143" spans="4:4" x14ac:dyDescent="0.2">
      <c r="D3143" s="107"/>
    </row>
    <row r="3144" spans="4:4" x14ac:dyDescent="0.2">
      <c r="D3144" s="107"/>
    </row>
    <row r="3145" spans="4:4" x14ac:dyDescent="0.2">
      <c r="D3145" s="107"/>
    </row>
    <row r="3146" spans="4:4" x14ac:dyDescent="0.2">
      <c r="D3146" s="107"/>
    </row>
    <row r="3147" spans="4:4" x14ac:dyDescent="0.2">
      <c r="D3147" s="107"/>
    </row>
    <row r="3148" spans="4:4" x14ac:dyDescent="0.2">
      <c r="D3148" s="107"/>
    </row>
    <row r="3149" spans="4:4" x14ac:dyDescent="0.2">
      <c r="D3149" s="107"/>
    </row>
    <row r="3150" spans="4:4" x14ac:dyDescent="0.2">
      <c r="D3150" s="107"/>
    </row>
    <row r="3151" spans="4:4" x14ac:dyDescent="0.2">
      <c r="D3151" s="107"/>
    </row>
    <row r="3152" spans="4:4" x14ac:dyDescent="0.2">
      <c r="D3152" s="107"/>
    </row>
    <row r="3153" spans="4:4" x14ac:dyDescent="0.2">
      <c r="D3153" s="107"/>
    </row>
    <row r="3154" spans="4:4" x14ac:dyDescent="0.2">
      <c r="D3154" s="107"/>
    </row>
    <row r="3155" spans="4:4" x14ac:dyDescent="0.2">
      <c r="D3155" s="107"/>
    </row>
    <row r="3156" spans="4:4" x14ac:dyDescent="0.2">
      <c r="D3156" s="107"/>
    </row>
    <row r="3157" spans="4:4" x14ac:dyDescent="0.2">
      <c r="D3157" s="107"/>
    </row>
    <row r="3158" spans="4:4" x14ac:dyDescent="0.2">
      <c r="D3158" s="107"/>
    </row>
    <row r="3159" spans="4:4" x14ac:dyDescent="0.2">
      <c r="D3159" s="107"/>
    </row>
    <row r="3160" spans="4:4" x14ac:dyDescent="0.2">
      <c r="D3160" s="107"/>
    </row>
    <row r="3161" spans="4:4" x14ac:dyDescent="0.2">
      <c r="D3161" s="107"/>
    </row>
    <row r="3162" spans="4:4" x14ac:dyDescent="0.2">
      <c r="D3162" s="107"/>
    </row>
    <row r="3163" spans="4:4" x14ac:dyDescent="0.2">
      <c r="D3163" s="107"/>
    </row>
    <row r="3164" spans="4:4" x14ac:dyDescent="0.2">
      <c r="D3164" s="107"/>
    </row>
    <row r="3165" spans="4:4" x14ac:dyDescent="0.2">
      <c r="D3165" s="107"/>
    </row>
    <row r="3166" spans="4:4" x14ac:dyDescent="0.2">
      <c r="D3166" s="107"/>
    </row>
    <row r="3167" spans="4:4" x14ac:dyDescent="0.2">
      <c r="D3167" s="107"/>
    </row>
    <row r="3168" spans="4:4" x14ac:dyDescent="0.2">
      <c r="D3168" s="107"/>
    </row>
    <row r="3169" spans="4:4" x14ac:dyDescent="0.2">
      <c r="D3169" s="107"/>
    </row>
    <row r="3170" spans="4:4" x14ac:dyDescent="0.2">
      <c r="D3170" s="107"/>
    </row>
    <row r="3171" spans="4:4" x14ac:dyDescent="0.2">
      <c r="D3171" s="107"/>
    </row>
    <row r="3172" spans="4:4" x14ac:dyDescent="0.2">
      <c r="D3172" s="107"/>
    </row>
    <row r="3173" spans="4:4" x14ac:dyDescent="0.2">
      <c r="D3173" s="107"/>
    </row>
    <row r="3174" spans="4:4" x14ac:dyDescent="0.2">
      <c r="D3174" s="107"/>
    </row>
    <row r="3175" spans="4:4" x14ac:dyDescent="0.2">
      <c r="D3175" s="107"/>
    </row>
    <row r="3176" spans="4:4" x14ac:dyDescent="0.2">
      <c r="D3176" s="107"/>
    </row>
    <row r="3177" spans="4:4" x14ac:dyDescent="0.2">
      <c r="D3177" s="107"/>
    </row>
    <row r="3178" spans="4:4" x14ac:dyDescent="0.2">
      <c r="D3178" s="107"/>
    </row>
    <row r="3179" spans="4:4" x14ac:dyDescent="0.2">
      <c r="D3179" s="107"/>
    </row>
    <row r="3180" spans="4:4" x14ac:dyDescent="0.2">
      <c r="D3180" s="107"/>
    </row>
    <row r="3181" spans="4:4" x14ac:dyDescent="0.2">
      <c r="D3181" s="107"/>
    </row>
    <row r="3182" spans="4:4" x14ac:dyDescent="0.2">
      <c r="D3182" s="107"/>
    </row>
    <row r="3183" spans="4:4" x14ac:dyDescent="0.2">
      <c r="D3183" s="107"/>
    </row>
    <row r="3184" spans="4:4" x14ac:dyDescent="0.2">
      <c r="D3184" s="107"/>
    </row>
    <row r="3185" spans="4:4" x14ac:dyDescent="0.2">
      <c r="D3185" s="107"/>
    </row>
    <row r="3186" spans="4:4" x14ac:dyDescent="0.2">
      <c r="D3186" s="107"/>
    </row>
    <row r="3187" spans="4:4" x14ac:dyDescent="0.2">
      <c r="D3187" s="107"/>
    </row>
    <row r="3188" spans="4:4" x14ac:dyDescent="0.2">
      <c r="D3188" s="107"/>
    </row>
    <row r="3189" spans="4:4" x14ac:dyDescent="0.2">
      <c r="D3189" s="107"/>
    </row>
    <row r="3190" spans="4:4" x14ac:dyDescent="0.2">
      <c r="D3190" s="107"/>
    </row>
    <row r="3191" spans="4:4" x14ac:dyDescent="0.2">
      <c r="D3191" s="107"/>
    </row>
    <row r="3192" spans="4:4" x14ac:dyDescent="0.2">
      <c r="D3192" s="107"/>
    </row>
    <row r="3193" spans="4:4" x14ac:dyDescent="0.2">
      <c r="D3193" s="107"/>
    </row>
    <row r="3194" spans="4:4" x14ac:dyDescent="0.2">
      <c r="D3194" s="107"/>
    </row>
    <row r="3195" spans="4:4" x14ac:dyDescent="0.2">
      <c r="D3195" s="107"/>
    </row>
    <row r="3196" spans="4:4" x14ac:dyDescent="0.2">
      <c r="D3196" s="107"/>
    </row>
    <row r="3197" spans="4:4" x14ac:dyDescent="0.2">
      <c r="D3197" s="107"/>
    </row>
    <row r="3198" spans="4:4" x14ac:dyDescent="0.2">
      <c r="D3198" s="107"/>
    </row>
    <row r="3199" spans="4:4" x14ac:dyDescent="0.2">
      <c r="D3199" s="107"/>
    </row>
    <row r="3200" spans="4:4" x14ac:dyDescent="0.2">
      <c r="D3200" s="107"/>
    </row>
    <row r="3201" spans="4:4" x14ac:dyDescent="0.2">
      <c r="D3201" s="107"/>
    </row>
    <row r="3202" spans="4:4" x14ac:dyDescent="0.2">
      <c r="D3202" s="107"/>
    </row>
    <row r="3203" spans="4:4" x14ac:dyDescent="0.2">
      <c r="D3203" s="107"/>
    </row>
    <row r="3204" spans="4:4" x14ac:dyDescent="0.2">
      <c r="D3204" s="107"/>
    </row>
    <row r="3205" spans="4:4" x14ac:dyDescent="0.2">
      <c r="D3205" s="107"/>
    </row>
    <row r="3206" spans="4:4" x14ac:dyDescent="0.2">
      <c r="D3206" s="107"/>
    </row>
    <row r="3207" spans="4:4" x14ac:dyDescent="0.2">
      <c r="D3207" s="107"/>
    </row>
    <row r="3208" spans="4:4" x14ac:dyDescent="0.2">
      <c r="D3208" s="107"/>
    </row>
    <row r="3209" spans="4:4" x14ac:dyDescent="0.2">
      <c r="D3209" s="107"/>
    </row>
    <row r="3210" spans="4:4" x14ac:dyDescent="0.2">
      <c r="D3210" s="107"/>
    </row>
    <row r="3211" spans="4:4" x14ac:dyDescent="0.2">
      <c r="D3211" s="107"/>
    </row>
    <row r="3212" spans="4:4" x14ac:dyDescent="0.2">
      <c r="D3212" s="107"/>
    </row>
    <row r="3213" spans="4:4" x14ac:dyDescent="0.2">
      <c r="D3213" s="107"/>
    </row>
    <row r="3214" spans="4:4" x14ac:dyDescent="0.2">
      <c r="D3214" s="107"/>
    </row>
    <row r="3215" spans="4:4" x14ac:dyDescent="0.2">
      <c r="D3215" s="107"/>
    </row>
    <row r="3216" spans="4:4" x14ac:dyDescent="0.2">
      <c r="D3216" s="107"/>
    </row>
    <row r="3217" spans="4:4" x14ac:dyDescent="0.2">
      <c r="D3217" s="107"/>
    </row>
    <row r="3218" spans="4:4" x14ac:dyDescent="0.2">
      <c r="D3218" s="107"/>
    </row>
    <row r="3219" spans="4:4" x14ac:dyDescent="0.2">
      <c r="D3219" s="107"/>
    </row>
    <row r="3220" spans="4:4" x14ac:dyDescent="0.2">
      <c r="D3220" s="107"/>
    </row>
    <row r="3221" spans="4:4" x14ac:dyDescent="0.2">
      <c r="D3221" s="107"/>
    </row>
    <row r="3222" spans="4:4" x14ac:dyDescent="0.2">
      <c r="D3222" s="107"/>
    </row>
    <row r="3223" spans="4:4" x14ac:dyDescent="0.2">
      <c r="D3223" s="107"/>
    </row>
    <row r="3224" spans="4:4" x14ac:dyDescent="0.2">
      <c r="D3224" s="107"/>
    </row>
    <row r="3225" spans="4:4" x14ac:dyDescent="0.2">
      <c r="D3225" s="107"/>
    </row>
    <row r="3226" spans="4:4" x14ac:dyDescent="0.2">
      <c r="D3226" s="107"/>
    </row>
    <row r="3227" spans="4:4" x14ac:dyDescent="0.2">
      <c r="D3227" s="107"/>
    </row>
    <row r="3228" spans="4:4" x14ac:dyDescent="0.2">
      <c r="D3228" s="107"/>
    </row>
    <row r="3229" spans="4:4" x14ac:dyDescent="0.2">
      <c r="D3229" s="107"/>
    </row>
    <row r="3230" spans="4:4" x14ac:dyDescent="0.2">
      <c r="D3230" s="107"/>
    </row>
    <row r="3231" spans="4:4" x14ac:dyDescent="0.2">
      <c r="D3231" s="107"/>
    </row>
    <row r="3232" spans="4:4" x14ac:dyDescent="0.2">
      <c r="D3232" s="107"/>
    </row>
    <row r="3233" spans="4:4" x14ac:dyDescent="0.2">
      <c r="D3233" s="107"/>
    </row>
    <row r="3234" spans="4:4" x14ac:dyDescent="0.2">
      <c r="D3234" s="107"/>
    </row>
    <row r="3235" spans="4:4" x14ac:dyDescent="0.2">
      <c r="D3235" s="107"/>
    </row>
    <row r="3236" spans="4:4" x14ac:dyDescent="0.2">
      <c r="D3236" s="107"/>
    </row>
    <row r="3237" spans="4:4" x14ac:dyDescent="0.2">
      <c r="D3237" s="107"/>
    </row>
    <row r="3238" spans="4:4" x14ac:dyDescent="0.2">
      <c r="D3238" s="107"/>
    </row>
    <row r="3239" spans="4:4" x14ac:dyDescent="0.2">
      <c r="D3239" s="107"/>
    </row>
    <row r="3240" spans="4:4" x14ac:dyDescent="0.2">
      <c r="D3240" s="107"/>
    </row>
    <row r="3241" spans="4:4" x14ac:dyDescent="0.2">
      <c r="D3241" s="107"/>
    </row>
    <row r="3242" spans="4:4" x14ac:dyDescent="0.2">
      <c r="D3242" s="107"/>
    </row>
    <row r="3243" spans="4:4" x14ac:dyDescent="0.2">
      <c r="D3243" s="107"/>
    </row>
    <row r="3244" spans="4:4" x14ac:dyDescent="0.2">
      <c r="D3244" s="107"/>
    </row>
    <row r="3245" spans="4:4" x14ac:dyDescent="0.2">
      <c r="D3245" s="107"/>
    </row>
    <row r="3246" spans="4:4" x14ac:dyDescent="0.2">
      <c r="D3246" s="107"/>
    </row>
    <row r="3247" spans="4:4" x14ac:dyDescent="0.2">
      <c r="D3247" s="107"/>
    </row>
    <row r="3248" spans="4:4" x14ac:dyDescent="0.2">
      <c r="D3248" s="107"/>
    </row>
    <row r="3249" spans="4:4" x14ac:dyDescent="0.2">
      <c r="D3249" s="107"/>
    </row>
    <row r="3250" spans="4:4" x14ac:dyDescent="0.2">
      <c r="D3250" s="107"/>
    </row>
    <row r="3251" spans="4:4" x14ac:dyDescent="0.2">
      <c r="D3251" s="107"/>
    </row>
    <row r="3252" spans="4:4" x14ac:dyDescent="0.2">
      <c r="D3252" s="107"/>
    </row>
    <row r="3253" spans="4:4" x14ac:dyDescent="0.2">
      <c r="D3253" s="107"/>
    </row>
    <row r="3254" spans="4:4" x14ac:dyDescent="0.2">
      <c r="D3254" s="107"/>
    </row>
    <row r="3255" spans="4:4" x14ac:dyDescent="0.2">
      <c r="D3255" s="107"/>
    </row>
    <row r="3256" spans="4:4" x14ac:dyDescent="0.2">
      <c r="D3256" s="107"/>
    </row>
    <row r="3257" spans="4:4" x14ac:dyDescent="0.2">
      <c r="D3257" s="107"/>
    </row>
    <row r="3258" spans="4:4" x14ac:dyDescent="0.2">
      <c r="D3258" s="107"/>
    </row>
    <row r="3259" spans="4:4" x14ac:dyDescent="0.2">
      <c r="D3259" s="107"/>
    </row>
    <row r="3260" spans="4:4" x14ac:dyDescent="0.2">
      <c r="D3260" s="107"/>
    </row>
    <row r="3261" spans="4:4" x14ac:dyDescent="0.2">
      <c r="D3261" s="107"/>
    </row>
    <row r="3262" spans="4:4" x14ac:dyDescent="0.2">
      <c r="D3262" s="107"/>
    </row>
    <row r="3263" spans="4:4" x14ac:dyDescent="0.2">
      <c r="D3263" s="107"/>
    </row>
    <row r="3264" spans="4:4" x14ac:dyDescent="0.2">
      <c r="D3264" s="107"/>
    </row>
    <row r="3265" spans="4:4" x14ac:dyDescent="0.2">
      <c r="D3265" s="107"/>
    </row>
    <row r="3266" spans="4:4" x14ac:dyDescent="0.2">
      <c r="D3266" s="107"/>
    </row>
    <row r="3267" spans="4:4" x14ac:dyDescent="0.2">
      <c r="D3267" s="107"/>
    </row>
    <row r="3268" spans="4:4" x14ac:dyDescent="0.2">
      <c r="D3268" s="107"/>
    </row>
    <row r="3269" spans="4:4" x14ac:dyDescent="0.2">
      <c r="D3269" s="107"/>
    </row>
    <row r="3270" spans="4:4" x14ac:dyDescent="0.2">
      <c r="D3270" s="107"/>
    </row>
    <row r="3271" spans="4:4" x14ac:dyDescent="0.2">
      <c r="D3271" s="107"/>
    </row>
    <row r="3272" spans="4:4" x14ac:dyDescent="0.2">
      <c r="D3272" s="107"/>
    </row>
    <row r="3273" spans="4:4" x14ac:dyDescent="0.2">
      <c r="D3273" s="107"/>
    </row>
    <row r="3274" spans="4:4" x14ac:dyDescent="0.2">
      <c r="D3274" s="107"/>
    </row>
    <row r="3275" spans="4:4" x14ac:dyDescent="0.2">
      <c r="D3275" s="107"/>
    </row>
    <row r="3276" spans="4:4" x14ac:dyDescent="0.2">
      <c r="D3276" s="107"/>
    </row>
    <row r="3277" spans="4:4" x14ac:dyDescent="0.2">
      <c r="D3277" s="107"/>
    </row>
    <row r="3278" spans="4:4" x14ac:dyDescent="0.2">
      <c r="D3278" s="107"/>
    </row>
    <row r="3279" spans="4:4" x14ac:dyDescent="0.2">
      <c r="D3279" s="107"/>
    </row>
    <row r="3280" spans="4:4" x14ac:dyDescent="0.2">
      <c r="D3280" s="107"/>
    </row>
    <row r="3281" spans="4:4" x14ac:dyDescent="0.2">
      <c r="D3281" s="107"/>
    </row>
    <row r="3282" spans="4:4" x14ac:dyDescent="0.2">
      <c r="D3282" s="107"/>
    </row>
    <row r="3283" spans="4:4" x14ac:dyDescent="0.2">
      <c r="D3283" s="107"/>
    </row>
    <row r="3284" spans="4:4" x14ac:dyDescent="0.2">
      <c r="D3284" s="107"/>
    </row>
    <row r="3285" spans="4:4" x14ac:dyDescent="0.2">
      <c r="D3285" s="107"/>
    </row>
    <row r="3286" spans="4:4" x14ac:dyDescent="0.2">
      <c r="D3286" s="107"/>
    </row>
    <row r="3287" spans="4:4" x14ac:dyDescent="0.2">
      <c r="D3287" s="107"/>
    </row>
    <row r="3288" spans="4:4" x14ac:dyDescent="0.2">
      <c r="D3288" s="107"/>
    </row>
    <row r="3289" spans="4:4" x14ac:dyDescent="0.2">
      <c r="D3289" s="107"/>
    </row>
    <row r="3290" spans="4:4" x14ac:dyDescent="0.2">
      <c r="D3290" s="107"/>
    </row>
    <row r="3291" spans="4:4" x14ac:dyDescent="0.2">
      <c r="D3291" s="107"/>
    </row>
    <row r="3292" spans="4:4" x14ac:dyDescent="0.2">
      <c r="D3292" s="107"/>
    </row>
    <row r="3293" spans="4:4" x14ac:dyDescent="0.2">
      <c r="D3293" s="107"/>
    </row>
    <row r="3294" spans="4:4" x14ac:dyDescent="0.2">
      <c r="D3294" s="107"/>
    </row>
    <row r="3295" spans="4:4" x14ac:dyDescent="0.2">
      <c r="D3295" s="107"/>
    </row>
    <row r="3296" spans="4:4" x14ac:dyDescent="0.2">
      <c r="D3296" s="107"/>
    </row>
    <row r="3297" spans="4:4" x14ac:dyDescent="0.2">
      <c r="D3297" s="107"/>
    </row>
    <row r="3298" spans="4:4" x14ac:dyDescent="0.2">
      <c r="D3298" s="107"/>
    </row>
    <row r="3299" spans="4:4" x14ac:dyDescent="0.2">
      <c r="D3299" s="107"/>
    </row>
    <row r="3300" spans="4:4" x14ac:dyDescent="0.2">
      <c r="D3300" s="107"/>
    </row>
    <row r="3301" spans="4:4" x14ac:dyDescent="0.2">
      <c r="D3301" s="107"/>
    </row>
    <row r="3302" spans="4:4" x14ac:dyDescent="0.2">
      <c r="D3302" s="107"/>
    </row>
    <row r="3303" spans="4:4" x14ac:dyDescent="0.2">
      <c r="D3303" s="107"/>
    </row>
    <row r="3304" spans="4:4" x14ac:dyDescent="0.2">
      <c r="D3304" s="107"/>
    </row>
    <row r="3305" spans="4:4" x14ac:dyDescent="0.2">
      <c r="D3305" s="107"/>
    </row>
    <row r="3306" spans="4:4" x14ac:dyDescent="0.2">
      <c r="D3306" s="107"/>
    </row>
    <row r="3307" spans="4:4" x14ac:dyDescent="0.2">
      <c r="D3307" s="107"/>
    </row>
    <row r="3308" spans="4:4" x14ac:dyDescent="0.2">
      <c r="D3308" s="107"/>
    </row>
    <row r="3309" spans="4:4" x14ac:dyDescent="0.2">
      <c r="D3309" s="107"/>
    </row>
    <row r="3310" spans="4:4" x14ac:dyDescent="0.2">
      <c r="D3310" s="107"/>
    </row>
    <row r="3311" spans="4:4" x14ac:dyDescent="0.2">
      <c r="D3311" s="107"/>
    </row>
    <row r="3312" spans="4:4" x14ac:dyDescent="0.2">
      <c r="D3312" s="107"/>
    </row>
    <row r="3313" spans="4:4" x14ac:dyDescent="0.2">
      <c r="D3313" s="107"/>
    </row>
    <row r="3314" spans="4:4" x14ac:dyDescent="0.2">
      <c r="D3314" s="107"/>
    </row>
    <row r="3315" spans="4:4" x14ac:dyDescent="0.2">
      <c r="D3315" s="107"/>
    </row>
    <row r="3316" spans="4:4" x14ac:dyDescent="0.2">
      <c r="D3316" s="107"/>
    </row>
    <row r="3317" spans="4:4" x14ac:dyDescent="0.2">
      <c r="D3317" s="107"/>
    </row>
    <row r="3318" spans="4:4" x14ac:dyDescent="0.2">
      <c r="D3318" s="107"/>
    </row>
    <row r="3319" spans="4:4" x14ac:dyDescent="0.2">
      <c r="D3319" s="107"/>
    </row>
    <row r="3320" spans="4:4" x14ac:dyDescent="0.2">
      <c r="D3320" s="107"/>
    </row>
    <row r="3321" spans="4:4" x14ac:dyDescent="0.2">
      <c r="D3321" s="107"/>
    </row>
    <row r="3322" spans="4:4" x14ac:dyDescent="0.2">
      <c r="D3322" s="107"/>
    </row>
    <row r="3323" spans="4:4" x14ac:dyDescent="0.2">
      <c r="D3323" s="107"/>
    </row>
    <row r="3324" spans="4:4" x14ac:dyDescent="0.2">
      <c r="D3324" s="107"/>
    </row>
    <row r="3325" spans="4:4" x14ac:dyDescent="0.2">
      <c r="D3325" s="107"/>
    </row>
    <row r="3326" spans="4:4" x14ac:dyDescent="0.2">
      <c r="D3326" s="107"/>
    </row>
    <row r="3327" spans="4:4" x14ac:dyDescent="0.2">
      <c r="D3327" s="107"/>
    </row>
    <row r="3328" spans="4:4" x14ac:dyDescent="0.2">
      <c r="D3328" s="107"/>
    </row>
    <row r="3329" spans="4:4" x14ac:dyDescent="0.2">
      <c r="D3329" s="107"/>
    </row>
    <row r="3330" spans="4:4" x14ac:dyDescent="0.2">
      <c r="D3330" s="107"/>
    </row>
    <row r="3331" spans="4:4" x14ac:dyDescent="0.2">
      <c r="D3331" s="107"/>
    </row>
    <row r="3332" spans="4:4" x14ac:dyDescent="0.2">
      <c r="D3332" s="107"/>
    </row>
    <row r="3333" spans="4:4" x14ac:dyDescent="0.2">
      <c r="D3333" s="107"/>
    </row>
    <row r="3334" spans="4:4" x14ac:dyDescent="0.2">
      <c r="D3334" s="107"/>
    </row>
    <row r="3335" spans="4:4" x14ac:dyDescent="0.2">
      <c r="D3335" s="107"/>
    </row>
    <row r="3336" spans="4:4" x14ac:dyDescent="0.2">
      <c r="D3336" s="107"/>
    </row>
    <row r="3337" spans="4:4" x14ac:dyDescent="0.2">
      <c r="D3337" s="107"/>
    </row>
    <row r="3338" spans="4:4" x14ac:dyDescent="0.2">
      <c r="D3338" s="107"/>
    </row>
    <row r="3339" spans="4:4" x14ac:dyDescent="0.2">
      <c r="D3339" s="107"/>
    </row>
    <row r="3340" spans="4:4" x14ac:dyDescent="0.2">
      <c r="D3340" s="107"/>
    </row>
    <row r="3341" spans="4:4" x14ac:dyDescent="0.2">
      <c r="D3341" s="107"/>
    </row>
    <row r="3342" spans="4:4" x14ac:dyDescent="0.2">
      <c r="D3342" s="107"/>
    </row>
    <row r="3343" spans="4:4" x14ac:dyDescent="0.2">
      <c r="D3343" s="107"/>
    </row>
    <row r="3344" spans="4:4" x14ac:dyDescent="0.2">
      <c r="D3344" s="107"/>
    </row>
    <row r="3345" spans="4:4" x14ac:dyDescent="0.2">
      <c r="D3345" s="107"/>
    </row>
    <row r="3346" spans="4:4" x14ac:dyDescent="0.2">
      <c r="D3346" s="107"/>
    </row>
    <row r="3347" spans="4:4" x14ac:dyDescent="0.2">
      <c r="D3347" s="107"/>
    </row>
    <row r="3348" spans="4:4" x14ac:dyDescent="0.2">
      <c r="D3348" s="107"/>
    </row>
    <row r="3349" spans="4:4" x14ac:dyDescent="0.2">
      <c r="D3349" s="107"/>
    </row>
    <row r="3350" spans="4:4" x14ac:dyDescent="0.2">
      <c r="D3350" s="107"/>
    </row>
    <row r="3351" spans="4:4" x14ac:dyDescent="0.2">
      <c r="D3351" s="107"/>
    </row>
    <row r="3352" spans="4:4" x14ac:dyDescent="0.2">
      <c r="D3352" s="107"/>
    </row>
    <row r="3353" spans="4:4" x14ac:dyDescent="0.2">
      <c r="D3353" s="107"/>
    </row>
    <row r="3354" spans="4:4" x14ac:dyDescent="0.2">
      <c r="D3354" s="107"/>
    </row>
    <row r="3355" spans="4:4" x14ac:dyDescent="0.2">
      <c r="D3355" s="107"/>
    </row>
    <row r="3356" spans="4:4" x14ac:dyDescent="0.2">
      <c r="D3356" s="107"/>
    </row>
    <row r="3357" spans="4:4" x14ac:dyDescent="0.2">
      <c r="D3357" s="107"/>
    </row>
    <row r="3358" spans="4:4" x14ac:dyDescent="0.2">
      <c r="D3358" s="107"/>
    </row>
    <row r="3359" spans="4:4" x14ac:dyDescent="0.2">
      <c r="D3359" s="107"/>
    </row>
    <row r="3360" spans="4:4" x14ac:dyDescent="0.2">
      <c r="D3360" s="107"/>
    </row>
    <row r="3361" spans="4:4" x14ac:dyDescent="0.2">
      <c r="D3361" s="107"/>
    </row>
    <row r="3362" spans="4:4" x14ac:dyDescent="0.2">
      <c r="D3362" s="107"/>
    </row>
    <row r="3363" spans="4:4" x14ac:dyDescent="0.2">
      <c r="D3363" s="107"/>
    </row>
    <row r="3364" spans="4:4" x14ac:dyDescent="0.2">
      <c r="D3364" s="107"/>
    </row>
    <row r="3365" spans="4:4" x14ac:dyDescent="0.2">
      <c r="D3365" s="107"/>
    </row>
    <row r="3366" spans="4:4" x14ac:dyDescent="0.2">
      <c r="D3366" s="107"/>
    </row>
    <row r="3367" spans="4:4" x14ac:dyDescent="0.2">
      <c r="D3367" s="107"/>
    </row>
    <row r="3368" spans="4:4" x14ac:dyDescent="0.2">
      <c r="D3368" s="107"/>
    </row>
    <row r="3369" spans="4:4" x14ac:dyDescent="0.2">
      <c r="D3369" s="107"/>
    </row>
    <row r="3370" spans="4:4" x14ac:dyDescent="0.2">
      <c r="D3370" s="107"/>
    </row>
    <row r="3371" spans="4:4" x14ac:dyDescent="0.2">
      <c r="D3371" s="107"/>
    </row>
    <row r="3372" spans="4:4" x14ac:dyDescent="0.2">
      <c r="D3372" s="107"/>
    </row>
    <row r="3373" spans="4:4" x14ac:dyDescent="0.2">
      <c r="D3373" s="107"/>
    </row>
    <row r="3374" spans="4:4" x14ac:dyDescent="0.2">
      <c r="D3374" s="107"/>
    </row>
    <row r="3375" spans="4:4" x14ac:dyDescent="0.2">
      <c r="D3375" s="107"/>
    </row>
    <row r="3376" spans="4:4" x14ac:dyDescent="0.2">
      <c r="D3376" s="107"/>
    </row>
    <row r="3377" spans="4:4" x14ac:dyDescent="0.2">
      <c r="D3377" s="107"/>
    </row>
    <row r="3378" spans="4:4" x14ac:dyDescent="0.2">
      <c r="D3378" s="107"/>
    </row>
    <row r="3379" spans="4:4" x14ac:dyDescent="0.2">
      <c r="D3379" s="107"/>
    </row>
    <row r="3380" spans="4:4" x14ac:dyDescent="0.2">
      <c r="D3380" s="107"/>
    </row>
    <row r="3381" spans="4:4" x14ac:dyDescent="0.2">
      <c r="D3381" s="107"/>
    </row>
    <row r="3382" spans="4:4" x14ac:dyDescent="0.2">
      <c r="D3382" s="107"/>
    </row>
    <row r="3383" spans="4:4" x14ac:dyDescent="0.2">
      <c r="D3383" s="107"/>
    </row>
    <row r="3384" spans="4:4" x14ac:dyDescent="0.2">
      <c r="D3384" s="107"/>
    </row>
    <row r="3385" spans="4:4" x14ac:dyDescent="0.2">
      <c r="D3385" s="107"/>
    </row>
    <row r="3386" spans="4:4" x14ac:dyDescent="0.2">
      <c r="D3386" s="107"/>
    </row>
    <row r="3387" spans="4:4" x14ac:dyDescent="0.2">
      <c r="D3387" s="107"/>
    </row>
    <row r="3388" spans="4:4" x14ac:dyDescent="0.2">
      <c r="D3388" s="107"/>
    </row>
    <row r="3389" spans="4:4" x14ac:dyDescent="0.2">
      <c r="D3389" s="107"/>
    </row>
    <row r="3390" spans="4:4" x14ac:dyDescent="0.2">
      <c r="D3390" s="107"/>
    </row>
    <row r="3391" spans="4:4" x14ac:dyDescent="0.2">
      <c r="D3391" s="107"/>
    </row>
    <row r="3392" spans="4:4" x14ac:dyDescent="0.2">
      <c r="D3392" s="107"/>
    </row>
    <row r="3393" spans="4:4" x14ac:dyDescent="0.2">
      <c r="D3393" s="107"/>
    </row>
    <row r="3394" spans="4:4" x14ac:dyDescent="0.2">
      <c r="D3394" s="107"/>
    </row>
    <row r="3395" spans="4:4" x14ac:dyDescent="0.2">
      <c r="D3395" s="107"/>
    </row>
    <row r="3396" spans="4:4" x14ac:dyDescent="0.2">
      <c r="D3396" s="107"/>
    </row>
    <row r="3397" spans="4:4" x14ac:dyDescent="0.2">
      <c r="D3397" s="107"/>
    </row>
    <row r="3398" spans="4:4" x14ac:dyDescent="0.2">
      <c r="D3398" s="107"/>
    </row>
    <row r="3399" spans="4:4" x14ac:dyDescent="0.2">
      <c r="D3399" s="107"/>
    </row>
    <row r="3400" spans="4:4" x14ac:dyDescent="0.2">
      <c r="D3400" s="107"/>
    </row>
    <row r="3401" spans="4:4" x14ac:dyDescent="0.2">
      <c r="D3401" s="107"/>
    </row>
    <row r="3402" spans="4:4" x14ac:dyDescent="0.2">
      <c r="D3402" s="107"/>
    </row>
    <row r="3403" spans="4:4" x14ac:dyDescent="0.2">
      <c r="D3403" s="107"/>
    </row>
    <row r="3404" spans="4:4" x14ac:dyDescent="0.2">
      <c r="D3404" s="107"/>
    </row>
    <row r="3405" spans="4:4" x14ac:dyDescent="0.2">
      <c r="D3405" s="107"/>
    </row>
    <row r="3406" spans="4:4" x14ac:dyDescent="0.2">
      <c r="D3406" s="107"/>
    </row>
    <row r="3407" spans="4:4" x14ac:dyDescent="0.2">
      <c r="D3407" s="107"/>
    </row>
    <row r="3408" spans="4:4" x14ac:dyDescent="0.2">
      <c r="D3408" s="107"/>
    </row>
    <row r="3409" spans="4:4" x14ac:dyDescent="0.2">
      <c r="D3409" s="107"/>
    </row>
    <row r="3410" spans="4:4" x14ac:dyDescent="0.2">
      <c r="D3410" s="107"/>
    </row>
    <row r="3411" spans="4:4" x14ac:dyDescent="0.2">
      <c r="D3411" s="107"/>
    </row>
    <row r="3412" spans="4:4" x14ac:dyDescent="0.2">
      <c r="D3412" s="107"/>
    </row>
    <row r="3413" spans="4:4" x14ac:dyDescent="0.2">
      <c r="D3413" s="107"/>
    </row>
    <row r="3414" spans="4:4" x14ac:dyDescent="0.2">
      <c r="D3414" s="107"/>
    </row>
    <row r="3415" spans="4:4" x14ac:dyDescent="0.2">
      <c r="D3415" s="107"/>
    </row>
    <row r="3416" spans="4:4" x14ac:dyDescent="0.2">
      <c r="D3416" s="107"/>
    </row>
    <row r="3417" spans="4:4" x14ac:dyDescent="0.2">
      <c r="D3417" s="107"/>
    </row>
    <row r="3418" spans="4:4" x14ac:dyDescent="0.2">
      <c r="D3418" s="107"/>
    </row>
    <row r="3419" spans="4:4" x14ac:dyDescent="0.2">
      <c r="D3419" s="107"/>
    </row>
    <row r="3420" spans="4:4" x14ac:dyDescent="0.2">
      <c r="D3420" s="107"/>
    </row>
    <row r="3421" spans="4:4" x14ac:dyDescent="0.2">
      <c r="D3421" s="107"/>
    </row>
    <row r="3422" spans="4:4" x14ac:dyDescent="0.2">
      <c r="D3422" s="107"/>
    </row>
    <row r="3423" spans="4:4" x14ac:dyDescent="0.2">
      <c r="D3423" s="107"/>
    </row>
    <row r="3424" spans="4:4" x14ac:dyDescent="0.2">
      <c r="D3424" s="107"/>
    </row>
    <row r="3425" spans="4:4" x14ac:dyDescent="0.2">
      <c r="D3425" s="107"/>
    </row>
    <row r="3426" spans="4:4" x14ac:dyDescent="0.2">
      <c r="D3426" s="107"/>
    </row>
    <row r="3427" spans="4:4" x14ac:dyDescent="0.2">
      <c r="D3427" s="107"/>
    </row>
    <row r="3428" spans="4:4" x14ac:dyDescent="0.2">
      <c r="D3428" s="107"/>
    </row>
    <row r="3429" spans="4:4" x14ac:dyDescent="0.2">
      <c r="D3429" s="107"/>
    </row>
    <row r="3430" spans="4:4" x14ac:dyDescent="0.2">
      <c r="D3430" s="107"/>
    </row>
    <row r="3431" spans="4:4" x14ac:dyDescent="0.2">
      <c r="D3431" s="107"/>
    </row>
    <row r="3432" spans="4:4" x14ac:dyDescent="0.2">
      <c r="D3432" s="107"/>
    </row>
    <row r="3433" spans="4:4" x14ac:dyDescent="0.2">
      <c r="D3433" s="107"/>
    </row>
    <row r="3434" spans="4:4" x14ac:dyDescent="0.2">
      <c r="D3434" s="107"/>
    </row>
    <row r="3435" spans="4:4" x14ac:dyDescent="0.2">
      <c r="D3435" s="107"/>
    </row>
    <row r="3436" spans="4:4" x14ac:dyDescent="0.2">
      <c r="D3436" s="107"/>
    </row>
    <row r="3437" spans="4:4" x14ac:dyDescent="0.2">
      <c r="D3437" s="107"/>
    </row>
    <row r="3438" spans="4:4" x14ac:dyDescent="0.2">
      <c r="D3438" s="107"/>
    </row>
    <row r="3439" spans="4:4" x14ac:dyDescent="0.2">
      <c r="D3439" s="107"/>
    </row>
    <row r="3440" spans="4:4" x14ac:dyDescent="0.2">
      <c r="D3440" s="107"/>
    </row>
    <row r="3441" spans="4:4" x14ac:dyDescent="0.2">
      <c r="D3441" s="107"/>
    </row>
    <row r="3442" spans="4:4" x14ac:dyDescent="0.2">
      <c r="D3442" s="107"/>
    </row>
    <row r="3443" spans="4:4" x14ac:dyDescent="0.2">
      <c r="D3443" s="107"/>
    </row>
    <row r="3444" spans="4:4" x14ac:dyDescent="0.2">
      <c r="D3444" s="107"/>
    </row>
    <row r="3445" spans="4:4" x14ac:dyDescent="0.2">
      <c r="D3445" s="107"/>
    </row>
    <row r="3446" spans="4:4" x14ac:dyDescent="0.2">
      <c r="D3446" s="107"/>
    </row>
    <row r="3447" spans="4:4" x14ac:dyDescent="0.2">
      <c r="D3447" s="107"/>
    </row>
    <row r="3448" spans="4:4" x14ac:dyDescent="0.2">
      <c r="D3448" s="107"/>
    </row>
    <row r="3449" spans="4:4" x14ac:dyDescent="0.2">
      <c r="D3449" s="107"/>
    </row>
    <row r="3450" spans="4:4" x14ac:dyDescent="0.2">
      <c r="D3450" s="107"/>
    </row>
    <row r="3451" spans="4:4" x14ac:dyDescent="0.2">
      <c r="D3451" s="107"/>
    </row>
    <row r="3452" spans="4:4" x14ac:dyDescent="0.2">
      <c r="D3452" s="107"/>
    </row>
    <row r="3453" spans="4:4" x14ac:dyDescent="0.2">
      <c r="D3453" s="107"/>
    </row>
    <row r="3454" spans="4:4" x14ac:dyDescent="0.2">
      <c r="D3454" s="107"/>
    </row>
    <row r="3455" spans="4:4" x14ac:dyDescent="0.2">
      <c r="D3455" s="107"/>
    </row>
    <row r="3456" spans="4:4" x14ac:dyDescent="0.2">
      <c r="D3456" s="107"/>
    </row>
    <row r="3457" spans="4:4" x14ac:dyDescent="0.2">
      <c r="D3457" s="107"/>
    </row>
    <row r="3458" spans="4:4" x14ac:dyDescent="0.2">
      <c r="D3458" s="107"/>
    </row>
    <row r="3459" spans="4:4" x14ac:dyDescent="0.2">
      <c r="D3459" s="107"/>
    </row>
    <row r="3460" spans="4:4" x14ac:dyDescent="0.2">
      <c r="D3460" s="107"/>
    </row>
    <row r="3461" spans="4:4" x14ac:dyDescent="0.2">
      <c r="D3461" s="107"/>
    </row>
    <row r="3462" spans="4:4" x14ac:dyDescent="0.2">
      <c r="D3462" s="107"/>
    </row>
    <row r="3463" spans="4:4" x14ac:dyDescent="0.2">
      <c r="D3463" s="107"/>
    </row>
    <row r="3464" spans="4:4" x14ac:dyDescent="0.2">
      <c r="D3464" s="107"/>
    </row>
    <row r="3465" spans="4:4" x14ac:dyDescent="0.2">
      <c r="D3465" s="107"/>
    </row>
    <row r="3466" spans="4:4" x14ac:dyDescent="0.2">
      <c r="D3466" s="107"/>
    </row>
    <row r="3467" spans="4:4" x14ac:dyDescent="0.2">
      <c r="D3467" s="107"/>
    </row>
    <row r="3468" spans="4:4" x14ac:dyDescent="0.2">
      <c r="D3468" s="107"/>
    </row>
    <row r="3469" spans="4:4" x14ac:dyDescent="0.2">
      <c r="D3469" s="107"/>
    </row>
    <row r="3470" spans="4:4" x14ac:dyDescent="0.2">
      <c r="D3470" s="107"/>
    </row>
    <row r="3471" spans="4:4" x14ac:dyDescent="0.2">
      <c r="D3471" s="107"/>
    </row>
    <row r="3472" spans="4:4" x14ac:dyDescent="0.2">
      <c r="D3472" s="107"/>
    </row>
    <row r="3473" spans="4:4" x14ac:dyDescent="0.2">
      <c r="D3473" s="107"/>
    </row>
    <row r="3474" spans="4:4" x14ac:dyDescent="0.2">
      <c r="D3474" s="107"/>
    </row>
    <row r="3475" spans="4:4" x14ac:dyDescent="0.2">
      <c r="D3475" s="107"/>
    </row>
    <row r="3476" spans="4:4" x14ac:dyDescent="0.2">
      <c r="D3476" s="107"/>
    </row>
    <row r="3477" spans="4:4" x14ac:dyDescent="0.2">
      <c r="D3477" s="107"/>
    </row>
    <row r="3478" spans="4:4" x14ac:dyDescent="0.2">
      <c r="D3478" s="107"/>
    </row>
    <row r="3479" spans="4:4" x14ac:dyDescent="0.2">
      <c r="D3479" s="107"/>
    </row>
    <row r="3480" spans="4:4" x14ac:dyDescent="0.2">
      <c r="D3480" s="107"/>
    </row>
    <row r="3481" spans="4:4" x14ac:dyDescent="0.2">
      <c r="D3481" s="107"/>
    </row>
    <row r="3482" spans="4:4" x14ac:dyDescent="0.2">
      <c r="D3482" s="107"/>
    </row>
    <row r="3483" spans="4:4" x14ac:dyDescent="0.2">
      <c r="D3483" s="107"/>
    </row>
    <row r="3484" spans="4:4" x14ac:dyDescent="0.2">
      <c r="D3484" s="107"/>
    </row>
    <row r="3485" spans="4:4" x14ac:dyDescent="0.2">
      <c r="D3485" s="107"/>
    </row>
    <row r="3486" spans="4:4" x14ac:dyDescent="0.2">
      <c r="D3486" s="107"/>
    </row>
    <row r="3487" spans="4:4" x14ac:dyDescent="0.2">
      <c r="D3487" s="107"/>
    </row>
    <row r="3488" spans="4:4" x14ac:dyDescent="0.2">
      <c r="D3488" s="107"/>
    </row>
    <row r="3489" spans="4:4" x14ac:dyDescent="0.2">
      <c r="D3489" s="107"/>
    </row>
    <row r="3490" spans="4:4" x14ac:dyDescent="0.2">
      <c r="D3490" s="107"/>
    </row>
    <row r="3491" spans="4:4" x14ac:dyDescent="0.2">
      <c r="D3491" s="107"/>
    </row>
    <row r="3492" spans="4:4" x14ac:dyDescent="0.2">
      <c r="D3492" s="107"/>
    </row>
    <row r="3493" spans="4:4" x14ac:dyDescent="0.2">
      <c r="D3493" s="107"/>
    </row>
    <row r="3494" spans="4:4" x14ac:dyDescent="0.2">
      <c r="D3494" s="107"/>
    </row>
    <row r="3495" spans="4:4" x14ac:dyDescent="0.2">
      <c r="D3495" s="107"/>
    </row>
    <row r="3496" spans="4:4" x14ac:dyDescent="0.2">
      <c r="D3496" s="107"/>
    </row>
    <row r="3497" spans="4:4" x14ac:dyDescent="0.2">
      <c r="D3497" s="107"/>
    </row>
    <row r="3498" spans="4:4" x14ac:dyDescent="0.2">
      <c r="D3498" s="107"/>
    </row>
    <row r="3499" spans="4:4" x14ac:dyDescent="0.2">
      <c r="D3499" s="107"/>
    </row>
    <row r="3500" spans="4:4" x14ac:dyDescent="0.2">
      <c r="D3500" s="107"/>
    </row>
    <row r="3501" spans="4:4" x14ac:dyDescent="0.2">
      <c r="D3501" s="107"/>
    </row>
    <row r="3502" spans="4:4" x14ac:dyDescent="0.2">
      <c r="D3502" s="107"/>
    </row>
    <row r="3503" spans="4:4" x14ac:dyDescent="0.2">
      <c r="D3503" s="107"/>
    </row>
    <row r="3504" spans="4:4" x14ac:dyDescent="0.2">
      <c r="D3504" s="107"/>
    </row>
    <row r="3505" spans="4:4" x14ac:dyDescent="0.2">
      <c r="D3505" s="107"/>
    </row>
    <row r="3506" spans="4:4" x14ac:dyDescent="0.2">
      <c r="D3506" s="107"/>
    </row>
    <row r="3507" spans="4:4" x14ac:dyDescent="0.2">
      <c r="D3507" s="107"/>
    </row>
    <row r="3508" spans="4:4" x14ac:dyDescent="0.2">
      <c r="D3508" s="107"/>
    </row>
    <row r="3509" spans="4:4" x14ac:dyDescent="0.2">
      <c r="D3509" s="107"/>
    </row>
    <row r="3510" spans="4:4" x14ac:dyDescent="0.2">
      <c r="D3510" s="107"/>
    </row>
    <row r="3511" spans="4:4" x14ac:dyDescent="0.2">
      <c r="D3511" s="107"/>
    </row>
    <row r="3512" spans="4:4" x14ac:dyDescent="0.2">
      <c r="D3512" s="107"/>
    </row>
    <row r="3513" spans="4:4" x14ac:dyDescent="0.2">
      <c r="D3513" s="107"/>
    </row>
    <row r="3514" spans="4:4" x14ac:dyDescent="0.2">
      <c r="D3514" s="107"/>
    </row>
    <row r="3515" spans="4:4" x14ac:dyDescent="0.2">
      <c r="D3515" s="107"/>
    </row>
    <row r="3516" spans="4:4" x14ac:dyDescent="0.2">
      <c r="D3516" s="107"/>
    </row>
    <row r="3517" spans="4:4" x14ac:dyDescent="0.2">
      <c r="D3517" s="107"/>
    </row>
    <row r="3518" spans="4:4" x14ac:dyDescent="0.2">
      <c r="D3518" s="107"/>
    </row>
    <row r="3519" spans="4:4" x14ac:dyDescent="0.2">
      <c r="D3519" s="107"/>
    </row>
    <row r="3520" spans="4:4" x14ac:dyDescent="0.2">
      <c r="D3520" s="107"/>
    </row>
    <row r="3521" spans="4:4" x14ac:dyDescent="0.2">
      <c r="D3521" s="107"/>
    </row>
    <row r="3522" spans="4:4" x14ac:dyDescent="0.2">
      <c r="D3522" s="107"/>
    </row>
    <row r="3523" spans="4:4" x14ac:dyDescent="0.2">
      <c r="D3523" s="107"/>
    </row>
    <row r="3524" spans="4:4" x14ac:dyDescent="0.2">
      <c r="D3524" s="107"/>
    </row>
    <row r="3525" spans="4:4" x14ac:dyDescent="0.2">
      <c r="D3525" s="107"/>
    </row>
    <row r="3526" spans="4:4" x14ac:dyDescent="0.2">
      <c r="D3526" s="107"/>
    </row>
    <row r="3527" spans="4:4" x14ac:dyDescent="0.2">
      <c r="D3527" s="107"/>
    </row>
    <row r="3528" spans="4:4" x14ac:dyDescent="0.2">
      <c r="D3528" s="107"/>
    </row>
    <row r="3529" spans="4:4" x14ac:dyDescent="0.2">
      <c r="D3529" s="107"/>
    </row>
    <row r="3530" spans="4:4" x14ac:dyDescent="0.2">
      <c r="D3530" s="107"/>
    </row>
    <row r="3531" spans="4:4" x14ac:dyDescent="0.2">
      <c r="D3531" s="107"/>
    </row>
    <row r="3532" spans="4:4" x14ac:dyDescent="0.2">
      <c r="D3532" s="107"/>
    </row>
    <row r="3533" spans="4:4" x14ac:dyDescent="0.2">
      <c r="D3533" s="107"/>
    </row>
    <row r="3534" spans="4:4" x14ac:dyDescent="0.2">
      <c r="D3534" s="107"/>
    </row>
    <row r="3535" spans="4:4" x14ac:dyDescent="0.2">
      <c r="D3535" s="107"/>
    </row>
    <row r="3536" spans="4:4" x14ac:dyDescent="0.2">
      <c r="D3536" s="107"/>
    </row>
    <row r="3537" spans="4:4" x14ac:dyDescent="0.2">
      <c r="D3537" s="107"/>
    </row>
    <row r="3538" spans="4:4" x14ac:dyDescent="0.2">
      <c r="D3538" s="107"/>
    </row>
    <row r="3539" spans="4:4" x14ac:dyDescent="0.2">
      <c r="D3539" s="107"/>
    </row>
    <row r="3540" spans="4:4" x14ac:dyDescent="0.2">
      <c r="D3540" s="107"/>
    </row>
    <row r="3541" spans="4:4" x14ac:dyDescent="0.2">
      <c r="D3541" s="107"/>
    </row>
    <row r="3542" spans="4:4" x14ac:dyDescent="0.2">
      <c r="D3542" s="107"/>
    </row>
    <row r="3543" spans="4:4" x14ac:dyDescent="0.2">
      <c r="D3543" s="107"/>
    </row>
    <row r="3544" spans="4:4" x14ac:dyDescent="0.2">
      <c r="D3544" s="107"/>
    </row>
    <row r="3545" spans="4:4" x14ac:dyDescent="0.2">
      <c r="D3545" s="107"/>
    </row>
    <row r="3546" spans="4:4" x14ac:dyDescent="0.2">
      <c r="D3546" s="107"/>
    </row>
    <row r="3547" spans="4:4" x14ac:dyDescent="0.2">
      <c r="D3547" s="107"/>
    </row>
    <row r="3548" spans="4:4" x14ac:dyDescent="0.2">
      <c r="D3548" s="107"/>
    </row>
    <row r="3549" spans="4:4" x14ac:dyDescent="0.2">
      <c r="D3549" s="107"/>
    </row>
    <row r="3550" spans="4:4" x14ac:dyDescent="0.2">
      <c r="D3550" s="107"/>
    </row>
    <row r="3551" spans="4:4" x14ac:dyDescent="0.2">
      <c r="D3551" s="107"/>
    </row>
    <row r="3552" spans="4:4" x14ac:dyDescent="0.2">
      <c r="D3552" s="107"/>
    </row>
    <row r="3553" spans="4:4" x14ac:dyDescent="0.2">
      <c r="D3553" s="107"/>
    </row>
    <row r="3554" spans="4:4" x14ac:dyDescent="0.2">
      <c r="D3554" s="107"/>
    </row>
    <row r="3555" spans="4:4" x14ac:dyDescent="0.2">
      <c r="D3555" s="107"/>
    </row>
    <row r="3556" spans="4:4" x14ac:dyDescent="0.2">
      <c r="D3556" s="107"/>
    </row>
    <row r="3557" spans="4:4" x14ac:dyDescent="0.2">
      <c r="D3557" s="107"/>
    </row>
    <row r="3558" spans="4:4" x14ac:dyDescent="0.2">
      <c r="D3558" s="107"/>
    </row>
    <row r="3559" spans="4:4" x14ac:dyDescent="0.2">
      <c r="D3559" s="107"/>
    </row>
    <row r="3560" spans="4:4" x14ac:dyDescent="0.2">
      <c r="D3560" s="107"/>
    </row>
    <row r="3561" spans="4:4" x14ac:dyDescent="0.2">
      <c r="D3561" s="107"/>
    </row>
    <row r="3562" spans="4:4" x14ac:dyDescent="0.2">
      <c r="D3562" s="107"/>
    </row>
    <row r="3563" spans="4:4" x14ac:dyDescent="0.2">
      <c r="D3563" s="107"/>
    </row>
    <row r="3564" spans="4:4" x14ac:dyDescent="0.2">
      <c r="D3564" s="107"/>
    </row>
    <row r="3565" spans="4:4" x14ac:dyDescent="0.2">
      <c r="D3565" s="107"/>
    </row>
    <row r="3566" spans="4:4" x14ac:dyDescent="0.2">
      <c r="D3566" s="107"/>
    </row>
    <row r="3567" spans="4:4" x14ac:dyDescent="0.2">
      <c r="D3567" s="107"/>
    </row>
    <row r="3568" spans="4:4" x14ac:dyDescent="0.2">
      <c r="D3568" s="107"/>
    </row>
    <row r="3569" spans="4:4" x14ac:dyDescent="0.2">
      <c r="D3569" s="107"/>
    </row>
    <row r="3570" spans="4:4" x14ac:dyDescent="0.2">
      <c r="D3570" s="107"/>
    </row>
    <row r="3571" spans="4:4" x14ac:dyDescent="0.2">
      <c r="D3571" s="107"/>
    </row>
    <row r="3572" spans="4:4" x14ac:dyDescent="0.2">
      <c r="D3572" s="107"/>
    </row>
    <row r="3573" spans="4:4" x14ac:dyDescent="0.2">
      <c r="D3573" s="107"/>
    </row>
    <row r="3574" spans="4:4" x14ac:dyDescent="0.2">
      <c r="D3574" s="107"/>
    </row>
    <row r="3575" spans="4:4" x14ac:dyDescent="0.2">
      <c r="D3575" s="107"/>
    </row>
    <row r="3576" spans="4:4" x14ac:dyDescent="0.2">
      <c r="D3576" s="107"/>
    </row>
    <row r="3577" spans="4:4" x14ac:dyDescent="0.2">
      <c r="D3577" s="107"/>
    </row>
    <row r="3578" spans="4:4" x14ac:dyDescent="0.2">
      <c r="D3578" s="107"/>
    </row>
    <row r="3579" spans="4:4" x14ac:dyDescent="0.2">
      <c r="D3579" s="107"/>
    </row>
    <row r="3580" spans="4:4" x14ac:dyDescent="0.2">
      <c r="D3580" s="107"/>
    </row>
    <row r="3581" spans="4:4" x14ac:dyDescent="0.2">
      <c r="D3581" s="107"/>
    </row>
    <row r="3582" spans="4:4" x14ac:dyDescent="0.2">
      <c r="D3582" s="107"/>
    </row>
    <row r="3583" spans="4:4" x14ac:dyDescent="0.2">
      <c r="D3583" s="107"/>
    </row>
    <row r="3584" spans="4:4" x14ac:dyDescent="0.2">
      <c r="D3584" s="107"/>
    </row>
    <row r="3585" spans="4:4" x14ac:dyDescent="0.2">
      <c r="D3585" s="107"/>
    </row>
    <row r="3586" spans="4:4" x14ac:dyDescent="0.2">
      <c r="D3586" s="107"/>
    </row>
    <row r="3587" spans="4:4" x14ac:dyDescent="0.2">
      <c r="D3587" s="107"/>
    </row>
    <row r="3588" spans="4:4" x14ac:dyDescent="0.2">
      <c r="D3588" s="107"/>
    </row>
    <row r="3589" spans="4:4" x14ac:dyDescent="0.2">
      <c r="D3589" s="107"/>
    </row>
    <row r="3590" spans="4:4" x14ac:dyDescent="0.2">
      <c r="D3590" s="107"/>
    </row>
    <row r="3591" spans="4:4" x14ac:dyDescent="0.2">
      <c r="D3591" s="107"/>
    </row>
    <row r="3592" spans="4:4" x14ac:dyDescent="0.2">
      <c r="D3592" s="107"/>
    </row>
    <row r="3593" spans="4:4" x14ac:dyDescent="0.2">
      <c r="D3593" s="107"/>
    </row>
    <row r="3594" spans="4:4" x14ac:dyDescent="0.2">
      <c r="D3594" s="107"/>
    </row>
    <row r="3595" spans="4:4" x14ac:dyDescent="0.2">
      <c r="D3595" s="107"/>
    </row>
    <row r="3596" spans="4:4" x14ac:dyDescent="0.2">
      <c r="D3596" s="107"/>
    </row>
    <row r="3597" spans="4:4" x14ac:dyDescent="0.2">
      <c r="D3597" s="107"/>
    </row>
    <row r="3598" spans="4:4" x14ac:dyDescent="0.2">
      <c r="D3598" s="107"/>
    </row>
    <row r="3599" spans="4:4" x14ac:dyDescent="0.2">
      <c r="D3599" s="107"/>
    </row>
    <row r="3600" spans="4:4" x14ac:dyDescent="0.2">
      <c r="D3600" s="107"/>
    </row>
    <row r="3601" spans="4:4" x14ac:dyDescent="0.2">
      <c r="D3601" s="107"/>
    </row>
    <row r="3602" spans="4:4" x14ac:dyDescent="0.2">
      <c r="D3602" s="107"/>
    </row>
    <row r="3603" spans="4:4" x14ac:dyDescent="0.2">
      <c r="D3603" s="107"/>
    </row>
    <row r="3604" spans="4:4" x14ac:dyDescent="0.2">
      <c r="D3604" s="107"/>
    </row>
    <row r="3605" spans="4:4" x14ac:dyDescent="0.2">
      <c r="D3605" s="107"/>
    </row>
    <row r="3606" spans="4:4" x14ac:dyDescent="0.2">
      <c r="D3606" s="107"/>
    </row>
    <row r="3607" spans="4:4" x14ac:dyDescent="0.2">
      <c r="D3607" s="107"/>
    </row>
    <row r="3608" spans="4:4" x14ac:dyDescent="0.2">
      <c r="D3608" s="107"/>
    </row>
    <row r="3609" spans="4:4" x14ac:dyDescent="0.2">
      <c r="D3609" s="107"/>
    </row>
    <row r="3610" spans="4:4" x14ac:dyDescent="0.2">
      <c r="D3610" s="107"/>
    </row>
    <row r="3611" spans="4:4" x14ac:dyDescent="0.2">
      <c r="D3611" s="107"/>
    </row>
    <row r="3612" spans="4:4" x14ac:dyDescent="0.2">
      <c r="D3612" s="107"/>
    </row>
    <row r="3613" spans="4:4" x14ac:dyDescent="0.2">
      <c r="D3613" s="107"/>
    </row>
    <row r="3614" spans="4:4" x14ac:dyDescent="0.2">
      <c r="D3614" s="107"/>
    </row>
    <row r="3615" spans="4:4" x14ac:dyDescent="0.2">
      <c r="D3615" s="107"/>
    </row>
    <row r="3616" spans="4:4" x14ac:dyDescent="0.2">
      <c r="D3616" s="107"/>
    </row>
    <row r="3617" spans="4:4" x14ac:dyDescent="0.2">
      <c r="D3617" s="107"/>
    </row>
    <row r="3618" spans="4:4" x14ac:dyDescent="0.2">
      <c r="D3618" s="107"/>
    </row>
    <row r="3619" spans="4:4" x14ac:dyDescent="0.2">
      <c r="D3619" s="107"/>
    </row>
    <row r="3620" spans="4:4" x14ac:dyDescent="0.2">
      <c r="D3620" s="107"/>
    </row>
    <row r="3621" spans="4:4" x14ac:dyDescent="0.2">
      <c r="D3621" s="107"/>
    </row>
    <row r="3622" spans="4:4" x14ac:dyDescent="0.2">
      <c r="D3622" s="107"/>
    </row>
    <row r="3623" spans="4:4" x14ac:dyDescent="0.2">
      <c r="D3623" s="107"/>
    </row>
    <row r="3624" spans="4:4" x14ac:dyDescent="0.2">
      <c r="D3624" s="107"/>
    </row>
    <row r="3625" spans="4:4" x14ac:dyDescent="0.2">
      <c r="D3625" s="107"/>
    </row>
    <row r="3626" spans="4:4" x14ac:dyDescent="0.2">
      <c r="D3626" s="107"/>
    </row>
    <row r="3627" spans="4:4" x14ac:dyDescent="0.2">
      <c r="D3627" s="107"/>
    </row>
    <row r="3628" spans="4:4" x14ac:dyDescent="0.2">
      <c r="D3628" s="107"/>
    </row>
    <row r="3629" spans="4:4" x14ac:dyDescent="0.2">
      <c r="D3629" s="107"/>
    </row>
    <row r="3630" spans="4:4" x14ac:dyDescent="0.2">
      <c r="D3630" s="107"/>
    </row>
    <row r="3631" spans="4:4" x14ac:dyDescent="0.2">
      <c r="D3631" s="107"/>
    </row>
    <row r="3632" spans="4:4" x14ac:dyDescent="0.2">
      <c r="D3632" s="107"/>
    </row>
    <row r="3633" spans="4:4" x14ac:dyDescent="0.2">
      <c r="D3633" s="107"/>
    </row>
    <row r="3634" spans="4:4" x14ac:dyDescent="0.2">
      <c r="D3634" s="107"/>
    </row>
    <row r="3635" spans="4:4" x14ac:dyDescent="0.2">
      <c r="D3635" s="107"/>
    </row>
    <row r="3636" spans="4:4" x14ac:dyDescent="0.2">
      <c r="D3636" s="107"/>
    </row>
    <row r="3637" spans="4:4" x14ac:dyDescent="0.2">
      <c r="D3637" s="107"/>
    </row>
    <row r="3638" spans="4:4" x14ac:dyDescent="0.2">
      <c r="D3638" s="107"/>
    </row>
    <row r="3639" spans="4:4" x14ac:dyDescent="0.2">
      <c r="D3639" s="107"/>
    </row>
    <row r="3640" spans="4:4" x14ac:dyDescent="0.2">
      <c r="D3640" s="107"/>
    </row>
    <row r="3641" spans="4:4" x14ac:dyDescent="0.2">
      <c r="D3641" s="107"/>
    </row>
    <row r="3642" spans="4:4" x14ac:dyDescent="0.2">
      <c r="D3642" s="107"/>
    </row>
    <row r="3643" spans="4:4" x14ac:dyDescent="0.2">
      <c r="D3643" s="107"/>
    </row>
    <row r="3644" spans="4:4" x14ac:dyDescent="0.2">
      <c r="D3644" s="107"/>
    </row>
    <row r="3645" spans="4:4" x14ac:dyDescent="0.2">
      <c r="D3645" s="107"/>
    </row>
    <row r="3646" spans="4:4" x14ac:dyDescent="0.2">
      <c r="D3646" s="107"/>
    </row>
    <row r="3647" spans="4:4" x14ac:dyDescent="0.2">
      <c r="D3647" s="107"/>
    </row>
    <row r="3648" spans="4:4" x14ac:dyDescent="0.2">
      <c r="D3648" s="107"/>
    </row>
    <row r="3649" spans="4:4" x14ac:dyDescent="0.2">
      <c r="D3649" s="107"/>
    </row>
    <row r="3650" spans="4:4" x14ac:dyDescent="0.2">
      <c r="D3650" s="107"/>
    </row>
    <row r="3651" spans="4:4" x14ac:dyDescent="0.2">
      <c r="D3651" s="107"/>
    </row>
    <row r="3652" spans="4:4" x14ac:dyDescent="0.2">
      <c r="D3652" s="107"/>
    </row>
    <row r="3653" spans="4:4" x14ac:dyDescent="0.2">
      <c r="D3653" s="107"/>
    </row>
    <row r="3654" spans="4:4" x14ac:dyDescent="0.2">
      <c r="D3654" s="107"/>
    </row>
    <row r="3655" spans="4:4" x14ac:dyDescent="0.2">
      <c r="D3655" s="107"/>
    </row>
    <row r="3656" spans="4:4" x14ac:dyDescent="0.2">
      <c r="D3656" s="107"/>
    </row>
    <row r="3657" spans="4:4" x14ac:dyDescent="0.2">
      <c r="D3657" s="107"/>
    </row>
    <row r="3658" spans="4:4" x14ac:dyDescent="0.2">
      <c r="D3658" s="107"/>
    </row>
    <row r="3659" spans="4:4" x14ac:dyDescent="0.2">
      <c r="D3659" s="107"/>
    </row>
    <row r="3660" spans="4:4" x14ac:dyDescent="0.2">
      <c r="D3660" s="107"/>
    </row>
    <row r="3661" spans="4:4" x14ac:dyDescent="0.2">
      <c r="D3661" s="107"/>
    </row>
    <row r="3662" spans="4:4" x14ac:dyDescent="0.2">
      <c r="D3662" s="107"/>
    </row>
    <row r="3663" spans="4:4" x14ac:dyDescent="0.2">
      <c r="D3663" s="107"/>
    </row>
    <row r="3664" spans="4:4" x14ac:dyDescent="0.2">
      <c r="D3664" s="107"/>
    </row>
    <row r="3665" spans="4:4" x14ac:dyDescent="0.2">
      <c r="D3665" s="107"/>
    </row>
    <row r="3666" spans="4:4" x14ac:dyDescent="0.2">
      <c r="D3666" s="107"/>
    </row>
    <row r="3667" spans="4:4" x14ac:dyDescent="0.2">
      <c r="D3667" s="107"/>
    </row>
    <row r="3668" spans="4:4" x14ac:dyDescent="0.2">
      <c r="D3668" s="107"/>
    </row>
    <row r="3669" spans="4:4" x14ac:dyDescent="0.2">
      <c r="D3669" s="107"/>
    </row>
    <row r="3670" spans="4:4" x14ac:dyDescent="0.2">
      <c r="D3670" s="107"/>
    </row>
    <row r="3671" spans="4:4" x14ac:dyDescent="0.2">
      <c r="D3671" s="107"/>
    </row>
    <row r="3672" spans="4:4" x14ac:dyDescent="0.2">
      <c r="D3672" s="107"/>
    </row>
    <row r="3673" spans="4:4" x14ac:dyDescent="0.2">
      <c r="D3673" s="107"/>
    </row>
    <row r="3674" spans="4:4" x14ac:dyDescent="0.2">
      <c r="D3674" s="107"/>
    </row>
    <row r="3675" spans="4:4" x14ac:dyDescent="0.2">
      <c r="D3675" s="107"/>
    </row>
    <row r="3676" spans="4:4" x14ac:dyDescent="0.2">
      <c r="D3676" s="107"/>
    </row>
    <row r="3677" spans="4:4" x14ac:dyDescent="0.2">
      <c r="D3677" s="107"/>
    </row>
    <row r="3678" spans="4:4" x14ac:dyDescent="0.2">
      <c r="D3678" s="107"/>
    </row>
    <row r="3679" spans="4:4" x14ac:dyDescent="0.2">
      <c r="D3679" s="107"/>
    </row>
    <row r="3680" spans="4:4" x14ac:dyDescent="0.2">
      <c r="D3680" s="107"/>
    </row>
    <row r="3681" spans="4:4" x14ac:dyDescent="0.2">
      <c r="D3681" s="107"/>
    </row>
    <row r="3682" spans="4:4" x14ac:dyDescent="0.2">
      <c r="D3682" s="107"/>
    </row>
    <row r="3683" spans="4:4" x14ac:dyDescent="0.2">
      <c r="D3683" s="107"/>
    </row>
    <row r="3684" spans="4:4" x14ac:dyDescent="0.2">
      <c r="D3684" s="107"/>
    </row>
    <row r="3685" spans="4:4" x14ac:dyDescent="0.2">
      <c r="D3685" s="107"/>
    </row>
    <row r="3686" spans="4:4" x14ac:dyDescent="0.2">
      <c r="D3686" s="107"/>
    </row>
    <row r="3687" spans="4:4" x14ac:dyDescent="0.2">
      <c r="D3687" s="107"/>
    </row>
    <row r="3688" spans="4:4" x14ac:dyDescent="0.2">
      <c r="D3688" s="107"/>
    </row>
    <row r="3689" spans="4:4" x14ac:dyDescent="0.2">
      <c r="D3689" s="107"/>
    </row>
    <row r="3690" spans="4:4" x14ac:dyDescent="0.2">
      <c r="D3690" s="107"/>
    </row>
    <row r="3691" spans="4:4" x14ac:dyDescent="0.2">
      <c r="D3691" s="107"/>
    </row>
    <row r="3692" spans="4:4" x14ac:dyDescent="0.2">
      <c r="D3692" s="107"/>
    </row>
    <row r="3693" spans="4:4" x14ac:dyDescent="0.2">
      <c r="D3693" s="107"/>
    </row>
    <row r="3694" spans="4:4" x14ac:dyDescent="0.2">
      <c r="D3694" s="107"/>
    </row>
    <row r="3695" spans="4:4" x14ac:dyDescent="0.2">
      <c r="D3695" s="107"/>
    </row>
    <row r="3696" spans="4:4" x14ac:dyDescent="0.2">
      <c r="D3696" s="107"/>
    </row>
    <row r="3697" spans="4:4" x14ac:dyDescent="0.2">
      <c r="D3697" s="107"/>
    </row>
    <row r="3698" spans="4:4" x14ac:dyDescent="0.2">
      <c r="D3698" s="107"/>
    </row>
    <row r="3699" spans="4:4" x14ac:dyDescent="0.2">
      <c r="D3699" s="107"/>
    </row>
    <row r="3700" spans="4:4" x14ac:dyDescent="0.2">
      <c r="D3700" s="107"/>
    </row>
    <row r="3701" spans="4:4" x14ac:dyDescent="0.2">
      <c r="D3701" s="107"/>
    </row>
    <row r="3702" spans="4:4" x14ac:dyDescent="0.2">
      <c r="D3702" s="107"/>
    </row>
    <row r="3703" spans="4:4" x14ac:dyDescent="0.2">
      <c r="D3703" s="107"/>
    </row>
    <row r="3704" spans="4:4" x14ac:dyDescent="0.2">
      <c r="D3704" s="107"/>
    </row>
    <row r="3705" spans="4:4" x14ac:dyDescent="0.2">
      <c r="D3705" s="107"/>
    </row>
    <row r="3706" spans="4:4" x14ac:dyDescent="0.2">
      <c r="D3706" s="107"/>
    </row>
    <row r="3707" spans="4:4" x14ac:dyDescent="0.2">
      <c r="D3707" s="107"/>
    </row>
    <row r="3708" spans="4:4" x14ac:dyDescent="0.2">
      <c r="D3708" s="107"/>
    </row>
    <row r="3709" spans="4:4" x14ac:dyDescent="0.2">
      <c r="D3709" s="107"/>
    </row>
    <row r="3710" spans="4:4" x14ac:dyDescent="0.2">
      <c r="D3710" s="107"/>
    </row>
    <row r="3711" spans="4:4" x14ac:dyDescent="0.2">
      <c r="D3711" s="107"/>
    </row>
    <row r="3712" spans="4:4" x14ac:dyDescent="0.2">
      <c r="D3712" s="107"/>
    </row>
    <row r="3713" spans="4:4" x14ac:dyDescent="0.2">
      <c r="D3713" s="107"/>
    </row>
    <row r="3714" spans="4:4" x14ac:dyDescent="0.2">
      <c r="D3714" s="107"/>
    </row>
    <row r="3715" spans="4:4" x14ac:dyDescent="0.2">
      <c r="D3715" s="107"/>
    </row>
    <row r="3716" spans="4:4" x14ac:dyDescent="0.2">
      <c r="D3716" s="107"/>
    </row>
    <row r="3717" spans="4:4" x14ac:dyDescent="0.2">
      <c r="D3717" s="107"/>
    </row>
    <row r="3718" spans="4:4" x14ac:dyDescent="0.2">
      <c r="D3718" s="107"/>
    </row>
    <row r="3719" spans="4:4" x14ac:dyDescent="0.2">
      <c r="D3719" s="107"/>
    </row>
    <row r="3720" spans="4:4" x14ac:dyDescent="0.2">
      <c r="D3720" s="107"/>
    </row>
    <row r="3721" spans="4:4" x14ac:dyDescent="0.2">
      <c r="D3721" s="107"/>
    </row>
    <row r="3722" spans="4:4" x14ac:dyDescent="0.2">
      <c r="D3722" s="107"/>
    </row>
    <row r="3723" spans="4:4" x14ac:dyDescent="0.2">
      <c r="D3723" s="107"/>
    </row>
    <row r="3724" spans="4:4" x14ac:dyDescent="0.2">
      <c r="D3724" s="107"/>
    </row>
    <row r="3725" spans="4:4" x14ac:dyDescent="0.2">
      <c r="D3725" s="107"/>
    </row>
    <row r="3726" spans="4:4" x14ac:dyDescent="0.2">
      <c r="D3726" s="107"/>
    </row>
    <row r="3727" spans="4:4" x14ac:dyDescent="0.2">
      <c r="D3727" s="107"/>
    </row>
    <row r="3728" spans="4:4" x14ac:dyDescent="0.2">
      <c r="D3728" s="107"/>
    </row>
    <row r="3729" spans="4:4" x14ac:dyDescent="0.2">
      <c r="D3729" s="107"/>
    </row>
    <row r="3730" spans="4:4" x14ac:dyDescent="0.2">
      <c r="D3730" s="107"/>
    </row>
    <row r="3731" spans="4:4" x14ac:dyDescent="0.2">
      <c r="D3731" s="107"/>
    </row>
    <row r="3732" spans="4:4" x14ac:dyDescent="0.2">
      <c r="D3732" s="107"/>
    </row>
    <row r="3733" spans="4:4" x14ac:dyDescent="0.2">
      <c r="D3733" s="107"/>
    </row>
    <row r="3734" spans="4:4" x14ac:dyDescent="0.2">
      <c r="D3734" s="107"/>
    </row>
    <row r="3735" spans="4:4" x14ac:dyDescent="0.2">
      <c r="D3735" s="107"/>
    </row>
    <row r="3736" spans="4:4" x14ac:dyDescent="0.2">
      <c r="D3736" s="107"/>
    </row>
    <row r="3737" spans="4:4" x14ac:dyDescent="0.2">
      <c r="D3737" s="107"/>
    </row>
    <row r="3738" spans="4:4" x14ac:dyDescent="0.2">
      <c r="D3738" s="107"/>
    </row>
    <row r="3739" spans="4:4" x14ac:dyDescent="0.2">
      <c r="D3739" s="107"/>
    </row>
    <row r="3740" spans="4:4" x14ac:dyDescent="0.2">
      <c r="D3740" s="107"/>
    </row>
    <row r="3741" spans="4:4" x14ac:dyDescent="0.2">
      <c r="D3741" s="107"/>
    </row>
    <row r="3742" spans="4:4" x14ac:dyDescent="0.2">
      <c r="D3742" s="107"/>
    </row>
    <row r="3743" spans="4:4" x14ac:dyDescent="0.2">
      <c r="D3743" s="107"/>
    </row>
    <row r="3744" spans="4:4" x14ac:dyDescent="0.2">
      <c r="D3744" s="107"/>
    </row>
    <row r="3745" spans="4:4" x14ac:dyDescent="0.2">
      <c r="D3745" s="107"/>
    </row>
    <row r="3746" spans="4:4" x14ac:dyDescent="0.2">
      <c r="D3746" s="107"/>
    </row>
    <row r="3747" spans="4:4" x14ac:dyDescent="0.2">
      <c r="D3747" s="107"/>
    </row>
    <row r="3748" spans="4:4" x14ac:dyDescent="0.2">
      <c r="D3748" s="107"/>
    </row>
    <row r="3749" spans="4:4" x14ac:dyDescent="0.2">
      <c r="D3749" s="107"/>
    </row>
    <row r="3750" spans="4:4" x14ac:dyDescent="0.2">
      <c r="D3750" s="107"/>
    </row>
    <row r="3751" spans="4:4" x14ac:dyDescent="0.2">
      <c r="D3751" s="107"/>
    </row>
    <row r="3752" spans="4:4" x14ac:dyDescent="0.2">
      <c r="D3752" s="107"/>
    </row>
    <row r="3753" spans="4:4" x14ac:dyDescent="0.2">
      <c r="D3753" s="107"/>
    </row>
    <row r="3754" spans="4:4" x14ac:dyDescent="0.2">
      <c r="D3754" s="107"/>
    </row>
    <row r="3755" spans="4:4" x14ac:dyDescent="0.2">
      <c r="D3755" s="107"/>
    </row>
    <row r="3756" spans="4:4" x14ac:dyDescent="0.2">
      <c r="D3756" s="107"/>
    </row>
    <row r="3757" spans="4:4" x14ac:dyDescent="0.2">
      <c r="D3757" s="107"/>
    </row>
    <row r="3758" spans="4:4" x14ac:dyDescent="0.2">
      <c r="D3758" s="107"/>
    </row>
    <row r="3759" spans="4:4" x14ac:dyDescent="0.2">
      <c r="D3759" s="107"/>
    </row>
    <row r="3760" spans="4:4" x14ac:dyDescent="0.2">
      <c r="D3760" s="107"/>
    </row>
    <row r="3761" spans="4:4" x14ac:dyDescent="0.2">
      <c r="D3761" s="107"/>
    </row>
    <row r="3762" spans="4:4" x14ac:dyDescent="0.2">
      <c r="D3762" s="107"/>
    </row>
    <row r="3763" spans="4:4" x14ac:dyDescent="0.2">
      <c r="D3763" s="107"/>
    </row>
    <row r="3764" spans="4:4" x14ac:dyDescent="0.2">
      <c r="D3764" s="107"/>
    </row>
    <row r="3765" spans="4:4" x14ac:dyDescent="0.2">
      <c r="D3765" s="107"/>
    </row>
    <row r="3766" spans="4:4" x14ac:dyDescent="0.2">
      <c r="D3766" s="107"/>
    </row>
    <row r="3767" spans="4:4" x14ac:dyDescent="0.2">
      <c r="D3767" s="107"/>
    </row>
    <row r="3768" spans="4:4" x14ac:dyDescent="0.2">
      <c r="D3768" s="107"/>
    </row>
    <row r="3769" spans="4:4" x14ac:dyDescent="0.2">
      <c r="D3769" s="107"/>
    </row>
    <row r="3770" spans="4:4" x14ac:dyDescent="0.2">
      <c r="D3770" s="107"/>
    </row>
    <row r="3771" spans="4:4" x14ac:dyDescent="0.2">
      <c r="D3771" s="107"/>
    </row>
    <row r="3772" spans="4:4" x14ac:dyDescent="0.2">
      <c r="D3772" s="107"/>
    </row>
    <row r="3773" spans="4:4" x14ac:dyDescent="0.2">
      <c r="D3773" s="107"/>
    </row>
    <row r="3774" spans="4:4" x14ac:dyDescent="0.2">
      <c r="D3774" s="107"/>
    </row>
    <row r="3775" spans="4:4" x14ac:dyDescent="0.2">
      <c r="D3775" s="107"/>
    </row>
    <row r="3776" spans="4:4" x14ac:dyDescent="0.2">
      <c r="D3776" s="107"/>
    </row>
    <row r="3777" spans="4:4" x14ac:dyDescent="0.2">
      <c r="D3777" s="107"/>
    </row>
    <row r="3778" spans="4:4" x14ac:dyDescent="0.2">
      <c r="D3778" s="107"/>
    </row>
    <row r="3779" spans="4:4" x14ac:dyDescent="0.2">
      <c r="D3779" s="107"/>
    </row>
    <row r="3780" spans="4:4" x14ac:dyDescent="0.2">
      <c r="D3780" s="107"/>
    </row>
    <row r="3781" spans="4:4" x14ac:dyDescent="0.2">
      <c r="D3781" s="107"/>
    </row>
    <row r="3782" spans="4:4" x14ac:dyDescent="0.2">
      <c r="D3782" s="107"/>
    </row>
    <row r="3783" spans="4:4" x14ac:dyDescent="0.2">
      <c r="D3783" s="107"/>
    </row>
    <row r="3784" spans="4:4" x14ac:dyDescent="0.2">
      <c r="D3784" s="107"/>
    </row>
    <row r="3785" spans="4:4" x14ac:dyDescent="0.2">
      <c r="D3785" s="107"/>
    </row>
    <row r="3786" spans="4:4" x14ac:dyDescent="0.2">
      <c r="D3786" s="107"/>
    </row>
    <row r="3787" spans="4:4" x14ac:dyDescent="0.2">
      <c r="D3787" s="107"/>
    </row>
    <row r="3788" spans="4:4" x14ac:dyDescent="0.2">
      <c r="D3788" s="107"/>
    </row>
    <row r="3789" spans="4:4" x14ac:dyDescent="0.2">
      <c r="D3789" s="107"/>
    </row>
    <row r="3790" spans="4:4" x14ac:dyDescent="0.2">
      <c r="D3790" s="107"/>
    </row>
    <row r="3791" spans="4:4" x14ac:dyDescent="0.2">
      <c r="D3791" s="107"/>
    </row>
    <row r="3792" spans="4:4" x14ac:dyDescent="0.2">
      <c r="D3792" s="107"/>
    </row>
    <row r="3793" spans="4:4" x14ac:dyDescent="0.2">
      <c r="D3793" s="107"/>
    </row>
    <row r="3794" spans="4:4" x14ac:dyDescent="0.2">
      <c r="D3794" s="107"/>
    </row>
    <row r="3795" spans="4:4" x14ac:dyDescent="0.2">
      <c r="D3795" s="107"/>
    </row>
    <row r="3796" spans="4:4" x14ac:dyDescent="0.2">
      <c r="D3796" s="107"/>
    </row>
    <row r="3797" spans="4:4" x14ac:dyDescent="0.2">
      <c r="D3797" s="107"/>
    </row>
    <row r="3798" spans="4:4" x14ac:dyDescent="0.2">
      <c r="D3798" s="107"/>
    </row>
    <row r="3799" spans="4:4" x14ac:dyDescent="0.2">
      <c r="D3799" s="107"/>
    </row>
    <row r="3800" spans="4:4" x14ac:dyDescent="0.2">
      <c r="D3800" s="107"/>
    </row>
    <row r="3801" spans="4:4" x14ac:dyDescent="0.2">
      <c r="D3801" s="107"/>
    </row>
    <row r="3802" spans="4:4" x14ac:dyDescent="0.2">
      <c r="D3802" s="107"/>
    </row>
    <row r="3803" spans="4:4" x14ac:dyDescent="0.2">
      <c r="D3803" s="107"/>
    </row>
    <row r="3804" spans="4:4" x14ac:dyDescent="0.2">
      <c r="D3804" s="107"/>
    </row>
    <row r="3805" spans="4:4" x14ac:dyDescent="0.2">
      <c r="D3805" s="107"/>
    </row>
    <row r="3806" spans="4:4" x14ac:dyDescent="0.2">
      <c r="D3806" s="107"/>
    </row>
    <row r="3807" spans="4:4" x14ac:dyDescent="0.2">
      <c r="D3807" s="107"/>
    </row>
    <row r="3808" spans="4:4" x14ac:dyDescent="0.2">
      <c r="D3808" s="107"/>
    </row>
    <row r="3809" spans="4:4" x14ac:dyDescent="0.2">
      <c r="D3809" s="107"/>
    </row>
    <row r="3810" spans="4:4" x14ac:dyDescent="0.2">
      <c r="D3810" s="107"/>
    </row>
    <row r="3811" spans="4:4" x14ac:dyDescent="0.2">
      <c r="D3811" s="107"/>
    </row>
    <row r="3812" spans="4:4" x14ac:dyDescent="0.2">
      <c r="D3812" s="107"/>
    </row>
    <row r="3813" spans="4:4" x14ac:dyDescent="0.2">
      <c r="D3813" s="107"/>
    </row>
    <row r="3814" spans="4:4" x14ac:dyDescent="0.2">
      <c r="D3814" s="107"/>
    </row>
    <row r="3815" spans="4:4" x14ac:dyDescent="0.2">
      <c r="D3815" s="107"/>
    </row>
    <row r="3816" spans="4:4" x14ac:dyDescent="0.2">
      <c r="D3816" s="107"/>
    </row>
    <row r="3817" spans="4:4" x14ac:dyDescent="0.2">
      <c r="D3817" s="107"/>
    </row>
    <row r="3818" spans="4:4" x14ac:dyDescent="0.2">
      <c r="D3818" s="107"/>
    </row>
    <row r="3819" spans="4:4" x14ac:dyDescent="0.2">
      <c r="D3819" s="107"/>
    </row>
    <row r="3820" spans="4:4" x14ac:dyDescent="0.2">
      <c r="D3820" s="107"/>
    </row>
    <row r="3821" spans="4:4" x14ac:dyDescent="0.2">
      <c r="D3821" s="107"/>
    </row>
    <row r="3822" spans="4:4" x14ac:dyDescent="0.2">
      <c r="D3822" s="107"/>
    </row>
    <row r="3823" spans="4:4" x14ac:dyDescent="0.2">
      <c r="D3823" s="107"/>
    </row>
    <row r="3824" spans="4:4" x14ac:dyDescent="0.2">
      <c r="D3824" s="107"/>
    </row>
    <row r="3825" spans="4:4" x14ac:dyDescent="0.2">
      <c r="D3825" s="107"/>
    </row>
    <row r="3826" spans="4:4" x14ac:dyDescent="0.2">
      <c r="D3826" s="107"/>
    </row>
    <row r="3827" spans="4:4" x14ac:dyDescent="0.2">
      <c r="D3827" s="107"/>
    </row>
    <row r="3828" spans="4:4" x14ac:dyDescent="0.2">
      <c r="D3828" s="107"/>
    </row>
    <row r="3829" spans="4:4" x14ac:dyDescent="0.2">
      <c r="D3829" s="107"/>
    </row>
    <row r="3830" spans="4:4" x14ac:dyDescent="0.2">
      <c r="D3830" s="107"/>
    </row>
    <row r="3831" spans="4:4" x14ac:dyDescent="0.2">
      <c r="D3831" s="107"/>
    </row>
    <row r="3832" spans="4:4" x14ac:dyDescent="0.2">
      <c r="D3832" s="107"/>
    </row>
    <row r="3833" spans="4:4" x14ac:dyDescent="0.2">
      <c r="D3833" s="107"/>
    </row>
    <row r="3834" spans="4:4" x14ac:dyDescent="0.2">
      <c r="D3834" s="107"/>
    </row>
    <row r="3835" spans="4:4" x14ac:dyDescent="0.2">
      <c r="D3835" s="107"/>
    </row>
    <row r="3836" spans="4:4" x14ac:dyDescent="0.2">
      <c r="D3836" s="107"/>
    </row>
    <row r="3837" spans="4:4" x14ac:dyDescent="0.2">
      <c r="D3837" s="107"/>
    </row>
    <row r="3838" spans="4:4" x14ac:dyDescent="0.2">
      <c r="D3838" s="107"/>
    </row>
    <row r="3839" spans="4:4" x14ac:dyDescent="0.2">
      <c r="D3839" s="107"/>
    </row>
    <row r="3840" spans="4:4" x14ac:dyDescent="0.2">
      <c r="D3840" s="107"/>
    </row>
    <row r="3841" spans="4:4" x14ac:dyDescent="0.2">
      <c r="D3841" s="107"/>
    </row>
    <row r="3842" spans="4:4" x14ac:dyDescent="0.2">
      <c r="D3842" s="107"/>
    </row>
    <row r="3843" spans="4:4" x14ac:dyDescent="0.2">
      <c r="D3843" s="107"/>
    </row>
    <row r="3844" spans="4:4" x14ac:dyDescent="0.2">
      <c r="D3844" s="107"/>
    </row>
    <row r="3845" spans="4:4" x14ac:dyDescent="0.2">
      <c r="D3845" s="107"/>
    </row>
    <row r="3846" spans="4:4" x14ac:dyDescent="0.2">
      <c r="D3846" s="107"/>
    </row>
    <row r="3847" spans="4:4" x14ac:dyDescent="0.2">
      <c r="D3847" s="107"/>
    </row>
    <row r="3848" spans="4:4" x14ac:dyDescent="0.2">
      <c r="D3848" s="107"/>
    </row>
    <row r="3849" spans="4:4" x14ac:dyDescent="0.2">
      <c r="D3849" s="107"/>
    </row>
    <row r="3850" spans="4:4" x14ac:dyDescent="0.2">
      <c r="D3850" s="107"/>
    </row>
    <row r="3851" spans="4:4" x14ac:dyDescent="0.2">
      <c r="D3851" s="107"/>
    </row>
    <row r="3852" spans="4:4" x14ac:dyDescent="0.2">
      <c r="D3852" s="107"/>
    </row>
    <row r="3853" spans="4:4" x14ac:dyDescent="0.2">
      <c r="D3853" s="107"/>
    </row>
    <row r="3854" spans="4:4" x14ac:dyDescent="0.2">
      <c r="D3854" s="107"/>
    </row>
    <row r="3855" spans="4:4" x14ac:dyDescent="0.2">
      <c r="D3855" s="107"/>
    </row>
    <row r="3856" spans="4:4" x14ac:dyDescent="0.2">
      <c r="D3856" s="107"/>
    </row>
    <row r="3857" spans="4:4" x14ac:dyDescent="0.2">
      <c r="D3857" s="107"/>
    </row>
    <row r="3858" spans="4:4" x14ac:dyDescent="0.2">
      <c r="D3858" s="107"/>
    </row>
    <row r="3859" spans="4:4" x14ac:dyDescent="0.2">
      <c r="D3859" s="107"/>
    </row>
    <row r="3860" spans="4:4" x14ac:dyDescent="0.2">
      <c r="D3860" s="107"/>
    </row>
    <row r="3861" spans="4:4" x14ac:dyDescent="0.2">
      <c r="D3861" s="107"/>
    </row>
    <row r="3862" spans="4:4" x14ac:dyDescent="0.2">
      <c r="D3862" s="107"/>
    </row>
    <row r="3863" spans="4:4" x14ac:dyDescent="0.2">
      <c r="D3863" s="107"/>
    </row>
    <row r="3864" spans="4:4" x14ac:dyDescent="0.2">
      <c r="D3864" s="107"/>
    </row>
    <row r="3865" spans="4:4" x14ac:dyDescent="0.2">
      <c r="D3865" s="107"/>
    </row>
    <row r="3866" spans="4:4" x14ac:dyDescent="0.2">
      <c r="D3866" s="107"/>
    </row>
    <row r="3867" spans="4:4" x14ac:dyDescent="0.2">
      <c r="D3867" s="107"/>
    </row>
    <row r="3868" spans="4:4" x14ac:dyDescent="0.2">
      <c r="D3868" s="107"/>
    </row>
    <row r="3869" spans="4:4" x14ac:dyDescent="0.2">
      <c r="D3869" s="107"/>
    </row>
    <row r="3870" spans="4:4" x14ac:dyDescent="0.2">
      <c r="D3870" s="107"/>
    </row>
    <row r="3871" spans="4:4" x14ac:dyDescent="0.2">
      <c r="D3871" s="107"/>
    </row>
    <row r="3872" spans="4:4" x14ac:dyDescent="0.2">
      <c r="D3872" s="107"/>
    </row>
    <row r="3873" spans="4:4" x14ac:dyDescent="0.2">
      <c r="D3873" s="107"/>
    </row>
    <row r="3874" spans="4:4" x14ac:dyDescent="0.2">
      <c r="D3874" s="107"/>
    </row>
    <row r="3875" spans="4:4" x14ac:dyDescent="0.2">
      <c r="D3875" s="107"/>
    </row>
    <row r="3876" spans="4:4" x14ac:dyDescent="0.2">
      <c r="D3876" s="107"/>
    </row>
    <row r="3877" spans="4:4" x14ac:dyDescent="0.2">
      <c r="D3877" s="107"/>
    </row>
    <row r="3878" spans="4:4" x14ac:dyDescent="0.2">
      <c r="D3878" s="107"/>
    </row>
    <row r="3879" spans="4:4" x14ac:dyDescent="0.2">
      <c r="D3879" s="107"/>
    </row>
    <row r="3880" spans="4:4" x14ac:dyDescent="0.2">
      <c r="D3880" s="107"/>
    </row>
    <row r="3881" spans="4:4" x14ac:dyDescent="0.2">
      <c r="D3881" s="107"/>
    </row>
    <row r="3882" spans="4:4" x14ac:dyDescent="0.2">
      <c r="D3882" s="107"/>
    </row>
    <row r="3883" spans="4:4" x14ac:dyDescent="0.2">
      <c r="D3883" s="107"/>
    </row>
    <row r="3884" spans="4:4" x14ac:dyDescent="0.2">
      <c r="D3884" s="107"/>
    </row>
    <row r="3885" spans="4:4" x14ac:dyDescent="0.2">
      <c r="D3885" s="107"/>
    </row>
    <row r="3886" spans="4:4" x14ac:dyDescent="0.2">
      <c r="D3886" s="107"/>
    </row>
    <row r="3887" spans="4:4" x14ac:dyDescent="0.2">
      <c r="D3887" s="107"/>
    </row>
    <row r="3888" spans="4:4" x14ac:dyDescent="0.2">
      <c r="D3888" s="107"/>
    </row>
    <row r="3889" spans="4:4" x14ac:dyDescent="0.2">
      <c r="D3889" s="107"/>
    </row>
    <row r="3890" spans="4:4" x14ac:dyDescent="0.2">
      <c r="D3890" s="107"/>
    </row>
    <row r="3891" spans="4:4" x14ac:dyDescent="0.2">
      <c r="D3891" s="107"/>
    </row>
    <row r="3892" spans="4:4" x14ac:dyDescent="0.2">
      <c r="D3892" s="107"/>
    </row>
    <row r="3893" spans="4:4" x14ac:dyDescent="0.2">
      <c r="D3893" s="107"/>
    </row>
    <row r="3894" spans="4:4" x14ac:dyDescent="0.2">
      <c r="D3894" s="107"/>
    </row>
    <row r="3895" spans="4:4" x14ac:dyDescent="0.2">
      <c r="D3895" s="107"/>
    </row>
    <row r="3896" spans="4:4" x14ac:dyDescent="0.2">
      <c r="D3896" s="107"/>
    </row>
    <row r="3897" spans="4:4" x14ac:dyDescent="0.2">
      <c r="D3897" s="107"/>
    </row>
    <row r="3898" spans="4:4" x14ac:dyDescent="0.2">
      <c r="D3898" s="107"/>
    </row>
    <row r="3899" spans="4:4" x14ac:dyDescent="0.2">
      <c r="D3899" s="107"/>
    </row>
    <row r="3900" spans="4:4" x14ac:dyDescent="0.2">
      <c r="D3900" s="107"/>
    </row>
    <row r="3901" spans="4:4" x14ac:dyDescent="0.2">
      <c r="D3901" s="107"/>
    </row>
    <row r="3902" spans="4:4" x14ac:dyDescent="0.2">
      <c r="D3902" s="107"/>
    </row>
    <row r="3903" spans="4:4" x14ac:dyDescent="0.2">
      <c r="D3903" s="107"/>
    </row>
    <row r="3904" spans="4:4" x14ac:dyDescent="0.2">
      <c r="D3904" s="107"/>
    </row>
    <row r="3905" spans="4:4" x14ac:dyDescent="0.2">
      <c r="D3905" s="107"/>
    </row>
    <row r="3906" spans="4:4" x14ac:dyDescent="0.2">
      <c r="D3906" s="107"/>
    </row>
    <row r="3907" spans="4:4" x14ac:dyDescent="0.2">
      <c r="D3907" s="107"/>
    </row>
    <row r="3908" spans="4:4" x14ac:dyDescent="0.2">
      <c r="D3908" s="107"/>
    </row>
    <row r="3909" spans="4:4" x14ac:dyDescent="0.2">
      <c r="D3909" s="107"/>
    </row>
    <row r="3910" spans="4:4" x14ac:dyDescent="0.2">
      <c r="D3910" s="107"/>
    </row>
    <row r="3911" spans="4:4" x14ac:dyDescent="0.2">
      <c r="D3911" s="107"/>
    </row>
    <row r="3912" spans="4:4" x14ac:dyDescent="0.2">
      <c r="D3912" s="107"/>
    </row>
    <row r="3913" spans="4:4" x14ac:dyDescent="0.2">
      <c r="D3913" s="107"/>
    </row>
    <row r="3914" spans="4:4" x14ac:dyDescent="0.2">
      <c r="D3914" s="107"/>
    </row>
    <row r="3915" spans="4:4" x14ac:dyDescent="0.2">
      <c r="D3915" s="107"/>
    </row>
    <row r="3916" spans="4:4" x14ac:dyDescent="0.2">
      <c r="D3916" s="107"/>
    </row>
    <row r="3917" spans="4:4" x14ac:dyDescent="0.2">
      <c r="D3917" s="107"/>
    </row>
    <row r="3918" spans="4:4" x14ac:dyDescent="0.2">
      <c r="D3918" s="107"/>
    </row>
    <row r="3919" spans="4:4" x14ac:dyDescent="0.2">
      <c r="D3919" s="107"/>
    </row>
    <row r="3920" spans="4:4" x14ac:dyDescent="0.2">
      <c r="D3920" s="107"/>
    </row>
    <row r="3921" spans="4:4" x14ac:dyDescent="0.2">
      <c r="D3921" s="107"/>
    </row>
    <row r="3922" spans="4:4" x14ac:dyDescent="0.2">
      <c r="D3922" s="107"/>
    </row>
    <row r="3923" spans="4:4" x14ac:dyDescent="0.2">
      <c r="D3923" s="107"/>
    </row>
    <row r="3924" spans="4:4" x14ac:dyDescent="0.2">
      <c r="D3924" s="107"/>
    </row>
    <row r="3925" spans="4:4" x14ac:dyDescent="0.2">
      <c r="D3925" s="107"/>
    </row>
    <row r="3926" spans="4:4" x14ac:dyDescent="0.2">
      <c r="D3926" s="107"/>
    </row>
    <row r="3927" spans="4:4" x14ac:dyDescent="0.2">
      <c r="D3927" s="107"/>
    </row>
    <row r="3928" spans="4:4" x14ac:dyDescent="0.2">
      <c r="D3928" s="107"/>
    </row>
    <row r="3929" spans="4:4" x14ac:dyDescent="0.2">
      <c r="D3929" s="107"/>
    </row>
    <row r="3930" spans="4:4" x14ac:dyDescent="0.2">
      <c r="D3930" s="107"/>
    </row>
    <row r="3931" spans="4:4" x14ac:dyDescent="0.2">
      <c r="D3931" s="107"/>
    </row>
    <row r="3932" spans="4:4" x14ac:dyDescent="0.2">
      <c r="D3932" s="107"/>
    </row>
    <row r="3933" spans="4:4" x14ac:dyDescent="0.2">
      <c r="D3933" s="107"/>
    </row>
    <row r="3934" spans="4:4" x14ac:dyDescent="0.2">
      <c r="D3934" s="107"/>
    </row>
    <row r="3935" spans="4:4" x14ac:dyDescent="0.2">
      <c r="D3935" s="107"/>
    </row>
    <row r="3936" spans="4:4" x14ac:dyDescent="0.2">
      <c r="D3936" s="107"/>
    </row>
    <row r="3937" spans="4:4" x14ac:dyDescent="0.2">
      <c r="D3937" s="107"/>
    </row>
    <row r="3938" spans="4:4" x14ac:dyDescent="0.2">
      <c r="D3938" s="107"/>
    </row>
    <row r="3939" spans="4:4" x14ac:dyDescent="0.2">
      <c r="D3939" s="107"/>
    </row>
    <row r="3940" spans="4:4" x14ac:dyDescent="0.2">
      <c r="D3940" s="107"/>
    </row>
    <row r="3941" spans="4:4" x14ac:dyDescent="0.2">
      <c r="D3941" s="107"/>
    </row>
    <row r="3942" spans="4:4" x14ac:dyDescent="0.2">
      <c r="D3942" s="107"/>
    </row>
    <row r="3943" spans="4:4" x14ac:dyDescent="0.2">
      <c r="D3943" s="107"/>
    </row>
    <row r="3944" spans="4:4" x14ac:dyDescent="0.2">
      <c r="D3944" s="107"/>
    </row>
    <row r="3945" spans="4:4" x14ac:dyDescent="0.2">
      <c r="D3945" s="107"/>
    </row>
    <row r="3946" spans="4:4" x14ac:dyDescent="0.2">
      <c r="D3946" s="107"/>
    </row>
    <row r="3947" spans="4:4" x14ac:dyDescent="0.2">
      <c r="D3947" s="107"/>
    </row>
    <row r="3948" spans="4:4" x14ac:dyDescent="0.2">
      <c r="D3948" s="107"/>
    </row>
    <row r="3949" spans="4:4" x14ac:dyDescent="0.2">
      <c r="D3949" s="107"/>
    </row>
    <row r="3950" spans="4:4" x14ac:dyDescent="0.2">
      <c r="D3950" s="107"/>
    </row>
    <row r="3951" spans="4:4" x14ac:dyDescent="0.2">
      <c r="D3951" s="107"/>
    </row>
    <row r="3952" spans="4:4" x14ac:dyDescent="0.2">
      <c r="D3952" s="107"/>
    </row>
    <row r="3953" spans="4:4" x14ac:dyDescent="0.2">
      <c r="D3953" s="107"/>
    </row>
    <row r="3954" spans="4:4" x14ac:dyDescent="0.2">
      <c r="D3954" s="107"/>
    </row>
    <row r="3955" spans="4:4" x14ac:dyDescent="0.2">
      <c r="D3955" s="107"/>
    </row>
    <row r="3956" spans="4:4" x14ac:dyDescent="0.2">
      <c r="D3956" s="107"/>
    </row>
    <row r="3957" spans="4:4" x14ac:dyDescent="0.2">
      <c r="D3957" s="107"/>
    </row>
    <row r="3958" spans="4:4" x14ac:dyDescent="0.2">
      <c r="D3958" s="107"/>
    </row>
    <row r="3959" spans="4:4" x14ac:dyDescent="0.2">
      <c r="D3959" s="107"/>
    </row>
    <row r="3960" spans="4:4" x14ac:dyDescent="0.2">
      <c r="D3960" s="107"/>
    </row>
    <row r="3961" spans="4:4" x14ac:dyDescent="0.2">
      <c r="D3961" s="107"/>
    </row>
    <row r="3962" spans="4:4" x14ac:dyDescent="0.2">
      <c r="D3962" s="107"/>
    </row>
    <row r="3963" spans="4:4" x14ac:dyDescent="0.2">
      <c r="D3963" s="107"/>
    </row>
    <row r="3964" spans="4:4" x14ac:dyDescent="0.2">
      <c r="D3964" s="107"/>
    </row>
    <row r="3965" spans="4:4" x14ac:dyDescent="0.2">
      <c r="D3965" s="107"/>
    </row>
    <row r="3966" spans="4:4" x14ac:dyDescent="0.2">
      <c r="D3966" s="107"/>
    </row>
    <row r="3967" spans="4:4" x14ac:dyDescent="0.2">
      <c r="D3967" s="107"/>
    </row>
    <row r="3968" spans="4:4" x14ac:dyDescent="0.2">
      <c r="D3968" s="107"/>
    </row>
    <row r="3969" spans="4:4" x14ac:dyDescent="0.2">
      <c r="D3969" s="107"/>
    </row>
    <row r="3970" spans="4:4" x14ac:dyDescent="0.2">
      <c r="D3970" s="107"/>
    </row>
    <row r="3971" spans="4:4" x14ac:dyDescent="0.2">
      <c r="D3971" s="107"/>
    </row>
    <row r="3972" spans="4:4" x14ac:dyDescent="0.2">
      <c r="D3972" s="107"/>
    </row>
    <row r="3973" spans="4:4" x14ac:dyDescent="0.2">
      <c r="D3973" s="107"/>
    </row>
    <row r="3974" spans="4:4" x14ac:dyDescent="0.2">
      <c r="D3974" s="107"/>
    </row>
    <row r="3975" spans="4:4" x14ac:dyDescent="0.2">
      <c r="D3975" s="107"/>
    </row>
    <row r="3976" spans="4:4" x14ac:dyDescent="0.2">
      <c r="D3976" s="107"/>
    </row>
    <row r="3977" spans="4:4" x14ac:dyDescent="0.2">
      <c r="D3977" s="107"/>
    </row>
    <row r="3978" spans="4:4" x14ac:dyDescent="0.2">
      <c r="D3978" s="107"/>
    </row>
    <row r="3979" spans="4:4" x14ac:dyDescent="0.2">
      <c r="D3979" s="107"/>
    </row>
    <row r="3980" spans="4:4" x14ac:dyDescent="0.2">
      <c r="D3980" s="107"/>
    </row>
    <row r="3981" spans="4:4" x14ac:dyDescent="0.2">
      <c r="D3981" s="107"/>
    </row>
    <row r="3982" spans="4:4" x14ac:dyDescent="0.2">
      <c r="D3982" s="107"/>
    </row>
    <row r="3983" spans="4:4" x14ac:dyDescent="0.2">
      <c r="D3983" s="107"/>
    </row>
    <row r="3984" spans="4:4" x14ac:dyDescent="0.2">
      <c r="D3984" s="107"/>
    </row>
    <row r="3985" spans="4:4" x14ac:dyDescent="0.2">
      <c r="D3985" s="107"/>
    </row>
    <row r="3986" spans="4:4" x14ac:dyDescent="0.2">
      <c r="D3986" s="107"/>
    </row>
    <row r="3987" spans="4:4" x14ac:dyDescent="0.2">
      <c r="D3987" s="107"/>
    </row>
    <row r="3988" spans="4:4" x14ac:dyDescent="0.2">
      <c r="D3988" s="107"/>
    </row>
    <row r="3989" spans="4:4" x14ac:dyDescent="0.2">
      <c r="D3989" s="107"/>
    </row>
    <row r="3990" spans="4:4" x14ac:dyDescent="0.2">
      <c r="D3990" s="107"/>
    </row>
    <row r="3991" spans="4:4" x14ac:dyDescent="0.2">
      <c r="D3991" s="107"/>
    </row>
    <row r="3992" spans="4:4" x14ac:dyDescent="0.2">
      <c r="D3992" s="107"/>
    </row>
    <row r="3993" spans="4:4" x14ac:dyDescent="0.2">
      <c r="D3993" s="107"/>
    </row>
    <row r="3994" spans="4:4" x14ac:dyDescent="0.2">
      <c r="D3994" s="107"/>
    </row>
    <row r="3995" spans="4:4" x14ac:dyDescent="0.2">
      <c r="D3995" s="107"/>
    </row>
    <row r="3996" spans="4:4" x14ac:dyDescent="0.2">
      <c r="D3996" s="107"/>
    </row>
    <row r="3997" spans="4:4" x14ac:dyDescent="0.2">
      <c r="D3997" s="107"/>
    </row>
    <row r="3998" spans="4:4" x14ac:dyDescent="0.2">
      <c r="D3998" s="107"/>
    </row>
    <row r="3999" spans="4:4" x14ac:dyDescent="0.2">
      <c r="D3999" s="107"/>
    </row>
    <row r="4000" spans="4:4" x14ac:dyDescent="0.2">
      <c r="D4000" s="107"/>
    </row>
    <row r="4001" spans="4:4" x14ac:dyDescent="0.2">
      <c r="D4001" s="107"/>
    </row>
    <row r="4002" spans="4:4" x14ac:dyDescent="0.2">
      <c r="D4002" s="107"/>
    </row>
    <row r="4003" spans="4:4" x14ac:dyDescent="0.2">
      <c r="D4003" s="107"/>
    </row>
    <row r="4004" spans="4:4" x14ac:dyDescent="0.2">
      <c r="D4004" s="107"/>
    </row>
    <row r="4005" spans="4:4" x14ac:dyDescent="0.2">
      <c r="D4005" s="107"/>
    </row>
    <row r="4006" spans="4:4" x14ac:dyDescent="0.2">
      <c r="D4006" s="107"/>
    </row>
    <row r="4007" spans="4:4" x14ac:dyDescent="0.2">
      <c r="D4007" s="107"/>
    </row>
    <row r="4008" spans="4:4" x14ac:dyDescent="0.2">
      <c r="D4008" s="107"/>
    </row>
    <row r="4009" spans="4:4" x14ac:dyDescent="0.2">
      <c r="D4009" s="107"/>
    </row>
    <row r="4010" spans="4:4" x14ac:dyDescent="0.2">
      <c r="D4010" s="107"/>
    </row>
    <row r="4011" spans="4:4" x14ac:dyDescent="0.2">
      <c r="D4011" s="107"/>
    </row>
    <row r="4012" spans="4:4" x14ac:dyDescent="0.2">
      <c r="D4012" s="107"/>
    </row>
    <row r="4013" spans="4:4" x14ac:dyDescent="0.2">
      <c r="D4013" s="107"/>
    </row>
    <row r="4014" spans="4:4" x14ac:dyDescent="0.2">
      <c r="D4014" s="107"/>
    </row>
    <row r="4015" spans="4:4" x14ac:dyDescent="0.2">
      <c r="D4015" s="107"/>
    </row>
    <row r="4016" spans="4:4" x14ac:dyDescent="0.2">
      <c r="D4016" s="107"/>
    </row>
    <row r="4017" spans="4:4" x14ac:dyDescent="0.2">
      <c r="D4017" s="107"/>
    </row>
    <row r="4018" spans="4:4" x14ac:dyDescent="0.2">
      <c r="D4018" s="107"/>
    </row>
    <row r="4019" spans="4:4" x14ac:dyDescent="0.2">
      <c r="D4019" s="107"/>
    </row>
    <row r="4020" spans="4:4" x14ac:dyDescent="0.2">
      <c r="D4020" s="107"/>
    </row>
    <row r="4021" spans="4:4" x14ac:dyDescent="0.2">
      <c r="D4021" s="107"/>
    </row>
    <row r="4022" spans="4:4" x14ac:dyDescent="0.2">
      <c r="D4022" s="107"/>
    </row>
    <row r="4023" spans="4:4" x14ac:dyDescent="0.2">
      <c r="D4023" s="107"/>
    </row>
    <row r="4024" spans="4:4" x14ac:dyDescent="0.2">
      <c r="D4024" s="107"/>
    </row>
    <row r="4025" spans="4:4" x14ac:dyDescent="0.2">
      <c r="D4025" s="107"/>
    </row>
    <row r="4026" spans="4:4" x14ac:dyDescent="0.2">
      <c r="D4026" s="107"/>
    </row>
    <row r="4027" spans="4:4" x14ac:dyDescent="0.2">
      <c r="D4027" s="107"/>
    </row>
    <row r="4028" spans="4:4" x14ac:dyDescent="0.2">
      <c r="D4028" s="107"/>
    </row>
    <row r="4029" spans="4:4" x14ac:dyDescent="0.2">
      <c r="D4029" s="107"/>
    </row>
    <row r="4030" spans="4:4" x14ac:dyDescent="0.2">
      <c r="D4030" s="107"/>
    </row>
    <row r="4031" spans="4:4" x14ac:dyDescent="0.2">
      <c r="D4031" s="107"/>
    </row>
    <row r="4032" spans="4:4" x14ac:dyDescent="0.2">
      <c r="D4032" s="107"/>
    </row>
    <row r="4033" spans="4:4" x14ac:dyDescent="0.2">
      <c r="D4033" s="107"/>
    </row>
    <row r="4034" spans="4:4" x14ac:dyDescent="0.2">
      <c r="D4034" s="107"/>
    </row>
    <row r="4035" spans="4:4" x14ac:dyDescent="0.2">
      <c r="D4035" s="107"/>
    </row>
    <row r="4036" spans="4:4" x14ac:dyDescent="0.2">
      <c r="D4036" s="107"/>
    </row>
    <row r="4037" spans="4:4" x14ac:dyDescent="0.2">
      <c r="D4037" s="107"/>
    </row>
    <row r="4038" spans="4:4" x14ac:dyDescent="0.2">
      <c r="D4038" s="107"/>
    </row>
    <row r="4039" spans="4:4" x14ac:dyDescent="0.2">
      <c r="D4039" s="107"/>
    </row>
    <row r="4040" spans="4:4" x14ac:dyDescent="0.2">
      <c r="D4040" s="107"/>
    </row>
    <row r="4041" spans="4:4" x14ac:dyDescent="0.2">
      <c r="D4041" s="107"/>
    </row>
    <row r="4042" spans="4:4" x14ac:dyDescent="0.2">
      <c r="D4042" s="107"/>
    </row>
    <row r="4043" spans="4:4" x14ac:dyDescent="0.2">
      <c r="D4043" s="107"/>
    </row>
    <row r="4044" spans="4:4" x14ac:dyDescent="0.2">
      <c r="D4044" s="107"/>
    </row>
    <row r="4045" spans="4:4" x14ac:dyDescent="0.2">
      <c r="D4045" s="107"/>
    </row>
    <row r="4046" spans="4:4" x14ac:dyDescent="0.2">
      <c r="D4046" s="107"/>
    </row>
    <row r="4047" spans="4:4" x14ac:dyDescent="0.2">
      <c r="D4047" s="107"/>
    </row>
    <row r="4048" spans="4:4" x14ac:dyDescent="0.2">
      <c r="D4048" s="107"/>
    </row>
    <row r="4049" spans="4:4" x14ac:dyDescent="0.2">
      <c r="D4049" s="107"/>
    </row>
    <row r="4050" spans="4:4" x14ac:dyDescent="0.2">
      <c r="D4050" s="107"/>
    </row>
    <row r="4051" spans="4:4" x14ac:dyDescent="0.2">
      <c r="D4051" s="107"/>
    </row>
    <row r="4052" spans="4:4" x14ac:dyDescent="0.2">
      <c r="D4052" s="107"/>
    </row>
    <row r="4053" spans="4:4" x14ac:dyDescent="0.2">
      <c r="D4053" s="107"/>
    </row>
    <row r="4054" spans="4:4" x14ac:dyDescent="0.2">
      <c r="D4054" s="107"/>
    </row>
    <row r="4055" spans="4:4" x14ac:dyDescent="0.2">
      <c r="D4055" s="107"/>
    </row>
    <row r="4056" spans="4:4" x14ac:dyDescent="0.2">
      <c r="D4056" s="107"/>
    </row>
    <row r="4057" spans="4:4" x14ac:dyDescent="0.2">
      <c r="D4057" s="107"/>
    </row>
    <row r="4058" spans="4:4" x14ac:dyDescent="0.2">
      <c r="D4058" s="107"/>
    </row>
    <row r="4059" spans="4:4" x14ac:dyDescent="0.2">
      <c r="D4059" s="107"/>
    </row>
    <row r="4060" spans="4:4" x14ac:dyDescent="0.2">
      <c r="D4060" s="107"/>
    </row>
    <row r="4061" spans="4:4" x14ac:dyDescent="0.2">
      <c r="D4061" s="107"/>
    </row>
    <row r="4062" spans="4:4" x14ac:dyDescent="0.2">
      <c r="D4062" s="107"/>
    </row>
    <row r="4063" spans="4:4" x14ac:dyDescent="0.2">
      <c r="D4063" s="107"/>
    </row>
    <row r="4064" spans="4:4" x14ac:dyDescent="0.2">
      <c r="D4064" s="107"/>
    </row>
    <row r="4065" spans="4:4" x14ac:dyDescent="0.2">
      <c r="D4065" s="107"/>
    </row>
    <row r="4066" spans="4:4" x14ac:dyDescent="0.2">
      <c r="D4066" s="107"/>
    </row>
    <row r="4067" spans="4:4" x14ac:dyDescent="0.2">
      <c r="D4067" s="107"/>
    </row>
    <row r="4068" spans="4:4" x14ac:dyDescent="0.2">
      <c r="D4068" s="107"/>
    </row>
    <row r="4069" spans="4:4" x14ac:dyDescent="0.2">
      <c r="D4069" s="107"/>
    </row>
    <row r="4070" spans="4:4" x14ac:dyDescent="0.2">
      <c r="D4070" s="107"/>
    </row>
    <row r="4071" spans="4:4" x14ac:dyDescent="0.2">
      <c r="D4071" s="107"/>
    </row>
    <row r="4072" spans="4:4" x14ac:dyDescent="0.2">
      <c r="D4072" s="107"/>
    </row>
    <row r="4073" spans="4:4" x14ac:dyDescent="0.2">
      <c r="D4073" s="107"/>
    </row>
    <row r="4074" spans="4:4" x14ac:dyDescent="0.2">
      <c r="D4074" s="107"/>
    </row>
    <row r="4075" spans="4:4" x14ac:dyDescent="0.2">
      <c r="D4075" s="107"/>
    </row>
    <row r="4076" spans="4:4" x14ac:dyDescent="0.2">
      <c r="D4076" s="107"/>
    </row>
    <row r="4077" spans="4:4" x14ac:dyDescent="0.2">
      <c r="D4077" s="107"/>
    </row>
    <row r="4078" spans="4:4" x14ac:dyDescent="0.2">
      <c r="D4078" s="107"/>
    </row>
    <row r="4079" spans="4:4" x14ac:dyDescent="0.2">
      <c r="D4079" s="107"/>
    </row>
    <row r="4080" spans="4:4" x14ac:dyDescent="0.2">
      <c r="D4080" s="107"/>
    </row>
    <row r="4081" spans="4:4" x14ac:dyDescent="0.2">
      <c r="D4081" s="107"/>
    </row>
    <row r="4082" spans="4:4" x14ac:dyDescent="0.2">
      <c r="D4082" s="107"/>
    </row>
    <row r="4083" spans="4:4" x14ac:dyDescent="0.2">
      <c r="D4083" s="107"/>
    </row>
    <row r="4084" spans="4:4" x14ac:dyDescent="0.2">
      <c r="D4084" s="107"/>
    </row>
    <row r="4085" spans="4:4" x14ac:dyDescent="0.2">
      <c r="D4085" s="107"/>
    </row>
    <row r="4086" spans="4:4" x14ac:dyDescent="0.2">
      <c r="D4086" s="107"/>
    </row>
    <row r="4087" spans="4:4" x14ac:dyDescent="0.2">
      <c r="D4087" s="107"/>
    </row>
    <row r="4088" spans="4:4" x14ac:dyDescent="0.2">
      <c r="D4088" s="107"/>
    </row>
    <row r="4089" spans="4:4" x14ac:dyDescent="0.2">
      <c r="D4089" s="107"/>
    </row>
    <row r="4090" spans="4:4" x14ac:dyDescent="0.2">
      <c r="D4090" s="107"/>
    </row>
    <row r="4091" spans="4:4" x14ac:dyDescent="0.2">
      <c r="D4091" s="107"/>
    </row>
    <row r="4092" spans="4:4" x14ac:dyDescent="0.2">
      <c r="D4092" s="107"/>
    </row>
    <row r="4093" spans="4:4" x14ac:dyDescent="0.2">
      <c r="D4093" s="107"/>
    </row>
    <row r="4094" spans="4:4" x14ac:dyDescent="0.2">
      <c r="D4094" s="107"/>
    </row>
    <row r="4095" spans="4:4" x14ac:dyDescent="0.2">
      <c r="D4095" s="107"/>
    </row>
    <row r="4096" spans="4:4" x14ac:dyDescent="0.2">
      <c r="D4096" s="107"/>
    </row>
    <row r="4097" spans="4:4" x14ac:dyDescent="0.2">
      <c r="D4097" s="107"/>
    </row>
    <row r="4098" spans="4:4" x14ac:dyDescent="0.2">
      <c r="D4098" s="107"/>
    </row>
    <row r="4099" spans="4:4" x14ac:dyDescent="0.2">
      <c r="D4099" s="107"/>
    </row>
    <row r="4100" spans="4:4" x14ac:dyDescent="0.2">
      <c r="D4100" s="107"/>
    </row>
    <row r="4101" spans="4:4" x14ac:dyDescent="0.2">
      <c r="D4101" s="107"/>
    </row>
    <row r="4102" spans="4:4" x14ac:dyDescent="0.2">
      <c r="D4102" s="107"/>
    </row>
    <row r="4103" spans="4:4" x14ac:dyDescent="0.2">
      <c r="D4103" s="107"/>
    </row>
    <row r="4104" spans="4:4" x14ac:dyDescent="0.2">
      <c r="D4104" s="107"/>
    </row>
    <row r="4105" spans="4:4" x14ac:dyDescent="0.2">
      <c r="D4105" s="107"/>
    </row>
    <row r="4106" spans="4:4" x14ac:dyDescent="0.2">
      <c r="D4106" s="107"/>
    </row>
    <row r="4107" spans="4:4" x14ac:dyDescent="0.2">
      <c r="D4107" s="107"/>
    </row>
    <row r="4108" spans="4:4" x14ac:dyDescent="0.2">
      <c r="D4108" s="107"/>
    </row>
    <row r="4109" spans="4:4" x14ac:dyDescent="0.2">
      <c r="D4109" s="107"/>
    </row>
    <row r="4110" spans="4:4" x14ac:dyDescent="0.2">
      <c r="D4110" s="107"/>
    </row>
    <row r="4111" spans="4:4" x14ac:dyDescent="0.2">
      <c r="D4111" s="107"/>
    </row>
    <row r="4112" spans="4:4" x14ac:dyDescent="0.2">
      <c r="D4112" s="107"/>
    </row>
    <row r="4113" spans="4:4" x14ac:dyDescent="0.2">
      <c r="D4113" s="107"/>
    </row>
    <row r="4114" spans="4:4" x14ac:dyDescent="0.2">
      <c r="D4114" s="107"/>
    </row>
    <row r="4115" spans="4:4" x14ac:dyDescent="0.2">
      <c r="D4115" s="107"/>
    </row>
    <row r="4116" spans="4:4" x14ac:dyDescent="0.2">
      <c r="D4116" s="107"/>
    </row>
    <row r="4117" spans="4:4" x14ac:dyDescent="0.2">
      <c r="D4117" s="107"/>
    </row>
    <row r="4118" spans="4:4" x14ac:dyDescent="0.2">
      <c r="D4118" s="107"/>
    </row>
    <row r="4119" spans="4:4" x14ac:dyDescent="0.2">
      <c r="D4119" s="107"/>
    </row>
    <row r="4120" spans="4:4" x14ac:dyDescent="0.2">
      <c r="D4120" s="107"/>
    </row>
    <row r="4121" spans="4:4" x14ac:dyDescent="0.2">
      <c r="D4121" s="107"/>
    </row>
    <row r="4122" spans="4:4" x14ac:dyDescent="0.2">
      <c r="D4122" s="107"/>
    </row>
    <row r="4123" spans="4:4" x14ac:dyDescent="0.2">
      <c r="D4123" s="107"/>
    </row>
    <row r="4124" spans="4:4" x14ac:dyDescent="0.2">
      <c r="D4124" s="107"/>
    </row>
    <row r="4125" spans="4:4" x14ac:dyDescent="0.2">
      <c r="D4125" s="107"/>
    </row>
    <row r="4126" spans="4:4" x14ac:dyDescent="0.2">
      <c r="D4126" s="107"/>
    </row>
    <row r="4127" spans="4:4" x14ac:dyDescent="0.2">
      <c r="D4127" s="107"/>
    </row>
    <row r="4128" spans="4:4" x14ac:dyDescent="0.2">
      <c r="D4128" s="107"/>
    </row>
    <row r="4129" spans="4:4" x14ac:dyDescent="0.2">
      <c r="D4129" s="107"/>
    </row>
    <row r="4130" spans="4:4" x14ac:dyDescent="0.2">
      <c r="D4130" s="107"/>
    </row>
    <row r="4131" spans="4:4" x14ac:dyDescent="0.2">
      <c r="D4131" s="107"/>
    </row>
    <row r="4132" spans="4:4" x14ac:dyDescent="0.2">
      <c r="D4132" s="107"/>
    </row>
    <row r="4133" spans="4:4" x14ac:dyDescent="0.2">
      <c r="D4133" s="107"/>
    </row>
    <row r="4134" spans="4:4" x14ac:dyDescent="0.2">
      <c r="D4134" s="107"/>
    </row>
    <row r="4135" spans="4:4" x14ac:dyDescent="0.2">
      <c r="D4135" s="107"/>
    </row>
    <row r="4136" spans="4:4" x14ac:dyDescent="0.2">
      <c r="D4136" s="107"/>
    </row>
    <row r="4137" spans="4:4" x14ac:dyDescent="0.2">
      <c r="D4137" s="107"/>
    </row>
    <row r="4138" spans="4:4" x14ac:dyDescent="0.2">
      <c r="D4138" s="107"/>
    </row>
    <row r="4139" spans="4:4" x14ac:dyDescent="0.2">
      <c r="D4139" s="107"/>
    </row>
    <row r="4140" spans="4:4" x14ac:dyDescent="0.2">
      <c r="D4140" s="107"/>
    </row>
    <row r="4141" spans="4:4" x14ac:dyDescent="0.2">
      <c r="D4141" s="107"/>
    </row>
    <row r="4142" spans="4:4" x14ac:dyDescent="0.2">
      <c r="D4142" s="107"/>
    </row>
    <row r="4143" spans="4:4" x14ac:dyDescent="0.2">
      <c r="D4143" s="107"/>
    </row>
    <row r="4144" spans="4:4" x14ac:dyDescent="0.2">
      <c r="D4144" s="107"/>
    </row>
    <row r="4145" spans="4:4" x14ac:dyDescent="0.2">
      <c r="D4145" s="107"/>
    </row>
    <row r="4146" spans="4:4" x14ac:dyDescent="0.2">
      <c r="D4146" s="107"/>
    </row>
    <row r="4147" spans="4:4" x14ac:dyDescent="0.2">
      <c r="D4147" s="107"/>
    </row>
    <row r="4148" spans="4:4" x14ac:dyDescent="0.2">
      <c r="D4148" s="107"/>
    </row>
    <row r="4149" spans="4:4" x14ac:dyDescent="0.2">
      <c r="D4149" s="107"/>
    </row>
    <row r="4150" spans="4:4" x14ac:dyDescent="0.2">
      <c r="D4150" s="107"/>
    </row>
    <row r="4151" spans="4:4" x14ac:dyDescent="0.2">
      <c r="D4151" s="107"/>
    </row>
    <row r="4152" spans="4:4" x14ac:dyDescent="0.2">
      <c r="D4152" s="107"/>
    </row>
    <row r="4153" spans="4:4" x14ac:dyDescent="0.2">
      <c r="D4153" s="107"/>
    </row>
    <row r="4154" spans="4:4" x14ac:dyDescent="0.2">
      <c r="D4154" s="107"/>
    </row>
    <row r="4155" spans="4:4" x14ac:dyDescent="0.2">
      <c r="D4155" s="107"/>
    </row>
    <row r="4156" spans="4:4" x14ac:dyDescent="0.2">
      <c r="D4156" s="107"/>
    </row>
    <row r="4157" spans="4:4" x14ac:dyDescent="0.2">
      <c r="D4157" s="107"/>
    </row>
    <row r="4158" spans="4:4" x14ac:dyDescent="0.2">
      <c r="D4158" s="107"/>
    </row>
    <row r="4159" spans="4:4" x14ac:dyDescent="0.2">
      <c r="D4159" s="107"/>
    </row>
    <row r="4160" spans="4:4" x14ac:dyDescent="0.2">
      <c r="D4160" s="107"/>
    </row>
    <row r="4161" spans="4:4" x14ac:dyDescent="0.2">
      <c r="D4161" s="107"/>
    </row>
    <row r="4162" spans="4:4" x14ac:dyDescent="0.2">
      <c r="D4162" s="107"/>
    </row>
    <row r="4163" spans="4:4" x14ac:dyDescent="0.2">
      <c r="D4163" s="107"/>
    </row>
    <row r="4164" spans="4:4" x14ac:dyDescent="0.2">
      <c r="D4164" s="107"/>
    </row>
    <row r="4165" spans="4:4" x14ac:dyDescent="0.2">
      <c r="D4165" s="107"/>
    </row>
    <row r="4166" spans="4:4" x14ac:dyDescent="0.2">
      <c r="D4166" s="107"/>
    </row>
    <row r="4167" spans="4:4" x14ac:dyDescent="0.2">
      <c r="D4167" s="107"/>
    </row>
    <row r="4168" spans="4:4" x14ac:dyDescent="0.2">
      <c r="D4168" s="107"/>
    </row>
    <row r="4169" spans="4:4" x14ac:dyDescent="0.2">
      <c r="D4169" s="107"/>
    </row>
    <row r="4170" spans="4:4" x14ac:dyDescent="0.2">
      <c r="D4170" s="107"/>
    </row>
    <row r="4171" spans="4:4" x14ac:dyDescent="0.2">
      <c r="D4171" s="107"/>
    </row>
    <row r="4172" spans="4:4" x14ac:dyDescent="0.2">
      <c r="D4172" s="107"/>
    </row>
    <row r="4173" spans="4:4" x14ac:dyDescent="0.2">
      <c r="D4173" s="107"/>
    </row>
    <row r="4174" spans="4:4" x14ac:dyDescent="0.2">
      <c r="D4174" s="107"/>
    </row>
    <row r="4175" spans="4:4" x14ac:dyDescent="0.2">
      <c r="D4175" s="107"/>
    </row>
    <row r="4176" spans="4:4" x14ac:dyDescent="0.2">
      <c r="D4176" s="107"/>
    </row>
    <row r="4177" spans="4:4" x14ac:dyDescent="0.2">
      <c r="D4177" s="107"/>
    </row>
    <row r="4178" spans="4:4" x14ac:dyDescent="0.2">
      <c r="D4178" s="107"/>
    </row>
    <row r="4179" spans="4:4" x14ac:dyDescent="0.2">
      <c r="D4179" s="107"/>
    </row>
    <row r="4180" spans="4:4" x14ac:dyDescent="0.2">
      <c r="D4180" s="107"/>
    </row>
    <row r="4181" spans="4:4" x14ac:dyDescent="0.2">
      <c r="D4181" s="107"/>
    </row>
    <row r="4182" spans="4:4" x14ac:dyDescent="0.2">
      <c r="D4182" s="107"/>
    </row>
    <row r="4183" spans="4:4" x14ac:dyDescent="0.2">
      <c r="D4183" s="107"/>
    </row>
    <row r="4184" spans="4:4" x14ac:dyDescent="0.2">
      <c r="D4184" s="107"/>
    </row>
    <row r="4185" spans="4:4" x14ac:dyDescent="0.2">
      <c r="D4185" s="107"/>
    </row>
    <row r="4186" spans="4:4" x14ac:dyDescent="0.2">
      <c r="D4186" s="107"/>
    </row>
    <row r="4187" spans="4:4" x14ac:dyDescent="0.2">
      <c r="D4187" s="107"/>
    </row>
    <row r="4188" spans="4:4" x14ac:dyDescent="0.2">
      <c r="D4188" s="107"/>
    </row>
    <row r="4189" spans="4:4" x14ac:dyDescent="0.2">
      <c r="D4189" s="107"/>
    </row>
    <row r="4190" spans="4:4" x14ac:dyDescent="0.2">
      <c r="D4190" s="107"/>
    </row>
    <row r="4191" spans="4:4" x14ac:dyDescent="0.2">
      <c r="D4191" s="107"/>
    </row>
    <row r="4192" spans="4:4" x14ac:dyDescent="0.2">
      <c r="D4192" s="107"/>
    </row>
    <row r="4193" spans="4:4" x14ac:dyDescent="0.2">
      <c r="D4193" s="107"/>
    </row>
    <row r="4194" spans="4:4" x14ac:dyDescent="0.2">
      <c r="D4194" s="107"/>
    </row>
    <row r="4195" spans="4:4" x14ac:dyDescent="0.2">
      <c r="D4195" s="107"/>
    </row>
    <row r="4196" spans="4:4" x14ac:dyDescent="0.2">
      <c r="D4196" s="107"/>
    </row>
    <row r="4197" spans="4:4" x14ac:dyDescent="0.2">
      <c r="D4197" s="107"/>
    </row>
    <row r="4198" spans="4:4" x14ac:dyDescent="0.2">
      <c r="D4198" s="107"/>
    </row>
    <row r="4199" spans="4:4" x14ac:dyDescent="0.2">
      <c r="D4199" s="107"/>
    </row>
    <row r="4200" spans="4:4" x14ac:dyDescent="0.2">
      <c r="D4200" s="107"/>
    </row>
    <row r="4201" spans="4:4" x14ac:dyDescent="0.2">
      <c r="D4201" s="107"/>
    </row>
    <row r="4202" spans="4:4" x14ac:dyDescent="0.2">
      <c r="D4202" s="107"/>
    </row>
    <row r="4203" spans="4:4" x14ac:dyDescent="0.2">
      <c r="D4203" s="107"/>
    </row>
    <row r="4204" spans="4:4" x14ac:dyDescent="0.2">
      <c r="D4204" s="107"/>
    </row>
    <row r="4205" spans="4:4" x14ac:dyDescent="0.2">
      <c r="D4205" s="107"/>
    </row>
    <row r="4206" spans="4:4" x14ac:dyDescent="0.2">
      <c r="D4206" s="107"/>
    </row>
    <row r="4207" spans="4:4" x14ac:dyDescent="0.2">
      <c r="D4207" s="107"/>
    </row>
    <row r="4208" spans="4:4" x14ac:dyDescent="0.2">
      <c r="D4208" s="107"/>
    </row>
    <row r="4209" spans="4:4" x14ac:dyDescent="0.2">
      <c r="D4209" s="107"/>
    </row>
    <row r="4210" spans="4:4" x14ac:dyDescent="0.2">
      <c r="D4210" s="107"/>
    </row>
    <row r="4211" spans="4:4" x14ac:dyDescent="0.2">
      <c r="D4211" s="107"/>
    </row>
    <row r="4212" spans="4:4" x14ac:dyDescent="0.2">
      <c r="D4212" s="107"/>
    </row>
    <row r="4213" spans="4:4" x14ac:dyDescent="0.2">
      <c r="D4213" s="107"/>
    </row>
    <row r="4214" spans="4:4" x14ac:dyDescent="0.2">
      <c r="D4214" s="107"/>
    </row>
    <row r="4215" spans="4:4" x14ac:dyDescent="0.2">
      <c r="D4215" s="107"/>
    </row>
    <row r="4216" spans="4:4" x14ac:dyDescent="0.2">
      <c r="D4216" s="107"/>
    </row>
    <row r="4217" spans="4:4" x14ac:dyDescent="0.2">
      <c r="D4217" s="107"/>
    </row>
    <row r="4218" spans="4:4" x14ac:dyDescent="0.2">
      <c r="D4218" s="107"/>
    </row>
    <row r="4219" spans="4:4" x14ac:dyDescent="0.2">
      <c r="D4219" s="107"/>
    </row>
    <row r="4220" spans="4:4" x14ac:dyDescent="0.2">
      <c r="D4220" s="107"/>
    </row>
    <row r="4221" spans="4:4" x14ac:dyDescent="0.2">
      <c r="D4221" s="107"/>
    </row>
    <row r="4222" spans="4:4" x14ac:dyDescent="0.2">
      <c r="D4222" s="107"/>
    </row>
    <row r="4223" spans="4:4" x14ac:dyDescent="0.2">
      <c r="D4223" s="107"/>
    </row>
    <row r="4224" spans="4:4" x14ac:dyDescent="0.2">
      <c r="D4224" s="107"/>
    </row>
    <row r="4225" spans="4:4" x14ac:dyDescent="0.2">
      <c r="D4225" s="107"/>
    </row>
    <row r="4226" spans="4:4" x14ac:dyDescent="0.2">
      <c r="D4226" s="107"/>
    </row>
    <row r="4227" spans="4:4" x14ac:dyDescent="0.2">
      <c r="D4227" s="107"/>
    </row>
    <row r="4228" spans="4:4" x14ac:dyDescent="0.2">
      <c r="D4228" s="107"/>
    </row>
    <row r="4229" spans="4:4" x14ac:dyDescent="0.2">
      <c r="D4229" s="107"/>
    </row>
    <row r="4230" spans="4:4" x14ac:dyDescent="0.2">
      <c r="D4230" s="107"/>
    </row>
    <row r="4231" spans="4:4" x14ac:dyDescent="0.2">
      <c r="D4231" s="107"/>
    </row>
    <row r="4232" spans="4:4" x14ac:dyDescent="0.2">
      <c r="D4232" s="107"/>
    </row>
    <row r="4233" spans="4:4" x14ac:dyDescent="0.2">
      <c r="D4233" s="107"/>
    </row>
    <row r="4234" spans="4:4" x14ac:dyDescent="0.2">
      <c r="D4234" s="107"/>
    </row>
    <row r="4235" spans="4:4" x14ac:dyDescent="0.2">
      <c r="D4235" s="107"/>
    </row>
    <row r="4236" spans="4:4" x14ac:dyDescent="0.2">
      <c r="D4236" s="107"/>
    </row>
    <row r="4237" spans="4:4" x14ac:dyDescent="0.2">
      <c r="D4237" s="107"/>
    </row>
    <row r="4238" spans="4:4" x14ac:dyDescent="0.2">
      <c r="D4238" s="107"/>
    </row>
    <row r="4239" spans="4:4" x14ac:dyDescent="0.2">
      <c r="D4239" s="107"/>
    </row>
    <row r="4240" spans="4:4" x14ac:dyDescent="0.2">
      <c r="D4240" s="107"/>
    </row>
    <row r="4241" spans="4:4" x14ac:dyDescent="0.2">
      <c r="D4241" s="107"/>
    </row>
    <row r="4242" spans="4:4" x14ac:dyDescent="0.2">
      <c r="D4242" s="107"/>
    </row>
    <row r="4243" spans="4:4" x14ac:dyDescent="0.2">
      <c r="D4243" s="107"/>
    </row>
    <row r="4244" spans="4:4" x14ac:dyDescent="0.2">
      <c r="D4244" s="107"/>
    </row>
    <row r="4245" spans="4:4" x14ac:dyDescent="0.2">
      <c r="D4245" s="107"/>
    </row>
    <row r="4246" spans="4:4" x14ac:dyDescent="0.2">
      <c r="D4246" s="107"/>
    </row>
    <row r="4247" spans="4:4" x14ac:dyDescent="0.2">
      <c r="D4247" s="107"/>
    </row>
    <row r="4248" spans="4:4" x14ac:dyDescent="0.2">
      <c r="D4248" s="107"/>
    </row>
    <row r="4249" spans="4:4" x14ac:dyDescent="0.2">
      <c r="D4249" s="107"/>
    </row>
    <row r="4250" spans="4:4" x14ac:dyDescent="0.2">
      <c r="D4250" s="107"/>
    </row>
    <row r="4251" spans="4:4" x14ac:dyDescent="0.2">
      <c r="D4251" s="107"/>
    </row>
    <row r="4252" spans="4:4" x14ac:dyDescent="0.2">
      <c r="D4252" s="107"/>
    </row>
    <row r="4253" spans="4:4" x14ac:dyDescent="0.2">
      <c r="D4253" s="107"/>
    </row>
    <row r="4254" spans="4:4" x14ac:dyDescent="0.2">
      <c r="D4254" s="107"/>
    </row>
    <row r="4255" spans="4:4" x14ac:dyDescent="0.2">
      <c r="D4255" s="107"/>
    </row>
    <row r="4256" spans="4:4" x14ac:dyDescent="0.2">
      <c r="D4256" s="107"/>
    </row>
    <row r="4257" spans="4:4" x14ac:dyDescent="0.2">
      <c r="D4257" s="107"/>
    </row>
    <row r="4258" spans="4:4" x14ac:dyDescent="0.2">
      <c r="D4258" s="107"/>
    </row>
    <row r="4259" spans="4:4" x14ac:dyDescent="0.2">
      <c r="D4259" s="107"/>
    </row>
    <row r="4260" spans="4:4" x14ac:dyDescent="0.2">
      <c r="D4260" s="107"/>
    </row>
    <row r="4261" spans="4:4" x14ac:dyDescent="0.2">
      <c r="D4261" s="107"/>
    </row>
    <row r="4262" spans="4:4" x14ac:dyDescent="0.2">
      <c r="D4262" s="107"/>
    </row>
    <row r="4263" spans="4:4" x14ac:dyDescent="0.2">
      <c r="D4263" s="107"/>
    </row>
    <row r="4264" spans="4:4" x14ac:dyDescent="0.2">
      <c r="D4264" s="107"/>
    </row>
    <row r="4265" spans="4:4" x14ac:dyDescent="0.2">
      <c r="D4265" s="107"/>
    </row>
    <row r="4266" spans="4:4" x14ac:dyDescent="0.2">
      <c r="D4266" s="107"/>
    </row>
    <row r="4267" spans="4:4" x14ac:dyDescent="0.2">
      <c r="D4267" s="107"/>
    </row>
    <row r="4268" spans="4:4" x14ac:dyDescent="0.2">
      <c r="D4268" s="107"/>
    </row>
    <row r="4269" spans="4:4" x14ac:dyDescent="0.2">
      <c r="D4269" s="107"/>
    </row>
    <row r="4270" spans="4:4" x14ac:dyDescent="0.2">
      <c r="D4270" s="107"/>
    </row>
    <row r="4271" spans="4:4" x14ac:dyDescent="0.2">
      <c r="D4271" s="107"/>
    </row>
    <row r="4272" spans="4:4" x14ac:dyDescent="0.2">
      <c r="D4272" s="107"/>
    </row>
    <row r="4273" spans="4:4" x14ac:dyDescent="0.2">
      <c r="D4273" s="107"/>
    </row>
    <row r="4274" spans="4:4" x14ac:dyDescent="0.2">
      <c r="D4274" s="107"/>
    </row>
    <row r="4275" spans="4:4" x14ac:dyDescent="0.2">
      <c r="D4275" s="107"/>
    </row>
    <row r="4276" spans="4:4" x14ac:dyDescent="0.2">
      <c r="D4276" s="107"/>
    </row>
    <row r="4277" spans="4:4" x14ac:dyDescent="0.2">
      <c r="D4277" s="107"/>
    </row>
    <row r="4278" spans="4:4" x14ac:dyDescent="0.2">
      <c r="D4278" s="107"/>
    </row>
    <row r="4279" spans="4:4" x14ac:dyDescent="0.2">
      <c r="D4279" s="107"/>
    </row>
    <row r="4280" spans="4:4" x14ac:dyDescent="0.2">
      <c r="D4280" s="107"/>
    </row>
    <row r="4281" spans="4:4" x14ac:dyDescent="0.2">
      <c r="D4281" s="107"/>
    </row>
    <row r="4282" spans="4:4" x14ac:dyDescent="0.2">
      <c r="D4282" s="107"/>
    </row>
    <row r="4283" spans="4:4" x14ac:dyDescent="0.2">
      <c r="D4283" s="107"/>
    </row>
    <row r="4284" spans="4:4" x14ac:dyDescent="0.2">
      <c r="D4284" s="107"/>
    </row>
    <row r="4285" spans="4:4" x14ac:dyDescent="0.2">
      <c r="D4285" s="107"/>
    </row>
    <row r="4286" spans="4:4" x14ac:dyDescent="0.2">
      <c r="D4286" s="107"/>
    </row>
    <row r="4287" spans="4:4" x14ac:dyDescent="0.2">
      <c r="D4287" s="107"/>
    </row>
    <row r="4288" spans="4:4" x14ac:dyDescent="0.2">
      <c r="D4288" s="107"/>
    </row>
    <row r="4289" spans="4:4" x14ac:dyDescent="0.2">
      <c r="D4289" s="107"/>
    </row>
    <row r="4290" spans="4:4" x14ac:dyDescent="0.2">
      <c r="D4290" s="107"/>
    </row>
    <row r="4291" spans="4:4" x14ac:dyDescent="0.2">
      <c r="D4291" s="107"/>
    </row>
    <row r="4292" spans="4:4" x14ac:dyDescent="0.2">
      <c r="D4292" s="107"/>
    </row>
    <row r="4293" spans="4:4" x14ac:dyDescent="0.2">
      <c r="D4293" s="107"/>
    </row>
    <row r="4294" spans="4:4" x14ac:dyDescent="0.2">
      <c r="D4294" s="107"/>
    </row>
    <row r="4295" spans="4:4" x14ac:dyDescent="0.2">
      <c r="D4295" s="107"/>
    </row>
    <row r="4296" spans="4:4" x14ac:dyDescent="0.2">
      <c r="D4296" s="107"/>
    </row>
    <row r="4297" spans="4:4" x14ac:dyDescent="0.2">
      <c r="D4297" s="107"/>
    </row>
    <row r="4298" spans="4:4" x14ac:dyDescent="0.2">
      <c r="D4298" s="107"/>
    </row>
    <row r="4299" spans="4:4" x14ac:dyDescent="0.2">
      <c r="D4299" s="107"/>
    </row>
    <row r="4300" spans="4:4" x14ac:dyDescent="0.2">
      <c r="D4300" s="107"/>
    </row>
    <row r="4301" spans="4:4" x14ac:dyDescent="0.2">
      <c r="D4301" s="107"/>
    </row>
    <row r="4302" spans="4:4" x14ac:dyDescent="0.2">
      <c r="D4302" s="107"/>
    </row>
    <row r="4303" spans="4:4" x14ac:dyDescent="0.2">
      <c r="D4303" s="107"/>
    </row>
    <row r="4304" spans="4:4" x14ac:dyDescent="0.2">
      <c r="D4304" s="107"/>
    </row>
    <row r="4305" spans="4:4" x14ac:dyDescent="0.2">
      <c r="D4305" s="107"/>
    </row>
    <row r="4306" spans="4:4" x14ac:dyDescent="0.2">
      <c r="D4306" s="107"/>
    </row>
    <row r="4307" spans="4:4" x14ac:dyDescent="0.2">
      <c r="D4307" s="107"/>
    </row>
    <row r="4308" spans="4:4" x14ac:dyDescent="0.2">
      <c r="D4308" s="107"/>
    </row>
    <row r="4309" spans="4:4" x14ac:dyDescent="0.2">
      <c r="D4309" s="107"/>
    </row>
    <row r="4310" spans="4:4" x14ac:dyDescent="0.2">
      <c r="D4310" s="107"/>
    </row>
    <row r="4311" spans="4:4" x14ac:dyDescent="0.2">
      <c r="D4311" s="107"/>
    </row>
    <row r="4312" spans="4:4" x14ac:dyDescent="0.2">
      <c r="D4312" s="107"/>
    </row>
    <row r="4313" spans="4:4" x14ac:dyDescent="0.2">
      <c r="D4313" s="107"/>
    </row>
    <row r="4314" spans="4:4" x14ac:dyDescent="0.2">
      <c r="D4314" s="107"/>
    </row>
    <row r="4315" spans="4:4" x14ac:dyDescent="0.2">
      <c r="D4315" s="107"/>
    </row>
    <row r="4316" spans="4:4" x14ac:dyDescent="0.2">
      <c r="D4316" s="107"/>
    </row>
    <row r="4317" spans="4:4" x14ac:dyDescent="0.2">
      <c r="D4317" s="107"/>
    </row>
    <row r="4318" spans="4:4" x14ac:dyDescent="0.2">
      <c r="D4318" s="107"/>
    </row>
    <row r="4319" spans="4:4" x14ac:dyDescent="0.2">
      <c r="D4319" s="107"/>
    </row>
    <row r="4320" spans="4:4" x14ac:dyDescent="0.2">
      <c r="D4320" s="107"/>
    </row>
    <row r="4321" spans="4:4" x14ac:dyDescent="0.2">
      <c r="D4321" s="107"/>
    </row>
    <row r="4322" spans="4:4" x14ac:dyDescent="0.2">
      <c r="D4322" s="107"/>
    </row>
    <row r="4323" spans="4:4" x14ac:dyDescent="0.2">
      <c r="D4323" s="107"/>
    </row>
    <row r="4324" spans="4:4" x14ac:dyDescent="0.2">
      <c r="D4324" s="107"/>
    </row>
    <row r="4325" spans="4:4" x14ac:dyDescent="0.2">
      <c r="D4325" s="107"/>
    </row>
    <row r="4326" spans="4:4" x14ac:dyDescent="0.2">
      <c r="D4326" s="107"/>
    </row>
    <row r="4327" spans="4:4" x14ac:dyDescent="0.2">
      <c r="D4327" s="107"/>
    </row>
    <row r="4328" spans="4:4" x14ac:dyDescent="0.2">
      <c r="D4328" s="107"/>
    </row>
    <row r="4329" spans="4:4" x14ac:dyDescent="0.2">
      <c r="D4329" s="107"/>
    </row>
    <row r="4330" spans="4:4" x14ac:dyDescent="0.2">
      <c r="D4330" s="107"/>
    </row>
    <row r="4331" spans="4:4" x14ac:dyDescent="0.2">
      <c r="D4331" s="107"/>
    </row>
    <row r="4332" spans="4:4" x14ac:dyDescent="0.2">
      <c r="D4332" s="107"/>
    </row>
    <row r="4333" spans="4:4" x14ac:dyDescent="0.2">
      <c r="D4333" s="107"/>
    </row>
    <row r="4334" spans="4:4" x14ac:dyDescent="0.2">
      <c r="D4334" s="107"/>
    </row>
    <row r="4335" spans="4:4" x14ac:dyDescent="0.2">
      <c r="D4335" s="107"/>
    </row>
    <row r="4336" spans="4:4" x14ac:dyDescent="0.2">
      <c r="D4336" s="107"/>
    </row>
    <row r="4337" spans="4:4" x14ac:dyDescent="0.2">
      <c r="D4337" s="107"/>
    </row>
    <row r="4338" spans="4:4" x14ac:dyDescent="0.2">
      <c r="D4338" s="107"/>
    </row>
    <row r="4339" spans="4:4" x14ac:dyDescent="0.2">
      <c r="D4339" s="107"/>
    </row>
    <row r="4340" spans="4:4" x14ac:dyDescent="0.2">
      <c r="D4340" s="107"/>
    </row>
    <row r="4341" spans="4:4" x14ac:dyDescent="0.2">
      <c r="D4341" s="107"/>
    </row>
    <row r="4342" spans="4:4" x14ac:dyDescent="0.2">
      <c r="D4342" s="107"/>
    </row>
    <row r="4343" spans="4:4" x14ac:dyDescent="0.2">
      <c r="D4343" s="107"/>
    </row>
    <row r="4344" spans="4:4" x14ac:dyDescent="0.2">
      <c r="D4344" s="107"/>
    </row>
    <row r="4345" spans="4:4" x14ac:dyDescent="0.2">
      <c r="D4345" s="107"/>
    </row>
    <row r="4346" spans="4:4" x14ac:dyDescent="0.2">
      <c r="D4346" s="107"/>
    </row>
    <row r="4347" spans="4:4" x14ac:dyDescent="0.2">
      <c r="D4347" s="107"/>
    </row>
    <row r="4348" spans="4:4" x14ac:dyDescent="0.2">
      <c r="D4348" s="107"/>
    </row>
    <row r="4349" spans="4:4" x14ac:dyDescent="0.2">
      <c r="D4349" s="107"/>
    </row>
    <row r="4350" spans="4:4" x14ac:dyDescent="0.2">
      <c r="D4350" s="107"/>
    </row>
    <row r="4351" spans="4:4" x14ac:dyDescent="0.2">
      <c r="D4351" s="107"/>
    </row>
    <row r="4352" spans="4:4" x14ac:dyDescent="0.2">
      <c r="D4352" s="107"/>
    </row>
    <row r="4353" spans="4:4" x14ac:dyDescent="0.2">
      <c r="D4353" s="107"/>
    </row>
    <row r="4354" spans="4:4" x14ac:dyDescent="0.2">
      <c r="D4354" s="107"/>
    </row>
    <row r="4355" spans="4:4" x14ac:dyDescent="0.2">
      <c r="D4355" s="107"/>
    </row>
    <row r="4356" spans="4:4" x14ac:dyDescent="0.2">
      <c r="D4356" s="107"/>
    </row>
    <row r="4357" spans="4:4" x14ac:dyDescent="0.2">
      <c r="D4357" s="107"/>
    </row>
    <row r="4358" spans="4:4" x14ac:dyDescent="0.2">
      <c r="D4358" s="107"/>
    </row>
    <row r="4359" spans="4:4" x14ac:dyDescent="0.2">
      <c r="D4359" s="107"/>
    </row>
    <row r="4360" spans="4:4" x14ac:dyDescent="0.2">
      <c r="D4360" s="107"/>
    </row>
    <row r="4361" spans="4:4" x14ac:dyDescent="0.2">
      <c r="D4361" s="107"/>
    </row>
    <row r="4362" spans="4:4" x14ac:dyDescent="0.2">
      <c r="D4362" s="107"/>
    </row>
    <row r="4363" spans="4:4" x14ac:dyDescent="0.2">
      <c r="D4363" s="107"/>
    </row>
    <row r="4364" spans="4:4" x14ac:dyDescent="0.2">
      <c r="D4364" s="107"/>
    </row>
    <row r="4365" spans="4:4" x14ac:dyDescent="0.2">
      <c r="D4365" s="107"/>
    </row>
    <row r="4366" spans="4:4" x14ac:dyDescent="0.2">
      <c r="D4366" s="107"/>
    </row>
    <row r="4367" spans="4:4" x14ac:dyDescent="0.2">
      <c r="D4367" s="107"/>
    </row>
    <row r="4368" spans="4:4" x14ac:dyDescent="0.2">
      <c r="D4368" s="107"/>
    </row>
    <row r="4369" spans="4:4" x14ac:dyDescent="0.2">
      <c r="D4369" s="107"/>
    </row>
    <row r="4370" spans="4:4" x14ac:dyDescent="0.2">
      <c r="D4370" s="107"/>
    </row>
    <row r="4371" spans="4:4" x14ac:dyDescent="0.2">
      <c r="D4371" s="107"/>
    </row>
    <row r="4372" spans="4:4" x14ac:dyDescent="0.2">
      <c r="D4372" s="107"/>
    </row>
    <row r="4373" spans="4:4" x14ac:dyDescent="0.2">
      <c r="D4373" s="107"/>
    </row>
    <row r="4374" spans="4:4" x14ac:dyDescent="0.2">
      <c r="D4374" s="107"/>
    </row>
    <row r="4375" spans="4:4" x14ac:dyDescent="0.2">
      <c r="D4375" s="107"/>
    </row>
    <row r="4376" spans="4:4" x14ac:dyDescent="0.2">
      <c r="D4376" s="107"/>
    </row>
    <row r="4377" spans="4:4" x14ac:dyDescent="0.2">
      <c r="D4377" s="107"/>
    </row>
    <row r="4378" spans="4:4" x14ac:dyDescent="0.2">
      <c r="D4378" s="107"/>
    </row>
    <row r="4379" spans="4:4" x14ac:dyDescent="0.2">
      <c r="D4379" s="107"/>
    </row>
    <row r="4380" spans="4:4" x14ac:dyDescent="0.2">
      <c r="D4380" s="107"/>
    </row>
    <row r="4381" spans="4:4" x14ac:dyDescent="0.2">
      <c r="D4381" s="107"/>
    </row>
    <row r="4382" spans="4:4" x14ac:dyDescent="0.2">
      <c r="D4382" s="107"/>
    </row>
    <row r="4383" spans="4:4" x14ac:dyDescent="0.2">
      <c r="D4383" s="107"/>
    </row>
    <row r="4384" spans="4:4" x14ac:dyDescent="0.2">
      <c r="D4384" s="107"/>
    </row>
    <row r="4385" spans="4:4" x14ac:dyDescent="0.2">
      <c r="D4385" s="107"/>
    </row>
    <row r="4386" spans="4:4" x14ac:dyDescent="0.2">
      <c r="D4386" s="107"/>
    </row>
    <row r="4387" spans="4:4" x14ac:dyDescent="0.2">
      <c r="D4387" s="107"/>
    </row>
    <row r="4388" spans="4:4" x14ac:dyDescent="0.2">
      <c r="D4388" s="107"/>
    </row>
    <row r="4389" spans="4:4" x14ac:dyDescent="0.2">
      <c r="D4389" s="107"/>
    </row>
    <row r="4390" spans="4:4" x14ac:dyDescent="0.2">
      <c r="D4390" s="107"/>
    </row>
    <row r="4391" spans="4:4" x14ac:dyDescent="0.2">
      <c r="D4391" s="107"/>
    </row>
    <row r="4392" spans="4:4" x14ac:dyDescent="0.2">
      <c r="D4392" s="107"/>
    </row>
    <row r="4393" spans="4:4" x14ac:dyDescent="0.2">
      <c r="D4393" s="107"/>
    </row>
    <row r="4394" spans="4:4" x14ac:dyDescent="0.2">
      <c r="D4394" s="107"/>
    </row>
    <row r="4395" spans="4:4" x14ac:dyDescent="0.2">
      <c r="D4395" s="107"/>
    </row>
    <row r="4396" spans="4:4" x14ac:dyDescent="0.2">
      <c r="D4396" s="107"/>
    </row>
    <row r="4397" spans="4:4" x14ac:dyDescent="0.2">
      <c r="D4397" s="107"/>
    </row>
    <row r="4398" spans="4:4" x14ac:dyDescent="0.2">
      <c r="D4398" s="107"/>
    </row>
    <row r="4399" spans="4:4" x14ac:dyDescent="0.2">
      <c r="D4399" s="107"/>
    </row>
    <row r="4400" spans="4:4" x14ac:dyDescent="0.2">
      <c r="D4400" s="107"/>
    </row>
    <row r="4401" spans="4:4" x14ac:dyDescent="0.2">
      <c r="D4401" s="107"/>
    </row>
    <row r="4402" spans="4:4" x14ac:dyDescent="0.2">
      <c r="D4402" s="107"/>
    </row>
    <row r="4403" spans="4:4" x14ac:dyDescent="0.2">
      <c r="D4403" s="107"/>
    </row>
    <row r="4404" spans="4:4" x14ac:dyDescent="0.2">
      <c r="D4404" s="107"/>
    </row>
    <row r="4405" spans="4:4" x14ac:dyDescent="0.2">
      <c r="D4405" s="107"/>
    </row>
    <row r="4406" spans="4:4" x14ac:dyDescent="0.2">
      <c r="D4406" s="107"/>
    </row>
    <row r="4407" spans="4:4" x14ac:dyDescent="0.2">
      <c r="D4407" s="107"/>
    </row>
    <row r="4408" spans="4:4" x14ac:dyDescent="0.2">
      <c r="D4408" s="107"/>
    </row>
    <row r="4409" spans="4:4" x14ac:dyDescent="0.2">
      <c r="D4409" s="107"/>
    </row>
    <row r="4410" spans="4:4" x14ac:dyDescent="0.2">
      <c r="D4410" s="107"/>
    </row>
    <row r="4411" spans="4:4" x14ac:dyDescent="0.2">
      <c r="D4411" s="107"/>
    </row>
    <row r="4412" spans="4:4" x14ac:dyDescent="0.2">
      <c r="D4412" s="107"/>
    </row>
    <row r="4413" spans="4:4" x14ac:dyDescent="0.2">
      <c r="D4413" s="107"/>
    </row>
    <row r="4414" spans="4:4" x14ac:dyDescent="0.2">
      <c r="D4414" s="107"/>
    </row>
    <row r="4415" spans="4:4" x14ac:dyDescent="0.2">
      <c r="D4415" s="107"/>
    </row>
    <row r="4416" spans="4:4" x14ac:dyDescent="0.2">
      <c r="D4416" s="107"/>
    </row>
    <row r="4417" spans="4:4" x14ac:dyDescent="0.2">
      <c r="D4417" s="107"/>
    </row>
    <row r="4418" spans="4:4" x14ac:dyDescent="0.2">
      <c r="D4418" s="107"/>
    </row>
    <row r="4419" spans="4:4" x14ac:dyDescent="0.2">
      <c r="D4419" s="107"/>
    </row>
    <row r="4420" spans="4:4" x14ac:dyDescent="0.2">
      <c r="D4420" s="107"/>
    </row>
    <row r="4421" spans="4:4" x14ac:dyDescent="0.2">
      <c r="D4421" s="107"/>
    </row>
    <row r="4422" spans="4:4" x14ac:dyDescent="0.2">
      <c r="D4422" s="107"/>
    </row>
    <row r="4423" spans="4:4" x14ac:dyDescent="0.2">
      <c r="D4423" s="107"/>
    </row>
    <row r="4424" spans="4:4" x14ac:dyDescent="0.2">
      <c r="D4424" s="107"/>
    </row>
    <row r="4425" spans="4:4" x14ac:dyDescent="0.2">
      <c r="D4425" s="107"/>
    </row>
    <row r="4426" spans="4:4" x14ac:dyDescent="0.2">
      <c r="D4426" s="107"/>
    </row>
    <row r="4427" spans="4:4" x14ac:dyDescent="0.2">
      <c r="D4427" s="107"/>
    </row>
    <row r="4428" spans="4:4" x14ac:dyDescent="0.2">
      <c r="D4428" s="107"/>
    </row>
    <row r="4429" spans="4:4" x14ac:dyDescent="0.2">
      <c r="D4429" s="107"/>
    </row>
    <row r="4430" spans="4:4" x14ac:dyDescent="0.2">
      <c r="D4430" s="107"/>
    </row>
    <row r="4431" spans="4:4" x14ac:dyDescent="0.2">
      <c r="D4431" s="107"/>
    </row>
    <row r="4432" spans="4:4" x14ac:dyDescent="0.2">
      <c r="D4432" s="107"/>
    </row>
    <row r="4433" spans="4:4" x14ac:dyDescent="0.2">
      <c r="D4433" s="107"/>
    </row>
    <row r="4434" spans="4:4" x14ac:dyDescent="0.2">
      <c r="D4434" s="107"/>
    </row>
    <row r="4435" spans="4:4" x14ac:dyDescent="0.2">
      <c r="D4435" s="107"/>
    </row>
    <row r="4436" spans="4:4" x14ac:dyDescent="0.2">
      <c r="D4436" s="107"/>
    </row>
    <row r="4437" spans="4:4" x14ac:dyDescent="0.2">
      <c r="D4437" s="107"/>
    </row>
    <row r="4438" spans="4:4" x14ac:dyDescent="0.2">
      <c r="D4438" s="107"/>
    </row>
    <row r="4439" spans="4:4" x14ac:dyDescent="0.2">
      <c r="D4439" s="107"/>
    </row>
    <row r="4440" spans="4:4" x14ac:dyDescent="0.2">
      <c r="D4440" s="107"/>
    </row>
    <row r="4441" spans="4:4" x14ac:dyDescent="0.2">
      <c r="D4441" s="107"/>
    </row>
    <row r="4442" spans="4:4" x14ac:dyDescent="0.2">
      <c r="D4442" s="107"/>
    </row>
    <row r="4443" spans="4:4" x14ac:dyDescent="0.2">
      <c r="D4443" s="107"/>
    </row>
    <row r="4444" spans="4:4" x14ac:dyDescent="0.2">
      <c r="D4444" s="107"/>
    </row>
    <row r="4445" spans="4:4" x14ac:dyDescent="0.2">
      <c r="D4445" s="107"/>
    </row>
    <row r="4446" spans="4:4" x14ac:dyDescent="0.2">
      <c r="D4446" s="107"/>
    </row>
    <row r="4447" spans="4:4" x14ac:dyDescent="0.2">
      <c r="D4447" s="107"/>
    </row>
    <row r="4448" spans="4:4" x14ac:dyDescent="0.2">
      <c r="D4448" s="107"/>
    </row>
    <row r="4449" spans="4:4" x14ac:dyDescent="0.2">
      <c r="D4449" s="107"/>
    </row>
    <row r="4450" spans="4:4" x14ac:dyDescent="0.2">
      <c r="D4450" s="107"/>
    </row>
    <row r="4451" spans="4:4" x14ac:dyDescent="0.2">
      <c r="D4451" s="107"/>
    </row>
    <row r="4452" spans="4:4" x14ac:dyDescent="0.2">
      <c r="D4452" s="107"/>
    </row>
    <row r="4453" spans="4:4" x14ac:dyDescent="0.2">
      <c r="D4453" s="107"/>
    </row>
    <row r="4454" spans="4:4" x14ac:dyDescent="0.2">
      <c r="D4454" s="107"/>
    </row>
    <row r="4455" spans="4:4" x14ac:dyDescent="0.2">
      <c r="D4455" s="107"/>
    </row>
    <row r="4456" spans="4:4" x14ac:dyDescent="0.2">
      <c r="D4456" s="107"/>
    </row>
    <row r="4457" spans="4:4" x14ac:dyDescent="0.2">
      <c r="D4457" s="107"/>
    </row>
    <row r="4458" spans="4:4" x14ac:dyDescent="0.2">
      <c r="D4458" s="107"/>
    </row>
    <row r="4459" spans="4:4" x14ac:dyDescent="0.2">
      <c r="D4459" s="107"/>
    </row>
    <row r="4460" spans="4:4" x14ac:dyDescent="0.2">
      <c r="D4460" s="107"/>
    </row>
    <row r="4461" spans="4:4" x14ac:dyDescent="0.2">
      <c r="D4461" s="107"/>
    </row>
    <row r="4462" spans="4:4" x14ac:dyDescent="0.2">
      <c r="D4462" s="107"/>
    </row>
    <row r="4463" spans="4:4" x14ac:dyDescent="0.2">
      <c r="D4463" s="107"/>
    </row>
    <row r="4464" spans="4:4" x14ac:dyDescent="0.2">
      <c r="D4464" s="107"/>
    </row>
    <row r="4465" spans="4:4" x14ac:dyDescent="0.2">
      <c r="D4465" s="107"/>
    </row>
    <row r="4466" spans="4:4" x14ac:dyDescent="0.2">
      <c r="D4466" s="107"/>
    </row>
    <row r="4467" spans="4:4" x14ac:dyDescent="0.2">
      <c r="D4467" s="107"/>
    </row>
    <row r="4468" spans="4:4" x14ac:dyDescent="0.2">
      <c r="D4468" s="107"/>
    </row>
    <row r="4469" spans="4:4" x14ac:dyDescent="0.2">
      <c r="D4469" s="107"/>
    </row>
    <row r="4470" spans="4:4" x14ac:dyDescent="0.2">
      <c r="D4470" s="107"/>
    </row>
    <row r="4471" spans="4:4" x14ac:dyDescent="0.2">
      <c r="D4471" s="107"/>
    </row>
    <row r="4472" spans="4:4" x14ac:dyDescent="0.2">
      <c r="D4472" s="107"/>
    </row>
    <row r="4473" spans="4:4" x14ac:dyDescent="0.2">
      <c r="D4473" s="107"/>
    </row>
    <row r="4474" spans="4:4" x14ac:dyDescent="0.2">
      <c r="D4474" s="107"/>
    </row>
    <row r="4475" spans="4:4" x14ac:dyDescent="0.2">
      <c r="D4475" s="107"/>
    </row>
    <row r="4476" spans="4:4" x14ac:dyDescent="0.2">
      <c r="D4476" s="107"/>
    </row>
    <row r="4477" spans="4:4" x14ac:dyDescent="0.2">
      <c r="D4477" s="107"/>
    </row>
    <row r="4478" spans="4:4" x14ac:dyDescent="0.2">
      <c r="D4478" s="107"/>
    </row>
    <row r="4479" spans="4:4" x14ac:dyDescent="0.2">
      <c r="D4479" s="107"/>
    </row>
    <row r="4480" spans="4:4" x14ac:dyDescent="0.2">
      <c r="D4480" s="107"/>
    </row>
    <row r="4481" spans="4:4" x14ac:dyDescent="0.2">
      <c r="D4481" s="107"/>
    </row>
    <row r="4482" spans="4:4" x14ac:dyDescent="0.2">
      <c r="D4482" s="107"/>
    </row>
    <row r="4483" spans="4:4" x14ac:dyDescent="0.2">
      <c r="D4483" s="107"/>
    </row>
    <row r="4484" spans="4:4" x14ac:dyDescent="0.2">
      <c r="D4484" s="107"/>
    </row>
    <row r="4485" spans="4:4" x14ac:dyDescent="0.2">
      <c r="D4485" s="107"/>
    </row>
    <row r="4486" spans="4:4" x14ac:dyDescent="0.2">
      <c r="D4486" s="107"/>
    </row>
    <row r="4487" spans="4:4" x14ac:dyDescent="0.2">
      <c r="D4487" s="107"/>
    </row>
    <row r="4488" spans="4:4" x14ac:dyDescent="0.2">
      <c r="D4488" s="107"/>
    </row>
    <row r="4489" spans="4:4" x14ac:dyDescent="0.2">
      <c r="D4489" s="107"/>
    </row>
    <row r="4490" spans="4:4" x14ac:dyDescent="0.2">
      <c r="D4490" s="107"/>
    </row>
    <row r="4491" spans="4:4" x14ac:dyDescent="0.2">
      <c r="D4491" s="107"/>
    </row>
    <row r="4492" spans="4:4" x14ac:dyDescent="0.2">
      <c r="D4492" s="107"/>
    </row>
    <row r="4493" spans="4:4" x14ac:dyDescent="0.2">
      <c r="D4493" s="107"/>
    </row>
    <row r="4494" spans="4:4" x14ac:dyDescent="0.2">
      <c r="D4494" s="107"/>
    </row>
    <row r="4495" spans="4:4" x14ac:dyDescent="0.2">
      <c r="D4495" s="107"/>
    </row>
    <row r="4496" spans="4:4" x14ac:dyDescent="0.2">
      <c r="D4496" s="107"/>
    </row>
    <row r="4497" spans="4:4" x14ac:dyDescent="0.2">
      <c r="D4497" s="107"/>
    </row>
    <row r="4498" spans="4:4" x14ac:dyDescent="0.2">
      <c r="D4498" s="107"/>
    </row>
    <row r="4499" spans="4:4" x14ac:dyDescent="0.2">
      <c r="D4499" s="107"/>
    </row>
    <row r="4500" spans="4:4" x14ac:dyDescent="0.2">
      <c r="D4500" s="107"/>
    </row>
    <row r="4501" spans="4:4" x14ac:dyDescent="0.2">
      <c r="D4501" s="107"/>
    </row>
    <row r="4502" spans="4:4" x14ac:dyDescent="0.2">
      <c r="D4502" s="107"/>
    </row>
    <row r="4503" spans="4:4" x14ac:dyDescent="0.2">
      <c r="D4503" s="107"/>
    </row>
    <row r="4504" spans="4:4" x14ac:dyDescent="0.2">
      <c r="D4504" s="107"/>
    </row>
    <row r="4505" spans="4:4" x14ac:dyDescent="0.2">
      <c r="D4505" s="107"/>
    </row>
    <row r="4506" spans="4:4" x14ac:dyDescent="0.2">
      <c r="D4506" s="107"/>
    </row>
    <row r="4507" spans="4:4" x14ac:dyDescent="0.2">
      <c r="D4507" s="107"/>
    </row>
    <row r="4508" spans="4:4" x14ac:dyDescent="0.2">
      <c r="D4508" s="107"/>
    </row>
    <row r="4509" spans="4:4" x14ac:dyDescent="0.2">
      <c r="D4509" s="107"/>
    </row>
    <row r="4510" spans="4:4" x14ac:dyDescent="0.2">
      <c r="D4510" s="107"/>
    </row>
    <row r="4511" spans="4:4" x14ac:dyDescent="0.2">
      <c r="D4511" s="107"/>
    </row>
    <row r="4512" spans="4:4" x14ac:dyDescent="0.2">
      <c r="D4512" s="107"/>
    </row>
    <row r="4513" spans="4:4" x14ac:dyDescent="0.2">
      <c r="D4513" s="107"/>
    </row>
    <row r="4514" spans="4:4" x14ac:dyDescent="0.2">
      <c r="D4514" s="107"/>
    </row>
    <row r="4515" spans="4:4" x14ac:dyDescent="0.2">
      <c r="D4515" s="107"/>
    </row>
    <row r="4516" spans="4:4" x14ac:dyDescent="0.2">
      <c r="D4516" s="107"/>
    </row>
    <row r="4517" spans="4:4" x14ac:dyDescent="0.2">
      <c r="D4517" s="107"/>
    </row>
    <row r="4518" spans="4:4" x14ac:dyDescent="0.2">
      <c r="D4518" s="107"/>
    </row>
    <row r="4519" spans="4:4" x14ac:dyDescent="0.2">
      <c r="D4519" s="107"/>
    </row>
    <row r="4520" spans="4:4" x14ac:dyDescent="0.2">
      <c r="D4520" s="107"/>
    </row>
    <row r="4521" spans="4:4" x14ac:dyDescent="0.2">
      <c r="D4521" s="107"/>
    </row>
    <row r="4522" spans="4:4" x14ac:dyDescent="0.2">
      <c r="D4522" s="107"/>
    </row>
    <row r="4523" spans="4:4" x14ac:dyDescent="0.2">
      <c r="D4523" s="107"/>
    </row>
    <row r="4524" spans="4:4" x14ac:dyDescent="0.2">
      <c r="D4524" s="107"/>
    </row>
    <row r="4525" spans="4:4" x14ac:dyDescent="0.2">
      <c r="D4525" s="107"/>
    </row>
    <row r="4526" spans="4:4" x14ac:dyDescent="0.2">
      <c r="D4526" s="107"/>
    </row>
    <row r="4527" spans="4:4" x14ac:dyDescent="0.2">
      <c r="D4527" s="107"/>
    </row>
    <row r="4528" spans="4:4" x14ac:dyDescent="0.2">
      <c r="D4528" s="107"/>
    </row>
    <row r="4529" spans="4:4" x14ac:dyDescent="0.2">
      <c r="D4529" s="107"/>
    </row>
    <row r="4530" spans="4:4" x14ac:dyDescent="0.2">
      <c r="D4530" s="107"/>
    </row>
    <row r="4531" spans="4:4" x14ac:dyDescent="0.2">
      <c r="D4531" s="107"/>
    </row>
    <row r="4532" spans="4:4" x14ac:dyDescent="0.2">
      <c r="D4532" s="107"/>
    </row>
    <row r="4533" spans="4:4" x14ac:dyDescent="0.2">
      <c r="D4533" s="107"/>
    </row>
    <row r="4534" spans="4:4" x14ac:dyDescent="0.2">
      <c r="D4534" s="107"/>
    </row>
    <row r="4535" spans="4:4" x14ac:dyDescent="0.2">
      <c r="D4535" s="107"/>
    </row>
    <row r="4536" spans="4:4" x14ac:dyDescent="0.2">
      <c r="D4536" s="107"/>
    </row>
    <row r="4537" spans="4:4" x14ac:dyDescent="0.2">
      <c r="D4537" s="107"/>
    </row>
    <row r="4538" spans="4:4" x14ac:dyDescent="0.2">
      <c r="D4538" s="107"/>
    </row>
    <row r="4539" spans="4:4" x14ac:dyDescent="0.2">
      <c r="D4539" s="107"/>
    </row>
    <row r="4540" spans="4:4" x14ac:dyDescent="0.2">
      <c r="D4540" s="107"/>
    </row>
    <row r="4541" spans="4:4" x14ac:dyDescent="0.2">
      <c r="D4541" s="107"/>
    </row>
    <row r="4542" spans="4:4" x14ac:dyDescent="0.2">
      <c r="D4542" s="107"/>
    </row>
    <row r="4543" spans="4:4" x14ac:dyDescent="0.2">
      <c r="D4543" s="107"/>
    </row>
    <row r="4544" spans="4:4" x14ac:dyDescent="0.2">
      <c r="D4544" s="107"/>
    </row>
    <row r="4545" spans="4:4" x14ac:dyDescent="0.2">
      <c r="D4545" s="107"/>
    </row>
    <row r="4546" spans="4:4" x14ac:dyDescent="0.2">
      <c r="D4546" s="107"/>
    </row>
    <row r="4547" spans="4:4" x14ac:dyDescent="0.2">
      <c r="D4547" s="107"/>
    </row>
    <row r="4548" spans="4:4" x14ac:dyDescent="0.2">
      <c r="D4548" s="107"/>
    </row>
    <row r="4549" spans="4:4" x14ac:dyDescent="0.2">
      <c r="D4549" s="107"/>
    </row>
    <row r="4550" spans="4:4" x14ac:dyDescent="0.2">
      <c r="D4550" s="107"/>
    </row>
    <row r="4551" spans="4:4" x14ac:dyDescent="0.2">
      <c r="D4551" s="107"/>
    </row>
    <row r="4552" spans="4:4" x14ac:dyDescent="0.2">
      <c r="D4552" s="107"/>
    </row>
    <row r="4553" spans="4:4" x14ac:dyDescent="0.2">
      <c r="D4553" s="107"/>
    </row>
    <row r="4554" spans="4:4" x14ac:dyDescent="0.2">
      <c r="D4554" s="107"/>
    </row>
    <row r="4555" spans="4:4" x14ac:dyDescent="0.2">
      <c r="D4555" s="107"/>
    </row>
    <row r="4556" spans="4:4" x14ac:dyDescent="0.2">
      <c r="D4556" s="107"/>
    </row>
    <row r="4557" spans="4:4" x14ac:dyDescent="0.2">
      <c r="D4557" s="107"/>
    </row>
    <row r="4558" spans="4:4" x14ac:dyDescent="0.2">
      <c r="D4558" s="107"/>
    </row>
    <row r="4559" spans="4:4" x14ac:dyDescent="0.2">
      <c r="D4559" s="107"/>
    </row>
    <row r="4560" spans="4:4" x14ac:dyDescent="0.2">
      <c r="D4560" s="107"/>
    </row>
    <row r="4561" spans="4:4" x14ac:dyDescent="0.2">
      <c r="D4561" s="107"/>
    </row>
    <row r="4562" spans="4:4" x14ac:dyDescent="0.2">
      <c r="D4562" s="107"/>
    </row>
    <row r="4563" spans="4:4" x14ac:dyDescent="0.2">
      <c r="D4563" s="107"/>
    </row>
    <row r="4564" spans="4:4" x14ac:dyDescent="0.2">
      <c r="D4564" s="107"/>
    </row>
    <row r="4565" spans="4:4" x14ac:dyDescent="0.2">
      <c r="D4565" s="107"/>
    </row>
    <row r="4566" spans="4:4" x14ac:dyDescent="0.2">
      <c r="D4566" s="107"/>
    </row>
    <row r="4567" spans="4:4" x14ac:dyDescent="0.2">
      <c r="D4567" s="107"/>
    </row>
    <row r="4568" spans="4:4" x14ac:dyDescent="0.2">
      <c r="D4568" s="107"/>
    </row>
    <row r="4569" spans="4:4" x14ac:dyDescent="0.2">
      <c r="D4569" s="107"/>
    </row>
    <row r="4570" spans="4:4" x14ac:dyDescent="0.2">
      <c r="D4570" s="107"/>
    </row>
    <row r="4571" spans="4:4" x14ac:dyDescent="0.2">
      <c r="D4571" s="107"/>
    </row>
    <row r="4572" spans="4:4" x14ac:dyDescent="0.2">
      <c r="D4572" s="107"/>
    </row>
    <row r="4573" spans="4:4" x14ac:dyDescent="0.2">
      <c r="D4573" s="107"/>
    </row>
    <row r="4574" spans="4:4" x14ac:dyDescent="0.2">
      <c r="D4574" s="107"/>
    </row>
    <row r="4575" spans="4:4" x14ac:dyDescent="0.2">
      <c r="D4575" s="107"/>
    </row>
    <row r="4576" spans="4:4" x14ac:dyDescent="0.2">
      <c r="D4576" s="107"/>
    </row>
    <row r="4577" spans="4:4" x14ac:dyDescent="0.2">
      <c r="D4577" s="107"/>
    </row>
    <row r="4578" spans="4:4" x14ac:dyDescent="0.2">
      <c r="D4578" s="107"/>
    </row>
    <row r="4579" spans="4:4" x14ac:dyDescent="0.2">
      <c r="D4579" s="107"/>
    </row>
    <row r="4580" spans="4:4" x14ac:dyDescent="0.2">
      <c r="D4580" s="107"/>
    </row>
    <row r="4581" spans="4:4" x14ac:dyDescent="0.2">
      <c r="D4581" s="107"/>
    </row>
    <row r="4582" spans="4:4" x14ac:dyDescent="0.2">
      <c r="D4582" s="107"/>
    </row>
    <row r="4583" spans="4:4" x14ac:dyDescent="0.2">
      <c r="D4583" s="107"/>
    </row>
    <row r="4584" spans="4:4" x14ac:dyDescent="0.2">
      <c r="D4584" s="107"/>
    </row>
    <row r="4585" spans="4:4" x14ac:dyDescent="0.2">
      <c r="D4585" s="107"/>
    </row>
    <row r="4586" spans="4:4" x14ac:dyDescent="0.2">
      <c r="D4586" s="107"/>
    </row>
    <row r="4587" spans="4:4" x14ac:dyDescent="0.2">
      <c r="D4587" s="107"/>
    </row>
    <row r="4588" spans="4:4" x14ac:dyDescent="0.2">
      <c r="D4588" s="107"/>
    </row>
    <row r="4589" spans="4:4" x14ac:dyDescent="0.2">
      <c r="D4589" s="107"/>
    </row>
    <row r="4590" spans="4:4" x14ac:dyDescent="0.2">
      <c r="D4590" s="107"/>
    </row>
    <row r="4591" spans="4:4" x14ac:dyDescent="0.2">
      <c r="D4591" s="107"/>
    </row>
    <row r="4592" spans="4:4" x14ac:dyDescent="0.2">
      <c r="D4592" s="107"/>
    </row>
    <row r="4593" spans="4:4" x14ac:dyDescent="0.2">
      <c r="D4593" s="107"/>
    </row>
    <row r="4594" spans="4:4" x14ac:dyDescent="0.2">
      <c r="D4594" s="107"/>
    </row>
    <row r="4595" spans="4:4" x14ac:dyDescent="0.2">
      <c r="D4595" s="107"/>
    </row>
    <row r="4596" spans="4:4" x14ac:dyDescent="0.2">
      <c r="D4596" s="107"/>
    </row>
    <row r="4597" spans="4:4" x14ac:dyDescent="0.2">
      <c r="D4597" s="107"/>
    </row>
    <row r="4598" spans="4:4" x14ac:dyDescent="0.2">
      <c r="D4598" s="107"/>
    </row>
    <row r="4599" spans="4:4" x14ac:dyDescent="0.2">
      <c r="D4599" s="107"/>
    </row>
    <row r="4600" spans="4:4" x14ac:dyDescent="0.2">
      <c r="D4600" s="107"/>
    </row>
    <row r="4601" spans="4:4" x14ac:dyDescent="0.2">
      <c r="D4601" s="107"/>
    </row>
    <row r="4602" spans="4:4" x14ac:dyDescent="0.2">
      <c r="D4602" s="107"/>
    </row>
    <row r="4603" spans="4:4" x14ac:dyDescent="0.2">
      <c r="D4603" s="107"/>
    </row>
    <row r="4604" spans="4:4" x14ac:dyDescent="0.2">
      <c r="D4604" s="107"/>
    </row>
    <row r="4605" spans="4:4" x14ac:dyDescent="0.2">
      <c r="D4605" s="107"/>
    </row>
    <row r="4606" spans="4:4" x14ac:dyDescent="0.2">
      <c r="D4606" s="107"/>
    </row>
    <row r="4607" spans="4:4" x14ac:dyDescent="0.2">
      <c r="D4607" s="107"/>
    </row>
    <row r="4608" spans="4:4" x14ac:dyDescent="0.2">
      <c r="D4608" s="107"/>
    </row>
    <row r="4609" spans="4:4" x14ac:dyDescent="0.2">
      <c r="D4609" s="107"/>
    </row>
    <row r="4610" spans="4:4" x14ac:dyDescent="0.2">
      <c r="D4610" s="107"/>
    </row>
    <row r="4611" spans="4:4" x14ac:dyDescent="0.2">
      <c r="D4611" s="107"/>
    </row>
    <row r="4612" spans="4:4" x14ac:dyDescent="0.2">
      <c r="D4612" s="107"/>
    </row>
    <row r="4613" spans="4:4" x14ac:dyDescent="0.2">
      <c r="D4613" s="107"/>
    </row>
    <row r="4614" spans="4:4" x14ac:dyDescent="0.2">
      <c r="D4614" s="107"/>
    </row>
    <row r="4615" spans="4:4" x14ac:dyDescent="0.2">
      <c r="D4615" s="107"/>
    </row>
    <row r="4616" spans="4:4" x14ac:dyDescent="0.2">
      <c r="D4616" s="107"/>
    </row>
    <row r="4617" spans="4:4" x14ac:dyDescent="0.2">
      <c r="D4617" s="107"/>
    </row>
    <row r="4618" spans="4:4" x14ac:dyDescent="0.2">
      <c r="D4618" s="107"/>
    </row>
    <row r="4619" spans="4:4" x14ac:dyDescent="0.2">
      <c r="D4619" s="107"/>
    </row>
    <row r="4620" spans="4:4" x14ac:dyDescent="0.2">
      <c r="D4620" s="107"/>
    </row>
    <row r="4621" spans="4:4" x14ac:dyDescent="0.2">
      <c r="D4621" s="107"/>
    </row>
    <row r="4622" spans="4:4" x14ac:dyDescent="0.2">
      <c r="D4622" s="107"/>
    </row>
    <row r="4623" spans="4:4" x14ac:dyDescent="0.2">
      <c r="D4623" s="107"/>
    </row>
    <row r="4624" spans="4:4" x14ac:dyDescent="0.2">
      <c r="D4624" s="107"/>
    </row>
    <row r="4625" spans="4:4" x14ac:dyDescent="0.2">
      <c r="D4625" s="107"/>
    </row>
    <row r="4626" spans="4:4" x14ac:dyDescent="0.2">
      <c r="D4626" s="107"/>
    </row>
    <row r="4627" spans="4:4" x14ac:dyDescent="0.2">
      <c r="D4627" s="107"/>
    </row>
    <row r="4628" spans="4:4" x14ac:dyDescent="0.2">
      <c r="D4628" s="107"/>
    </row>
    <row r="4629" spans="4:4" x14ac:dyDescent="0.2">
      <c r="D4629" s="107"/>
    </row>
    <row r="4630" spans="4:4" x14ac:dyDescent="0.2">
      <c r="D4630" s="107"/>
    </row>
    <row r="4631" spans="4:4" x14ac:dyDescent="0.2">
      <c r="D4631" s="107"/>
    </row>
    <row r="4632" spans="4:4" x14ac:dyDescent="0.2">
      <c r="D4632" s="107"/>
    </row>
    <row r="4633" spans="4:4" x14ac:dyDescent="0.2">
      <c r="D4633" s="107"/>
    </row>
    <row r="4634" spans="4:4" x14ac:dyDescent="0.2">
      <c r="D4634" s="107"/>
    </row>
    <row r="4635" spans="4:4" x14ac:dyDescent="0.2">
      <c r="D4635" s="107"/>
    </row>
    <row r="4636" spans="4:4" x14ac:dyDescent="0.2">
      <c r="D4636" s="107"/>
    </row>
    <row r="4637" spans="4:4" x14ac:dyDescent="0.2">
      <c r="D4637" s="107"/>
    </row>
    <row r="4638" spans="4:4" x14ac:dyDescent="0.2">
      <c r="D4638" s="107"/>
    </row>
    <row r="4639" spans="4:4" x14ac:dyDescent="0.2">
      <c r="D4639" s="107"/>
    </row>
    <row r="4640" spans="4:4" x14ac:dyDescent="0.2">
      <c r="D4640" s="107"/>
    </row>
    <row r="4641" spans="4:4" x14ac:dyDescent="0.2">
      <c r="D4641" s="107"/>
    </row>
    <row r="4642" spans="4:4" x14ac:dyDescent="0.2">
      <c r="D4642" s="107"/>
    </row>
    <row r="4643" spans="4:4" x14ac:dyDescent="0.2">
      <c r="D4643" s="107"/>
    </row>
    <row r="4644" spans="4:4" x14ac:dyDescent="0.2">
      <c r="D4644" s="107"/>
    </row>
    <row r="4645" spans="4:4" x14ac:dyDescent="0.2">
      <c r="D4645" s="107"/>
    </row>
    <row r="4646" spans="4:4" x14ac:dyDescent="0.2">
      <c r="D4646" s="107"/>
    </row>
    <row r="4647" spans="4:4" x14ac:dyDescent="0.2">
      <c r="D4647" s="107"/>
    </row>
    <row r="4648" spans="4:4" x14ac:dyDescent="0.2">
      <c r="D4648" s="107"/>
    </row>
    <row r="4649" spans="4:4" x14ac:dyDescent="0.2">
      <c r="D4649" s="107"/>
    </row>
    <row r="4650" spans="4:4" x14ac:dyDescent="0.2">
      <c r="D4650" s="107"/>
    </row>
    <row r="4651" spans="4:4" x14ac:dyDescent="0.2">
      <c r="D4651" s="107"/>
    </row>
    <row r="4652" spans="4:4" x14ac:dyDescent="0.2">
      <c r="D4652" s="107"/>
    </row>
    <row r="4653" spans="4:4" x14ac:dyDescent="0.2">
      <c r="D4653" s="107"/>
    </row>
    <row r="4654" spans="4:4" x14ac:dyDescent="0.2">
      <c r="D4654" s="107"/>
    </row>
    <row r="4655" spans="4:4" x14ac:dyDescent="0.2">
      <c r="D4655" s="107"/>
    </row>
    <row r="4656" spans="4:4" x14ac:dyDescent="0.2">
      <c r="D4656" s="107"/>
    </row>
    <row r="4657" spans="4:4" x14ac:dyDescent="0.2">
      <c r="D4657" s="107"/>
    </row>
    <row r="4658" spans="4:4" x14ac:dyDescent="0.2">
      <c r="D4658" s="107"/>
    </row>
    <row r="4659" spans="4:4" x14ac:dyDescent="0.2">
      <c r="D4659" s="107"/>
    </row>
    <row r="4660" spans="4:4" x14ac:dyDescent="0.2">
      <c r="D4660" s="107"/>
    </row>
    <row r="4661" spans="4:4" x14ac:dyDescent="0.2">
      <c r="D4661" s="107"/>
    </row>
    <row r="4662" spans="4:4" x14ac:dyDescent="0.2">
      <c r="D4662" s="107"/>
    </row>
    <row r="4663" spans="4:4" x14ac:dyDescent="0.2">
      <c r="D4663" s="107"/>
    </row>
    <row r="4664" spans="4:4" x14ac:dyDescent="0.2">
      <c r="D4664" s="107"/>
    </row>
    <row r="4665" spans="4:4" x14ac:dyDescent="0.2">
      <c r="D4665" s="107"/>
    </row>
    <row r="4666" spans="4:4" x14ac:dyDescent="0.2">
      <c r="D4666" s="107"/>
    </row>
    <row r="4667" spans="4:4" x14ac:dyDescent="0.2">
      <c r="D4667" s="107"/>
    </row>
    <row r="4668" spans="4:4" x14ac:dyDescent="0.2">
      <c r="D4668" s="107"/>
    </row>
    <row r="4669" spans="4:4" x14ac:dyDescent="0.2">
      <c r="D4669" s="107"/>
    </row>
    <row r="4670" spans="4:4" x14ac:dyDescent="0.2">
      <c r="D4670" s="107"/>
    </row>
    <row r="4671" spans="4:4" x14ac:dyDescent="0.2">
      <c r="D4671" s="107"/>
    </row>
    <row r="4672" spans="4:4" x14ac:dyDescent="0.2">
      <c r="D4672" s="107"/>
    </row>
    <row r="4673" spans="4:4" x14ac:dyDescent="0.2">
      <c r="D4673" s="107"/>
    </row>
    <row r="4674" spans="4:4" x14ac:dyDescent="0.2">
      <c r="D4674" s="107"/>
    </row>
    <row r="4675" spans="4:4" x14ac:dyDescent="0.2">
      <c r="D4675" s="107"/>
    </row>
    <row r="4676" spans="4:4" x14ac:dyDescent="0.2">
      <c r="D4676" s="107"/>
    </row>
    <row r="4677" spans="4:4" x14ac:dyDescent="0.2">
      <c r="D4677" s="107"/>
    </row>
    <row r="4678" spans="4:4" x14ac:dyDescent="0.2">
      <c r="D4678" s="107"/>
    </row>
    <row r="4679" spans="4:4" x14ac:dyDescent="0.2">
      <c r="D4679" s="107"/>
    </row>
    <row r="4680" spans="4:4" x14ac:dyDescent="0.2">
      <c r="D4680" s="107"/>
    </row>
    <row r="4681" spans="4:4" x14ac:dyDescent="0.2">
      <c r="D4681" s="107"/>
    </row>
    <row r="4682" spans="4:4" x14ac:dyDescent="0.2">
      <c r="D4682" s="107"/>
    </row>
    <row r="4683" spans="4:4" x14ac:dyDescent="0.2">
      <c r="D4683" s="107"/>
    </row>
    <row r="4684" spans="4:4" x14ac:dyDescent="0.2">
      <c r="D4684" s="107"/>
    </row>
    <row r="4685" spans="4:4" x14ac:dyDescent="0.2">
      <c r="D4685" s="107"/>
    </row>
    <row r="4686" spans="4:4" x14ac:dyDescent="0.2">
      <c r="D4686" s="107"/>
    </row>
    <row r="4687" spans="4:4" x14ac:dyDescent="0.2">
      <c r="D4687" s="107"/>
    </row>
    <row r="4688" spans="4:4" x14ac:dyDescent="0.2">
      <c r="D4688" s="107"/>
    </row>
    <row r="4689" spans="4:4" x14ac:dyDescent="0.2">
      <c r="D4689" s="107"/>
    </row>
    <row r="4690" spans="4:4" x14ac:dyDescent="0.2">
      <c r="D4690" s="107"/>
    </row>
    <row r="4691" spans="4:4" x14ac:dyDescent="0.2">
      <c r="D4691" s="107"/>
    </row>
    <row r="4692" spans="4:4" x14ac:dyDescent="0.2">
      <c r="D4692" s="107"/>
    </row>
    <row r="4693" spans="4:4" x14ac:dyDescent="0.2">
      <c r="D4693" s="107"/>
    </row>
    <row r="4694" spans="4:4" x14ac:dyDescent="0.2">
      <c r="D4694" s="107"/>
    </row>
    <row r="4695" spans="4:4" x14ac:dyDescent="0.2">
      <c r="D4695" s="107"/>
    </row>
    <row r="4696" spans="4:4" x14ac:dyDescent="0.2">
      <c r="D4696" s="107"/>
    </row>
    <row r="4697" spans="4:4" x14ac:dyDescent="0.2">
      <c r="D4697" s="107"/>
    </row>
    <row r="4698" spans="4:4" x14ac:dyDescent="0.2">
      <c r="D4698" s="107"/>
    </row>
    <row r="4699" spans="4:4" x14ac:dyDescent="0.2">
      <c r="D4699" s="107"/>
    </row>
    <row r="4700" spans="4:4" x14ac:dyDescent="0.2">
      <c r="D4700" s="107"/>
    </row>
    <row r="4701" spans="4:4" x14ac:dyDescent="0.2">
      <c r="D4701" s="107"/>
    </row>
    <row r="4702" spans="4:4" x14ac:dyDescent="0.2">
      <c r="D4702" s="107"/>
    </row>
    <row r="4703" spans="4:4" x14ac:dyDescent="0.2">
      <c r="D4703" s="107"/>
    </row>
    <row r="4704" spans="4:4" x14ac:dyDescent="0.2">
      <c r="D4704" s="107"/>
    </row>
    <row r="4705" spans="4:4" x14ac:dyDescent="0.2">
      <c r="D4705" s="107"/>
    </row>
    <row r="4706" spans="4:4" x14ac:dyDescent="0.2">
      <c r="D4706" s="107"/>
    </row>
    <row r="4707" spans="4:4" x14ac:dyDescent="0.2">
      <c r="D4707" s="107"/>
    </row>
    <row r="4708" spans="4:4" x14ac:dyDescent="0.2">
      <c r="D4708" s="107"/>
    </row>
    <row r="4709" spans="4:4" x14ac:dyDescent="0.2">
      <c r="D4709" s="107"/>
    </row>
    <row r="4710" spans="4:4" x14ac:dyDescent="0.2">
      <c r="D4710" s="107"/>
    </row>
    <row r="4711" spans="4:4" x14ac:dyDescent="0.2">
      <c r="D4711" s="107"/>
    </row>
    <row r="4712" spans="4:4" x14ac:dyDescent="0.2">
      <c r="D4712" s="107"/>
    </row>
    <row r="4713" spans="4:4" x14ac:dyDescent="0.2">
      <c r="D4713" s="107"/>
    </row>
    <row r="4714" spans="4:4" x14ac:dyDescent="0.2">
      <c r="D4714" s="107"/>
    </row>
    <row r="4715" spans="4:4" x14ac:dyDescent="0.2">
      <c r="D4715" s="107"/>
    </row>
    <row r="4716" spans="4:4" x14ac:dyDescent="0.2">
      <c r="D4716" s="107"/>
    </row>
    <row r="4717" spans="4:4" x14ac:dyDescent="0.2">
      <c r="D4717" s="107"/>
    </row>
    <row r="4718" spans="4:4" x14ac:dyDescent="0.2">
      <c r="D4718" s="107"/>
    </row>
    <row r="4719" spans="4:4" x14ac:dyDescent="0.2">
      <c r="D4719" s="107"/>
    </row>
    <row r="4720" spans="4:4" x14ac:dyDescent="0.2">
      <c r="D4720" s="107"/>
    </row>
    <row r="4721" spans="4:4" x14ac:dyDescent="0.2">
      <c r="D4721" s="107"/>
    </row>
    <row r="4722" spans="4:4" x14ac:dyDescent="0.2">
      <c r="D4722" s="107"/>
    </row>
    <row r="4723" spans="4:4" x14ac:dyDescent="0.2">
      <c r="D4723" s="107"/>
    </row>
    <row r="4724" spans="4:4" x14ac:dyDescent="0.2">
      <c r="D4724" s="107"/>
    </row>
    <row r="4725" spans="4:4" x14ac:dyDescent="0.2">
      <c r="D4725" s="107"/>
    </row>
    <row r="4726" spans="4:4" x14ac:dyDescent="0.2">
      <c r="D4726" s="107"/>
    </row>
    <row r="4727" spans="4:4" x14ac:dyDescent="0.2">
      <c r="D4727" s="107"/>
    </row>
    <row r="4728" spans="4:4" x14ac:dyDescent="0.2">
      <c r="D4728" s="107"/>
    </row>
    <row r="4729" spans="4:4" x14ac:dyDescent="0.2">
      <c r="D4729" s="107"/>
    </row>
    <row r="4730" spans="4:4" x14ac:dyDescent="0.2">
      <c r="D4730" s="107"/>
    </row>
    <row r="4731" spans="4:4" x14ac:dyDescent="0.2">
      <c r="D4731" s="107"/>
    </row>
    <row r="4732" spans="4:4" x14ac:dyDescent="0.2">
      <c r="D4732" s="107"/>
    </row>
    <row r="4733" spans="4:4" x14ac:dyDescent="0.2">
      <c r="D4733" s="107"/>
    </row>
    <row r="4734" spans="4:4" x14ac:dyDescent="0.2">
      <c r="D4734" s="107"/>
    </row>
    <row r="4735" spans="4:4" x14ac:dyDescent="0.2">
      <c r="D4735" s="107"/>
    </row>
    <row r="4736" spans="4:4" x14ac:dyDescent="0.2">
      <c r="D4736" s="107"/>
    </row>
    <row r="4737" spans="4:4" x14ac:dyDescent="0.2">
      <c r="D4737" s="107"/>
    </row>
    <row r="4738" spans="4:4" x14ac:dyDescent="0.2">
      <c r="D4738" s="107"/>
    </row>
    <row r="4739" spans="4:4" x14ac:dyDescent="0.2">
      <c r="D4739" s="107"/>
    </row>
    <row r="4740" spans="4:4" x14ac:dyDescent="0.2">
      <c r="D4740" s="107"/>
    </row>
    <row r="4741" spans="4:4" x14ac:dyDescent="0.2">
      <c r="D4741" s="107"/>
    </row>
    <row r="4742" spans="4:4" x14ac:dyDescent="0.2">
      <c r="D4742" s="107"/>
    </row>
    <row r="4743" spans="4:4" x14ac:dyDescent="0.2">
      <c r="D4743" s="107"/>
    </row>
    <row r="4744" spans="4:4" x14ac:dyDescent="0.2">
      <c r="D4744" s="107"/>
    </row>
    <row r="4745" spans="4:4" x14ac:dyDescent="0.2">
      <c r="D4745" s="107"/>
    </row>
    <row r="4746" spans="4:4" x14ac:dyDescent="0.2">
      <c r="D4746" s="107"/>
    </row>
    <row r="4747" spans="4:4" x14ac:dyDescent="0.2">
      <c r="D4747" s="107"/>
    </row>
    <row r="4748" spans="4:4" x14ac:dyDescent="0.2">
      <c r="D4748" s="107"/>
    </row>
    <row r="4749" spans="4:4" x14ac:dyDescent="0.2">
      <c r="D4749" s="107"/>
    </row>
    <row r="4750" spans="4:4" x14ac:dyDescent="0.2">
      <c r="D4750" s="107"/>
    </row>
    <row r="4751" spans="4:4" x14ac:dyDescent="0.2">
      <c r="D4751" s="107"/>
    </row>
    <row r="4752" spans="4:4" x14ac:dyDescent="0.2">
      <c r="D4752" s="107"/>
    </row>
    <row r="4753" spans="4:4" x14ac:dyDescent="0.2">
      <c r="D4753" s="107"/>
    </row>
    <row r="4754" spans="4:4" x14ac:dyDescent="0.2">
      <c r="D4754" s="107"/>
    </row>
    <row r="4755" spans="4:4" x14ac:dyDescent="0.2">
      <c r="D4755" s="107"/>
    </row>
    <row r="4756" spans="4:4" x14ac:dyDescent="0.2">
      <c r="D4756" s="107"/>
    </row>
    <row r="4757" spans="4:4" x14ac:dyDescent="0.2">
      <c r="D4757" s="107"/>
    </row>
    <row r="4758" spans="4:4" x14ac:dyDescent="0.2">
      <c r="D4758" s="107"/>
    </row>
    <row r="4759" spans="4:4" x14ac:dyDescent="0.2">
      <c r="D4759" s="107"/>
    </row>
    <row r="4760" spans="4:4" x14ac:dyDescent="0.2">
      <c r="D4760" s="107"/>
    </row>
    <row r="4761" spans="4:4" x14ac:dyDescent="0.2">
      <c r="D4761" s="107"/>
    </row>
    <row r="4762" spans="4:4" x14ac:dyDescent="0.2">
      <c r="D4762" s="107"/>
    </row>
    <row r="4763" spans="4:4" x14ac:dyDescent="0.2">
      <c r="D4763" s="107"/>
    </row>
    <row r="4764" spans="4:4" x14ac:dyDescent="0.2">
      <c r="D4764" s="107"/>
    </row>
    <row r="4765" spans="4:4" x14ac:dyDescent="0.2">
      <c r="D4765" s="107"/>
    </row>
    <row r="4766" spans="4:4" x14ac:dyDescent="0.2">
      <c r="D4766" s="107"/>
    </row>
    <row r="4767" spans="4:4" x14ac:dyDescent="0.2">
      <c r="D4767" s="107"/>
    </row>
    <row r="4768" spans="4:4" x14ac:dyDescent="0.2">
      <c r="D4768" s="107"/>
    </row>
    <row r="4769" spans="4:4" x14ac:dyDescent="0.2">
      <c r="D4769" s="107"/>
    </row>
    <row r="4770" spans="4:4" x14ac:dyDescent="0.2">
      <c r="D4770" s="107"/>
    </row>
    <row r="4771" spans="4:4" x14ac:dyDescent="0.2">
      <c r="D4771" s="107"/>
    </row>
    <row r="4772" spans="4:4" x14ac:dyDescent="0.2">
      <c r="D4772" s="107"/>
    </row>
    <row r="4773" spans="4:4" x14ac:dyDescent="0.2">
      <c r="D4773" s="107"/>
    </row>
    <row r="4774" spans="4:4" x14ac:dyDescent="0.2">
      <c r="D4774" s="107"/>
    </row>
    <row r="4775" spans="4:4" x14ac:dyDescent="0.2">
      <c r="D4775" s="107"/>
    </row>
    <row r="4776" spans="4:4" x14ac:dyDescent="0.2">
      <c r="D4776" s="107"/>
    </row>
    <row r="4777" spans="4:4" x14ac:dyDescent="0.2">
      <c r="D4777" s="107"/>
    </row>
    <row r="4778" spans="4:4" x14ac:dyDescent="0.2">
      <c r="D4778" s="107"/>
    </row>
    <row r="4779" spans="4:4" x14ac:dyDescent="0.2">
      <c r="D4779" s="107"/>
    </row>
    <row r="4780" spans="4:4" x14ac:dyDescent="0.2">
      <c r="D4780" s="107"/>
    </row>
    <row r="4781" spans="4:4" x14ac:dyDescent="0.2">
      <c r="D4781" s="107"/>
    </row>
    <row r="4782" spans="4:4" x14ac:dyDescent="0.2">
      <c r="D4782" s="107"/>
    </row>
    <row r="4783" spans="4:4" x14ac:dyDescent="0.2">
      <c r="D4783" s="107"/>
    </row>
    <row r="4784" spans="4:4" x14ac:dyDescent="0.2">
      <c r="D4784" s="107"/>
    </row>
    <row r="4785" spans="4:4" x14ac:dyDescent="0.2">
      <c r="D4785" s="107"/>
    </row>
    <row r="4786" spans="4:4" x14ac:dyDescent="0.2">
      <c r="D4786" s="107"/>
    </row>
    <row r="4787" spans="4:4" x14ac:dyDescent="0.2">
      <c r="D4787" s="107"/>
    </row>
    <row r="4788" spans="4:4" x14ac:dyDescent="0.2">
      <c r="D4788" s="107"/>
    </row>
    <row r="4789" spans="4:4" x14ac:dyDescent="0.2">
      <c r="D4789" s="107"/>
    </row>
    <row r="4790" spans="4:4" x14ac:dyDescent="0.2">
      <c r="D4790" s="107"/>
    </row>
    <row r="4791" spans="4:4" x14ac:dyDescent="0.2">
      <c r="D4791" s="107"/>
    </row>
    <row r="4792" spans="4:4" x14ac:dyDescent="0.2">
      <c r="D4792" s="107"/>
    </row>
    <row r="4793" spans="4:4" x14ac:dyDescent="0.2">
      <c r="D4793" s="107"/>
    </row>
    <row r="4794" spans="4:4" x14ac:dyDescent="0.2">
      <c r="D4794" s="107"/>
    </row>
    <row r="4795" spans="4:4" x14ac:dyDescent="0.2">
      <c r="D4795" s="107"/>
    </row>
    <row r="4796" spans="4:4" x14ac:dyDescent="0.2">
      <c r="D4796" s="107"/>
    </row>
    <row r="4797" spans="4:4" x14ac:dyDescent="0.2">
      <c r="D4797" s="107"/>
    </row>
    <row r="4798" spans="4:4" x14ac:dyDescent="0.2">
      <c r="D4798" s="107"/>
    </row>
    <row r="4799" spans="4:4" x14ac:dyDescent="0.2">
      <c r="D4799" s="107"/>
    </row>
    <row r="4800" spans="4:4" x14ac:dyDescent="0.2">
      <c r="D4800" s="107"/>
    </row>
    <row r="4801" spans="4:4" x14ac:dyDescent="0.2">
      <c r="D4801" s="107"/>
    </row>
    <row r="4802" spans="4:4" x14ac:dyDescent="0.2">
      <c r="D4802" s="107"/>
    </row>
    <row r="4803" spans="4:4" x14ac:dyDescent="0.2">
      <c r="D4803" s="107"/>
    </row>
    <row r="4804" spans="4:4" x14ac:dyDescent="0.2">
      <c r="D4804" s="107"/>
    </row>
    <row r="4805" spans="4:4" x14ac:dyDescent="0.2">
      <c r="D4805" s="107"/>
    </row>
    <row r="4806" spans="4:4" x14ac:dyDescent="0.2">
      <c r="D4806" s="107"/>
    </row>
    <row r="4807" spans="4:4" x14ac:dyDescent="0.2">
      <c r="D4807" s="107"/>
    </row>
    <row r="4808" spans="4:4" x14ac:dyDescent="0.2">
      <c r="D4808" s="107"/>
    </row>
    <row r="4809" spans="4:4" x14ac:dyDescent="0.2">
      <c r="D4809" s="107"/>
    </row>
    <row r="4810" spans="4:4" x14ac:dyDescent="0.2">
      <c r="D4810" s="107"/>
    </row>
    <row r="4811" spans="4:4" x14ac:dyDescent="0.2">
      <c r="D4811" s="107"/>
    </row>
    <row r="4812" spans="4:4" x14ac:dyDescent="0.2">
      <c r="D4812" s="107"/>
    </row>
    <row r="4813" spans="4:4" x14ac:dyDescent="0.2">
      <c r="D4813" s="107"/>
    </row>
    <row r="4814" spans="4:4" x14ac:dyDescent="0.2">
      <c r="D4814" s="107"/>
    </row>
    <row r="4815" spans="4:4" x14ac:dyDescent="0.2">
      <c r="D4815" s="107"/>
    </row>
    <row r="4816" spans="4:4" x14ac:dyDescent="0.2">
      <c r="D4816" s="107"/>
    </row>
    <row r="4817" spans="4:4" x14ac:dyDescent="0.2">
      <c r="D4817" s="107"/>
    </row>
    <row r="4818" spans="4:4" x14ac:dyDescent="0.2">
      <c r="D4818" s="107"/>
    </row>
    <row r="4819" spans="4:4" x14ac:dyDescent="0.2">
      <c r="D4819" s="107"/>
    </row>
    <row r="4820" spans="4:4" x14ac:dyDescent="0.2">
      <c r="D4820" s="107"/>
    </row>
    <row r="4821" spans="4:4" x14ac:dyDescent="0.2">
      <c r="D4821" s="107"/>
    </row>
    <row r="4822" spans="4:4" x14ac:dyDescent="0.2">
      <c r="D4822" s="107"/>
    </row>
    <row r="4823" spans="4:4" x14ac:dyDescent="0.2">
      <c r="D4823" s="107"/>
    </row>
    <row r="4824" spans="4:4" x14ac:dyDescent="0.2">
      <c r="D4824" s="107"/>
    </row>
    <row r="4825" spans="4:4" x14ac:dyDescent="0.2">
      <c r="D4825" s="107"/>
    </row>
    <row r="4826" spans="4:4" x14ac:dyDescent="0.2">
      <c r="D4826" s="107"/>
    </row>
    <row r="4827" spans="4:4" x14ac:dyDescent="0.2">
      <c r="D4827" s="107"/>
    </row>
    <row r="4828" spans="4:4" x14ac:dyDescent="0.2">
      <c r="D4828" s="107"/>
    </row>
    <row r="4829" spans="4:4" x14ac:dyDescent="0.2">
      <c r="D4829" s="107"/>
    </row>
    <row r="4830" spans="4:4" x14ac:dyDescent="0.2">
      <c r="D4830" s="107"/>
    </row>
    <row r="4831" spans="4:4" x14ac:dyDescent="0.2">
      <c r="D4831" s="107"/>
    </row>
    <row r="4832" spans="4:4" x14ac:dyDescent="0.2">
      <c r="D4832" s="107"/>
    </row>
    <row r="4833" spans="4:4" x14ac:dyDescent="0.2">
      <c r="D4833" s="107"/>
    </row>
    <row r="4834" spans="4:4" x14ac:dyDescent="0.2">
      <c r="D4834" s="107"/>
    </row>
    <row r="4835" spans="4:4" x14ac:dyDescent="0.2">
      <c r="D4835" s="107"/>
    </row>
    <row r="4836" spans="4:4" x14ac:dyDescent="0.2">
      <c r="D4836" s="107"/>
    </row>
    <row r="4837" spans="4:4" x14ac:dyDescent="0.2">
      <c r="D4837" s="107"/>
    </row>
    <row r="4838" spans="4:4" x14ac:dyDescent="0.2">
      <c r="D4838" s="107"/>
    </row>
    <row r="4839" spans="4:4" x14ac:dyDescent="0.2">
      <c r="D4839" s="107"/>
    </row>
    <row r="4840" spans="4:4" x14ac:dyDescent="0.2">
      <c r="D4840" s="107"/>
    </row>
    <row r="4841" spans="4:4" x14ac:dyDescent="0.2">
      <c r="D4841" s="107"/>
    </row>
    <row r="4842" spans="4:4" x14ac:dyDescent="0.2">
      <c r="D4842" s="107"/>
    </row>
    <row r="4843" spans="4:4" x14ac:dyDescent="0.2">
      <c r="D4843" s="107"/>
    </row>
    <row r="4844" spans="4:4" x14ac:dyDescent="0.2">
      <c r="D4844" s="107"/>
    </row>
    <row r="4845" spans="4:4" x14ac:dyDescent="0.2">
      <c r="D4845" s="107"/>
    </row>
    <row r="4846" spans="4:4" x14ac:dyDescent="0.2">
      <c r="D4846" s="107"/>
    </row>
    <row r="4847" spans="4:4" x14ac:dyDescent="0.2">
      <c r="D4847" s="107"/>
    </row>
    <row r="4848" spans="4:4" x14ac:dyDescent="0.2">
      <c r="D4848" s="107"/>
    </row>
    <row r="4849" spans="4:4" x14ac:dyDescent="0.2">
      <c r="D4849" s="107"/>
    </row>
    <row r="4850" spans="4:4" x14ac:dyDescent="0.2">
      <c r="D4850" s="107"/>
    </row>
    <row r="4851" spans="4:4" x14ac:dyDescent="0.2">
      <c r="D4851" s="107"/>
    </row>
    <row r="4852" spans="4:4" x14ac:dyDescent="0.2">
      <c r="D4852" s="107"/>
    </row>
    <row r="4853" spans="4:4" x14ac:dyDescent="0.2">
      <c r="D4853" s="107"/>
    </row>
    <row r="4854" spans="4:4" x14ac:dyDescent="0.2">
      <c r="D4854" s="107"/>
    </row>
    <row r="4855" spans="4:4" x14ac:dyDescent="0.2">
      <c r="D4855" s="107"/>
    </row>
    <row r="4856" spans="4:4" x14ac:dyDescent="0.2">
      <c r="D4856" s="107"/>
    </row>
    <row r="4857" spans="4:4" x14ac:dyDescent="0.2">
      <c r="D4857" s="107"/>
    </row>
    <row r="4858" spans="4:4" x14ac:dyDescent="0.2">
      <c r="D4858" s="107"/>
    </row>
    <row r="4859" spans="4:4" x14ac:dyDescent="0.2">
      <c r="D4859" s="107"/>
    </row>
    <row r="4860" spans="4:4" x14ac:dyDescent="0.2">
      <c r="D4860" s="107"/>
    </row>
    <row r="4861" spans="4:4" x14ac:dyDescent="0.2">
      <c r="D4861" s="107"/>
    </row>
    <row r="4862" spans="4:4" x14ac:dyDescent="0.2">
      <c r="D4862" s="107"/>
    </row>
    <row r="4863" spans="4:4" x14ac:dyDescent="0.2">
      <c r="D4863" s="107"/>
    </row>
    <row r="4864" spans="4:4" x14ac:dyDescent="0.2">
      <c r="D4864" s="107"/>
    </row>
    <row r="4865" spans="4:4" x14ac:dyDescent="0.2">
      <c r="D4865" s="107"/>
    </row>
    <row r="4866" spans="4:4" x14ac:dyDescent="0.2">
      <c r="D4866" s="107"/>
    </row>
    <row r="4867" spans="4:4" x14ac:dyDescent="0.2">
      <c r="D4867" s="107"/>
    </row>
    <row r="4868" spans="4:4" x14ac:dyDescent="0.2">
      <c r="D4868" s="107"/>
    </row>
    <row r="4869" spans="4:4" x14ac:dyDescent="0.2">
      <c r="D4869" s="107"/>
    </row>
    <row r="4870" spans="4:4" x14ac:dyDescent="0.2">
      <c r="D4870" s="107"/>
    </row>
    <row r="4871" spans="4:4" x14ac:dyDescent="0.2">
      <c r="D4871" s="107"/>
    </row>
    <row r="4872" spans="4:4" x14ac:dyDescent="0.2">
      <c r="D4872" s="107"/>
    </row>
    <row r="4873" spans="4:4" x14ac:dyDescent="0.2">
      <c r="D4873" s="107"/>
    </row>
    <row r="4874" spans="4:4" x14ac:dyDescent="0.2">
      <c r="D4874" s="107"/>
    </row>
    <row r="4875" spans="4:4" x14ac:dyDescent="0.2">
      <c r="D4875" s="107"/>
    </row>
    <row r="4876" spans="4:4" x14ac:dyDescent="0.2">
      <c r="D4876" s="107"/>
    </row>
    <row r="4877" spans="4:4" x14ac:dyDescent="0.2">
      <c r="D4877" s="107"/>
    </row>
    <row r="4878" spans="4:4" x14ac:dyDescent="0.2">
      <c r="D4878" s="107"/>
    </row>
    <row r="4879" spans="4:4" x14ac:dyDescent="0.2">
      <c r="D4879" s="107"/>
    </row>
    <row r="4880" spans="4:4" x14ac:dyDescent="0.2">
      <c r="D4880" s="107"/>
    </row>
    <row r="4881" spans="4:4" x14ac:dyDescent="0.2">
      <c r="D4881" s="107"/>
    </row>
    <row r="4882" spans="4:4" x14ac:dyDescent="0.2">
      <c r="D4882" s="107"/>
    </row>
    <row r="4883" spans="4:4" x14ac:dyDescent="0.2">
      <c r="D4883" s="107"/>
    </row>
    <row r="4884" spans="4:4" x14ac:dyDescent="0.2">
      <c r="D4884" s="107"/>
    </row>
    <row r="4885" spans="4:4" x14ac:dyDescent="0.2">
      <c r="D4885" s="107"/>
    </row>
    <row r="4886" spans="4:4" x14ac:dyDescent="0.2">
      <c r="D4886" s="107"/>
    </row>
    <row r="4887" spans="4:4" x14ac:dyDescent="0.2">
      <c r="D4887" s="107"/>
    </row>
    <row r="4888" spans="4:4" x14ac:dyDescent="0.2">
      <c r="D4888" s="107"/>
    </row>
    <row r="4889" spans="4:4" x14ac:dyDescent="0.2">
      <c r="D4889" s="107"/>
    </row>
    <row r="4890" spans="4:4" x14ac:dyDescent="0.2">
      <c r="D4890" s="107"/>
    </row>
    <row r="4891" spans="4:4" x14ac:dyDescent="0.2">
      <c r="D4891" s="107"/>
    </row>
    <row r="4892" spans="4:4" x14ac:dyDescent="0.2">
      <c r="D4892" s="107"/>
    </row>
    <row r="4893" spans="4:4" x14ac:dyDescent="0.2">
      <c r="D4893" s="107"/>
    </row>
    <row r="4894" spans="4:4" x14ac:dyDescent="0.2">
      <c r="D4894" s="107"/>
    </row>
    <row r="4895" spans="4:4" x14ac:dyDescent="0.2">
      <c r="D4895" s="107"/>
    </row>
    <row r="4896" spans="4:4" x14ac:dyDescent="0.2">
      <c r="D4896" s="107"/>
    </row>
    <row r="4897" spans="4:4" x14ac:dyDescent="0.2">
      <c r="D4897" s="107"/>
    </row>
    <row r="4898" spans="4:4" x14ac:dyDescent="0.2">
      <c r="D4898" s="107"/>
    </row>
    <row r="4899" spans="4:4" x14ac:dyDescent="0.2">
      <c r="D4899" s="107"/>
    </row>
    <row r="4900" spans="4:4" x14ac:dyDescent="0.2">
      <c r="D4900" s="107"/>
    </row>
    <row r="4901" spans="4:4" x14ac:dyDescent="0.2">
      <c r="D4901" s="107"/>
    </row>
    <row r="4902" spans="4:4" x14ac:dyDescent="0.2">
      <c r="D4902" s="107"/>
    </row>
    <row r="4903" spans="4:4" x14ac:dyDescent="0.2">
      <c r="D4903" s="107"/>
    </row>
    <row r="4904" spans="4:4" x14ac:dyDescent="0.2">
      <c r="D4904" s="107"/>
    </row>
    <row r="4905" spans="4:4" x14ac:dyDescent="0.2">
      <c r="D4905" s="107"/>
    </row>
    <row r="4906" spans="4:4" x14ac:dyDescent="0.2">
      <c r="D4906" s="107"/>
    </row>
    <row r="4907" spans="4:4" x14ac:dyDescent="0.2">
      <c r="D4907" s="107"/>
    </row>
    <row r="4908" spans="4:4" x14ac:dyDescent="0.2">
      <c r="D4908" s="107"/>
    </row>
    <row r="4909" spans="4:4" x14ac:dyDescent="0.2">
      <c r="D4909" s="107"/>
    </row>
    <row r="4910" spans="4:4" x14ac:dyDescent="0.2">
      <c r="D4910" s="107"/>
    </row>
    <row r="4911" spans="4:4" x14ac:dyDescent="0.2">
      <c r="D4911" s="107"/>
    </row>
    <row r="4912" spans="4:4" x14ac:dyDescent="0.2">
      <c r="D4912" s="107"/>
    </row>
    <row r="4913" spans="4:4" x14ac:dyDescent="0.2">
      <c r="D4913" s="107"/>
    </row>
    <row r="4914" spans="4:4" x14ac:dyDescent="0.2">
      <c r="D4914" s="107"/>
    </row>
    <row r="4915" spans="4:4" x14ac:dyDescent="0.2">
      <c r="D4915" s="107"/>
    </row>
    <row r="4916" spans="4:4" x14ac:dyDescent="0.2">
      <c r="D4916" s="107"/>
    </row>
    <row r="4917" spans="4:4" x14ac:dyDescent="0.2">
      <c r="D4917" s="107"/>
    </row>
    <row r="4918" spans="4:4" x14ac:dyDescent="0.2">
      <c r="D4918" s="107"/>
    </row>
    <row r="4919" spans="4:4" x14ac:dyDescent="0.2">
      <c r="D4919" s="107"/>
    </row>
    <row r="4920" spans="4:4" x14ac:dyDescent="0.2">
      <c r="D4920" s="107"/>
    </row>
    <row r="4921" spans="4:4" x14ac:dyDescent="0.2">
      <c r="D4921" s="107"/>
    </row>
    <row r="4922" spans="4:4" x14ac:dyDescent="0.2">
      <c r="D4922" s="107"/>
    </row>
    <row r="4923" spans="4:4" x14ac:dyDescent="0.2">
      <c r="D4923" s="107"/>
    </row>
    <row r="4924" spans="4:4" x14ac:dyDescent="0.2">
      <c r="D4924" s="107"/>
    </row>
    <row r="4925" spans="4:4" x14ac:dyDescent="0.2">
      <c r="D4925" s="107"/>
    </row>
    <row r="4926" spans="4:4" x14ac:dyDescent="0.2">
      <c r="D4926" s="107"/>
    </row>
    <row r="4927" spans="4:4" x14ac:dyDescent="0.2">
      <c r="D4927" s="107"/>
    </row>
    <row r="4928" spans="4:4" x14ac:dyDescent="0.2">
      <c r="D4928" s="107"/>
    </row>
    <row r="4929" spans="4:4" x14ac:dyDescent="0.2">
      <c r="D4929" s="107"/>
    </row>
    <row r="4930" spans="4:4" x14ac:dyDescent="0.2">
      <c r="D4930" s="107"/>
    </row>
    <row r="4931" spans="4:4" x14ac:dyDescent="0.2">
      <c r="D4931" s="107"/>
    </row>
    <row r="4932" spans="4:4" x14ac:dyDescent="0.2">
      <c r="D4932" s="107"/>
    </row>
    <row r="4933" spans="4:4" x14ac:dyDescent="0.2">
      <c r="D4933" s="107"/>
    </row>
    <row r="4934" spans="4:4" x14ac:dyDescent="0.2">
      <c r="D4934" s="107"/>
    </row>
    <row r="4935" spans="4:4" x14ac:dyDescent="0.2">
      <c r="D4935" s="107"/>
    </row>
    <row r="4936" spans="4:4" x14ac:dyDescent="0.2">
      <c r="D4936" s="107"/>
    </row>
    <row r="4937" spans="4:4" x14ac:dyDescent="0.2">
      <c r="D4937" s="107"/>
    </row>
    <row r="4938" spans="4:4" x14ac:dyDescent="0.2">
      <c r="D4938" s="107"/>
    </row>
    <row r="4939" spans="4:4" x14ac:dyDescent="0.2">
      <c r="D4939" s="107"/>
    </row>
    <row r="4940" spans="4:4" x14ac:dyDescent="0.2">
      <c r="D4940" s="107"/>
    </row>
    <row r="4941" spans="4:4" x14ac:dyDescent="0.2">
      <c r="D4941" s="107"/>
    </row>
    <row r="4942" spans="4:4" x14ac:dyDescent="0.2">
      <c r="D4942" s="107"/>
    </row>
    <row r="4943" spans="4:4" x14ac:dyDescent="0.2">
      <c r="D4943" s="107"/>
    </row>
    <row r="4944" spans="4:4" x14ac:dyDescent="0.2">
      <c r="D4944" s="107"/>
    </row>
    <row r="4945" spans="4:4" x14ac:dyDescent="0.2">
      <c r="D4945" s="107"/>
    </row>
    <row r="4946" spans="4:4" x14ac:dyDescent="0.2">
      <c r="D4946" s="107"/>
    </row>
    <row r="4947" spans="4:4" x14ac:dyDescent="0.2">
      <c r="D4947" s="107"/>
    </row>
    <row r="4948" spans="4:4" x14ac:dyDescent="0.2">
      <c r="D4948" s="107"/>
    </row>
    <row r="4949" spans="4:4" x14ac:dyDescent="0.2">
      <c r="D4949" s="107"/>
    </row>
    <row r="4950" spans="4:4" x14ac:dyDescent="0.2">
      <c r="D4950" s="107"/>
    </row>
    <row r="4951" spans="4:4" x14ac:dyDescent="0.2">
      <c r="D4951" s="107"/>
    </row>
    <row r="4952" spans="4:4" x14ac:dyDescent="0.2">
      <c r="D4952" s="107"/>
    </row>
    <row r="4953" spans="4:4" x14ac:dyDescent="0.2">
      <c r="D4953" s="107"/>
    </row>
    <row r="4954" spans="4:4" x14ac:dyDescent="0.2">
      <c r="D4954" s="107"/>
    </row>
    <row r="4955" spans="4:4" x14ac:dyDescent="0.2">
      <c r="D4955" s="107"/>
    </row>
    <row r="4956" spans="4:4" x14ac:dyDescent="0.2">
      <c r="D4956" s="107"/>
    </row>
    <row r="4957" spans="4:4" x14ac:dyDescent="0.2">
      <c r="D4957" s="107"/>
    </row>
    <row r="4958" spans="4:4" x14ac:dyDescent="0.2">
      <c r="D4958" s="107"/>
    </row>
    <row r="4959" spans="4:4" x14ac:dyDescent="0.2">
      <c r="D4959" s="107"/>
    </row>
    <row r="4960" spans="4:4" x14ac:dyDescent="0.2">
      <c r="D4960" s="107"/>
    </row>
    <row r="4961" spans="4:4" x14ac:dyDescent="0.2">
      <c r="D4961" s="107"/>
    </row>
    <row r="4962" spans="4:4" x14ac:dyDescent="0.2">
      <c r="D4962" s="107"/>
    </row>
    <row r="4963" spans="4:4" x14ac:dyDescent="0.2">
      <c r="D4963" s="107"/>
    </row>
    <row r="4964" spans="4:4" x14ac:dyDescent="0.2">
      <c r="D4964" s="107"/>
    </row>
    <row r="4965" spans="4:4" x14ac:dyDescent="0.2">
      <c r="D4965" s="107"/>
    </row>
    <row r="4966" spans="4:4" x14ac:dyDescent="0.2">
      <c r="D4966" s="107"/>
    </row>
    <row r="4967" spans="4:4" x14ac:dyDescent="0.2">
      <c r="D4967" s="107"/>
    </row>
    <row r="4968" spans="4:4" x14ac:dyDescent="0.2">
      <c r="D4968" s="107"/>
    </row>
    <row r="4969" spans="4:4" x14ac:dyDescent="0.2">
      <c r="D4969" s="107"/>
    </row>
    <row r="4970" spans="4:4" x14ac:dyDescent="0.2">
      <c r="D4970" s="107"/>
    </row>
    <row r="4971" spans="4:4" x14ac:dyDescent="0.2">
      <c r="D4971" s="107"/>
    </row>
    <row r="4972" spans="4:4" x14ac:dyDescent="0.2">
      <c r="D4972" s="107"/>
    </row>
    <row r="4973" spans="4:4" x14ac:dyDescent="0.2">
      <c r="D4973" s="107"/>
    </row>
    <row r="4974" spans="4:4" x14ac:dyDescent="0.2">
      <c r="D4974" s="107"/>
    </row>
    <row r="4975" spans="4:4" x14ac:dyDescent="0.2">
      <c r="D4975" s="107"/>
    </row>
    <row r="4976" spans="4:4" x14ac:dyDescent="0.2">
      <c r="D4976" s="107"/>
    </row>
    <row r="4977" spans="4:4" x14ac:dyDescent="0.2">
      <c r="D4977" s="107"/>
    </row>
    <row r="4978" spans="4:4" x14ac:dyDescent="0.2">
      <c r="D4978" s="107"/>
    </row>
    <row r="4979" spans="4:4" x14ac:dyDescent="0.2">
      <c r="D4979" s="107"/>
    </row>
    <row r="4980" spans="4:4" x14ac:dyDescent="0.2">
      <c r="D4980" s="107"/>
    </row>
    <row r="4981" spans="4:4" x14ac:dyDescent="0.2">
      <c r="D4981" s="107"/>
    </row>
    <row r="4982" spans="4:4" x14ac:dyDescent="0.2">
      <c r="D4982" s="107"/>
    </row>
    <row r="4983" spans="4:4" x14ac:dyDescent="0.2">
      <c r="D4983" s="107"/>
    </row>
    <row r="4984" spans="4:4" x14ac:dyDescent="0.2">
      <c r="D4984" s="107"/>
    </row>
    <row r="4985" spans="4:4" x14ac:dyDescent="0.2">
      <c r="D4985" s="107"/>
    </row>
    <row r="4986" spans="4:4" x14ac:dyDescent="0.2">
      <c r="D4986" s="107"/>
    </row>
    <row r="4987" spans="4:4" x14ac:dyDescent="0.2">
      <c r="D4987" s="107"/>
    </row>
    <row r="4988" spans="4:4" x14ac:dyDescent="0.2">
      <c r="D4988" s="107"/>
    </row>
    <row r="4989" spans="4:4" x14ac:dyDescent="0.2">
      <c r="D4989" s="107"/>
    </row>
    <row r="4990" spans="4:4" x14ac:dyDescent="0.2">
      <c r="D4990" s="107"/>
    </row>
    <row r="4991" spans="4:4" x14ac:dyDescent="0.2">
      <c r="D4991" s="107"/>
    </row>
    <row r="4992" spans="4:4" x14ac:dyDescent="0.2">
      <c r="D4992" s="107"/>
    </row>
    <row r="4993" spans="4:4" x14ac:dyDescent="0.2">
      <c r="D4993" s="107"/>
    </row>
    <row r="4994" spans="4:4" x14ac:dyDescent="0.2">
      <c r="D4994" s="107"/>
    </row>
    <row r="4995" spans="4:4" x14ac:dyDescent="0.2">
      <c r="D4995" s="107"/>
    </row>
    <row r="4996" spans="4:4" x14ac:dyDescent="0.2">
      <c r="D4996" s="107"/>
    </row>
    <row r="4997" spans="4:4" x14ac:dyDescent="0.2">
      <c r="D4997" s="107"/>
    </row>
    <row r="4998" spans="4:4" x14ac:dyDescent="0.2">
      <c r="D4998" s="107"/>
    </row>
    <row r="4999" spans="4:4" x14ac:dyDescent="0.2">
      <c r="D4999" s="107"/>
    </row>
    <row r="5000" spans="4:4" x14ac:dyDescent="0.2">
      <c r="D5000" s="107"/>
    </row>
  </sheetData>
  <mergeCells count="6">
    <mergeCell ref="A33:G37"/>
    <mergeCell ref="A1:G1"/>
    <mergeCell ref="C2:G2"/>
    <mergeCell ref="C3:G3"/>
    <mergeCell ref="C4:G4"/>
    <mergeCell ref="A32:C32"/>
  </mergeCells>
  <pageMargins left="0.59055118110236204" right="0.196850393700787" top="0.78740157499999996" bottom="0.78740157499999996" header="0.3" footer="0.3"/>
  <pageSetup paperSize="9" orientation="portrait" horizontalDpi="4294967294" verticalDpi="0" r:id="rId1"/>
  <headerFooter>
    <oddFooter>&amp;RStránka &amp;P z &amp;N&amp;LZpracováno programem BUILDpower S,  © RTS, a.s.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BH5000"/>
  <sheetViews>
    <sheetView workbookViewId="0">
      <pane ySplit="7" topLeftCell="A26" activePane="bottomLeft" state="frozen"/>
      <selection pane="bottomLeft" activeCell="B2" sqref="B2"/>
    </sheetView>
  </sheetViews>
  <sheetFormatPr defaultRowHeight="12.75" outlineLevelRow="1" x14ac:dyDescent="0.2"/>
  <cols>
    <col min="1" max="1" width="3.42578125" customWidth="1"/>
    <col min="2" max="2" width="12.7109375" style="79" customWidth="1"/>
    <col min="3" max="3" width="38.28515625" style="79" customWidth="1"/>
    <col min="4" max="4" width="4.85546875" customWidth="1"/>
    <col min="5" max="5" width="10.7109375" customWidth="1"/>
    <col min="6" max="6" width="9.85546875" customWidth="1"/>
    <col min="7" max="7" width="12.7109375" customWidth="1"/>
    <col min="8" max="23" width="0" hidden="1" customWidth="1"/>
    <col min="29" max="29" width="0" hidden="1" customWidth="1"/>
    <col min="31" max="41" width="0" hidden="1" customWidth="1"/>
  </cols>
  <sheetData>
    <row r="1" spans="1:60" ht="15.75" customHeight="1" x14ac:dyDescent="0.25">
      <c r="A1" s="263" t="s">
        <v>96</v>
      </c>
      <c r="B1" s="263"/>
      <c r="C1" s="263"/>
      <c r="D1" s="263"/>
      <c r="E1" s="263"/>
      <c r="F1" s="263"/>
      <c r="G1" s="263"/>
      <c r="AG1" t="s">
        <v>100</v>
      </c>
    </row>
    <row r="2" spans="1:60" ht="25.15" customHeight="1" x14ac:dyDescent="0.2">
      <c r="A2" s="187" t="s">
        <v>97</v>
      </c>
      <c r="B2" s="186" t="s">
        <v>436</v>
      </c>
      <c r="C2" s="264" t="s">
        <v>6</v>
      </c>
      <c r="D2" s="265"/>
      <c r="E2" s="265"/>
      <c r="F2" s="265"/>
      <c r="G2" s="266"/>
      <c r="AG2" t="s">
        <v>101</v>
      </c>
    </row>
    <row r="3" spans="1:60" ht="25.15" customHeight="1" x14ac:dyDescent="0.2">
      <c r="A3" s="187" t="s">
        <v>98</v>
      </c>
      <c r="B3" s="186" t="s">
        <v>50</v>
      </c>
      <c r="C3" s="264" t="s">
        <v>51</v>
      </c>
      <c r="D3" s="265"/>
      <c r="E3" s="265"/>
      <c r="F3" s="265"/>
      <c r="G3" s="266"/>
      <c r="AC3" s="79" t="s">
        <v>101</v>
      </c>
      <c r="AG3" t="s">
        <v>102</v>
      </c>
    </row>
    <row r="4" spans="1:60" ht="25.15" customHeight="1" x14ac:dyDescent="0.2">
      <c r="A4" s="188" t="s">
        <v>99</v>
      </c>
      <c r="B4" s="189" t="s">
        <v>57</v>
      </c>
      <c r="C4" s="267" t="s">
        <v>58</v>
      </c>
      <c r="D4" s="268"/>
      <c r="E4" s="268"/>
      <c r="F4" s="268"/>
      <c r="G4" s="269"/>
      <c r="AG4" t="s">
        <v>103</v>
      </c>
    </row>
    <row r="5" spans="1:60" x14ac:dyDescent="0.2">
      <c r="D5" s="107"/>
    </row>
    <row r="6" spans="1:60" ht="38.25" x14ac:dyDescent="0.2">
      <c r="A6" s="190" t="s">
        <v>104</v>
      </c>
      <c r="B6" s="191" t="s">
        <v>105</v>
      </c>
      <c r="C6" s="191" t="s">
        <v>106</v>
      </c>
      <c r="D6" s="192" t="s">
        <v>107</v>
      </c>
      <c r="E6" s="190" t="s">
        <v>108</v>
      </c>
      <c r="F6" s="193" t="s">
        <v>109</v>
      </c>
      <c r="G6" s="190" t="s">
        <v>21</v>
      </c>
      <c r="H6" s="194" t="s">
        <v>110</v>
      </c>
      <c r="I6" s="194" t="s">
        <v>111</v>
      </c>
      <c r="J6" s="194" t="s">
        <v>112</v>
      </c>
      <c r="K6" s="194" t="s">
        <v>113</v>
      </c>
      <c r="L6" s="194" t="s">
        <v>114</v>
      </c>
      <c r="M6" s="194" t="s">
        <v>115</v>
      </c>
      <c r="N6" s="194" t="s">
        <v>116</v>
      </c>
      <c r="O6" s="194" t="s">
        <v>117</v>
      </c>
      <c r="P6" s="194" t="s">
        <v>118</v>
      </c>
      <c r="Q6" s="194" t="s">
        <v>119</v>
      </c>
      <c r="R6" s="194" t="s">
        <v>120</v>
      </c>
      <c r="S6" s="194" t="s">
        <v>121</v>
      </c>
      <c r="T6" s="194" t="s">
        <v>122</v>
      </c>
      <c r="U6" s="194" t="s">
        <v>123</v>
      </c>
      <c r="V6" s="194" t="s">
        <v>124</v>
      </c>
      <c r="W6" s="194" t="s">
        <v>125</v>
      </c>
    </row>
    <row r="7" spans="1:60" hidden="1" x14ac:dyDescent="0.2">
      <c r="A7" s="111"/>
      <c r="B7" s="6"/>
      <c r="C7" s="6"/>
      <c r="D7" s="8"/>
      <c r="E7" s="109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</row>
    <row r="8" spans="1:60" ht="25.5" x14ac:dyDescent="0.2">
      <c r="A8" s="124" t="s">
        <v>126</v>
      </c>
      <c r="B8" s="125" t="s">
        <v>71</v>
      </c>
      <c r="C8" s="143" t="s">
        <v>72</v>
      </c>
      <c r="D8" s="126"/>
      <c r="E8" s="127"/>
      <c r="F8" s="128"/>
      <c r="G8" s="129">
        <f>SUMIF(AG9:AG10,"&lt;&gt;NOR",G9:G10)</f>
        <v>0</v>
      </c>
      <c r="H8" s="123"/>
      <c r="I8" s="123">
        <f>SUM(I9:I10)</f>
        <v>0</v>
      </c>
      <c r="J8" s="123"/>
      <c r="K8" s="123">
        <f>SUM(K9:K10)</f>
        <v>0</v>
      </c>
      <c r="L8" s="123"/>
      <c r="M8" s="123">
        <f>SUM(M9:M10)</f>
        <v>0</v>
      </c>
      <c r="N8" s="123"/>
      <c r="O8" s="123">
        <f>SUM(O9:O10)</f>
        <v>0</v>
      </c>
      <c r="P8" s="123"/>
      <c r="Q8" s="123">
        <f>SUM(Q9:Q10)</f>
        <v>0</v>
      </c>
      <c r="R8" s="123"/>
      <c r="S8" s="123"/>
      <c r="T8" s="123"/>
      <c r="U8" s="123"/>
      <c r="V8" s="123">
        <f>SUM(V9:V10)</f>
        <v>14.87</v>
      </c>
      <c r="W8" s="123"/>
      <c r="AG8" t="s">
        <v>127</v>
      </c>
    </row>
    <row r="9" spans="1:60" outlineLevel="1" x14ac:dyDescent="0.2">
      <c r="A9" s="130">
        <v>1</v>
      </c>
      <c r="B9" s="131" t="s">
        <v>408</v>
      </c>
      <c r="C9" s="144" t="s">
        <v>409</v>
      </c>
      <c r="D9" s="132" t="s">
        <v>130</v>
      </c>
      <c r="E9" s="133">
        <v>42</v>
      </c>
      <c r="F9" s="134"/>
      <c r="G9" s="135">
        <f>ROUND(E9*F9,2)</f>
        <v>0</v>
      </c>
      <c r="H9" s="116"/>
      <c r="I9" s="115">
        <f>ROUND(E9*H9,2)</f>
        <v>0</v>
      </c>
      <c r="J9" s="116"/>
      <c r="K9" s="115">
        <f>ROUND(E9*J9,2)</f>
        <v>0</v>
      </c>
      <c r="L9" s="115">
        <v>15</v>
      </c>
      <c r="M9" s="115">
        <f>G9*(1+L9/100)</f>
        <v>0</v>
      </c>
      <c r="N9" s="115">
        <v>4.0000000000000003E-5</v>
      </c>
      <c r="O9" s="115">
        <f>ROUND(E9*N9,2)</f>
        <v>0</v>
      </c>
      <c r="P9" s="115">
        <v>0</v>
      </c>
      <c r="Q9" s="115">
        <f>ROUND(E9*P9,2)</f>
        <v>0</v>
      </c>
      <c r="R9" s="115"/>
      <c r="S9" s="115" t="s">
        <v>131</v>
      </c>
      <c r="T9" s="115" t="s">
        <v>410</v>
      </c>
      <c r="U9" s="115">
        <v>0.35400000000000004</v>
      </c>
      <c r="V9" s="115">
        <f>ROUND(E9*U9,2)</f>
        <v>14.87</v>
      </c>
      <c r="W9" s="115"/>
      <c r="X9" s="108"/>
      <c r="Y9" s="108"/>
      <c r="Z9" s="108"/>
      <c r="AA9" s="108"/>
      <c r="AB9" s="108"/>
      <c r="AC9" s="108"/>
      <c r="AD9" s="108"/>
      <c r="AE9" s="108"/>
      <c r="AF9" s="108"/>
      <c r="AG9" s="108" t="s">
        <v>133</v>
      </c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</row>
    <row r="10" spans="1:60" outlineLevel="1" x14ac:dyDescent="0.2">
      <c r="A10" s="112"/>
      <c r="B10" s="113"/>
      <c r="C10" s="145" t="s">
        <v>411</v>
      </c>
      <c r="D10" s="117"/>
      <c r="E10" s="118">
        <v>42</v>
      </c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08"/>
      <c r="Y10" s="108"/>
      <c r="Z10" s="108"/>
      <c r="AA10" s="108"/>
      <c r="AB10" s="108"/>
      <c r="AC10" s="108"/>
      <c r="AD10" s="108"/>
      <c r="AE10" s="108"/>
      <c r="AF10" s="108"/>
      <c r="AG10" s="108" t="s">
        <v>135</v>
      </c>
      <c r="AH10" s="108">
        <v>5</v>
      </c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</row>
    <row r="11" spans="1:60" x14ac:dyDescent="0.2">
      <c r="A11" s="124" t="s">
        <v>126</v>
      </c>
      <c r="B11" s="125" t="s">
        <v>77</v>
      </c>
      <c r="C11" s="143" t="s">
        <v>78</v>
      </c>
      <c r="D11" s="126"/>
      <c r="E11" s="127"/>
      <c r="F11" s="128"/>
      <c r="G11" s="129">
        <f>SUMIF(AG12:AG19,"&lt;&gt;NOR",G12:G19)</f>
        <v>0</v>
      </c>
      <c r="H11" s="123"/>
      <c r="I11" s="123">
        <f>SUM(I12:I19)</f>
        <v>0</v>
      </c>
      <c r="J11" s="123"/>
      <c r="K11" s="123">
        <f>SUM(K12:K19)</f>
        <v>0</v>
      </c>
      <c r="L11" s="123"/>
      <c r="M11" s="123">
        <f>SUM(M12:M19)</f>
        <v>0</v>
      </c>
      <c r="N11" s="123"/>
      <c r="O11" s="123">
        <f>SUM(O12:O19)</f>
        <v>4.92</v>
      </c>
      <c r="P11" s="123"/>
      <c r="Q11" s="123">
        <f>SUM(Q12:Q19)</f>
        <v>0</v>
      </c>
      <c r="R11" s="123"/>
      <c r="S11" s="123"/>
      <c r="T11" s="123"/>
      <c r="U11" s="123"/>
      <c r="V11" s="123">
        <f>SUM(V12:V19)</f>
        <v>52.49</v>
      </c>
      <c r="W11" s="123"/>
      <c r="AG11" t="s">
        <v>127</v>
      </c>
    </row>
    <row r="12" spans="1:60" ht="22.5" outlineLevel="1" x14ac:dyDescent="0.2">
      <c r="A12" s="130">
        <v>2</v>
      </c>
      <c r="B12" s="131" t="s">
        <v>412</v>
      </c>
      <c r="C12" s="144" t="s">
        <v>413</v>
      </c>
      <c r="D12" s="132" t="s">
        <v>130</v>
      </c>
      <c r="E12" s="133">
        <v>42</v>
      </c>
      <c r="F12" s="134"/>
      <c r="G12" s="135">
        <f>ROUND(E12*F12,2)</f>
        <v>0</v>
      </c>
      <c r="H12" s="116"/>
      <c r="I12" s="115">
        <f>ROUND(E12*H12,2)</f>
        <v>0</v>
      </c>
      <c r="J12" s="116"/>
      <c r="K12" s="115">
        <f>ROUND(E12*J12,2)</f>
        <v>0</v>
      </c>
      <c r="L12" s="115">
        <v>15</v>
      </c>
      <c r="M12" s="115">
        <f>G12*(1+L12/100)</f>
        <v>0</v>
      </c>
      <c r="N12" s="115">
        <v>0</v>
      </c>
      <c r="O12" s="115">
        <f>ROUND(E12*N12,2)</f>
        <v>0</v>
      </c>
      <c r="P12" s="115">
        <v>0</v>
      </c>
      <c r="Q12" s="115">
        <f>ROUND(E12*P12,2)</f>
        <v>0</v>
      </c>
      <c r="R12" s="115"/>
      <c r="S12" s="115" t="s">
        <v>131</v>
      </c>
      <c r="T12" s="115" t="s">
        <v>410</v>
      </c>
      <c r="U12" s="115">
        <v>0.18000000000000002</v>
      </c>
      <c r="V12" s="115">
        <f>ROUND(E12*U12,2)</f>
        <v>7.56</v>
      </c>
      <c r="W12" s="115"/>
      <c r="X12" s="108"/>
      <c r="Y12" s="108"/>
      <c r="Z12" s="108"/>
      <c r="AA12" s="108"/>
      <c r="AB12" s="108"/>
      <c r="AC12" s="108"/>
      <c r="AD12" s="108"/>
      <c r="AE12" s="108"/>
      <c r="AF12" s="108"/>
      <c r="AG12" s="108" t="s">
        <v>133</v>
      </c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</row>
    <row r="13" spans="1:60" outlineLevel="1" x14ac:dyDescent="0.2">
      <c r="A13" s="112"/>
      <c r="B13" s="113"/>
      <c r="C13" s="145" t="s">
        <v>414</v>
      </c>
      <c r="D13" s="117"/>
      <c r="E13" s="118">
        <v>42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08"/>
      <c r="Y13" s="108"/>
      <c r="Z13" s="108"/>
      <c r="AA13" s="108"/>
      <c r="AB13" s="108"/>
      <c r="AC13" s="108"/>
      <c r="AD13" s="108"/>
      <c r="AE13" s="108"/>
      <c r="AF13" s="108"/>
      <c r="AG13" s="108" t="s">
        <v>135</v>
      </c>
      <c r="AH13" s="108">
        <v>5</v>
      </c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</row>
    <row r="14" spans="1:60" ht="22.5" outlineLevel="1" x14ac:dyDescent="0.2">
      <c r="A14" s="130">
        <v>3</v>
      </c>
      <c r="B14" s="131" t="s">
        <v>415</v>
      </c>
      <c r="C14" s="144" t="s">
        <v>416</v>
      </c>
      <c r="D14" s="132" t="s">
        <v>246</v>
      </c>
      <c r="E14" s="133">
        <v>57.6</v>
      </c>
      <c r="F14" s="134"/>
      <c r="G14" s="135">
        <f>ROUND(E14*F14,2)</f>
        <v>0</v>
      </c>
      <c r="H14" s="116"/>
      <c r="I14" s="115">
        <f>ROUND(E14*H14,2)</f>
        <v>0</v>
      </c>
      <c r="J14" s="116"/>
      <c r="K14" s="115">
        <f>ROUND(E14*J14,2)</f>
        <v>0</v>
      </c>
      <c r="L14" s="115">
        <v>15</v>
      </c>
      <c r="M14" s="115">
        <f>G14*(1+L14/100)</f>
        <v>0</v>
      </c>
      <c r="N14" s="115">
        <v>7.350000000000001E-2</v>
      </c>
      <c r="O14" s="115">
        <f>ROUND(E14*N14,2)</f>
        <v>4.2300000000000004</v>
      </c>
      <c r="P14" s="115">
        <v>0</v>
      </c>
      <c r="Q14" s="115">
        <f>ROUND(E14*P14,2)</f>
        <v>0</v>
      </c>
      <c r="R14" s="115"/>
      <c r="S14" s="115" t="s">
        <v>131</v>
      </c>
      <c r="T14" s="115" t="s">
        <v>410</v>
      </c>
      <c r="U14" s="115">
        <v>0.78</v>
      </c>
      <c r="V14" s="115">
        <f>ROUND(E14*U14,2)</f>
        <v>44.93</v>
      </c>
      <c r="W14" s="115"/>
      <c r="X14" s="108"/>
      <c r="Y14" s="108"/>
      <c r="Z14" s="108"/>
      <c r="AA14" s="108"/>
      <c r="AB14" s="108"/>
      <c r="AC14" s="108"/>
      <c r="AD14" s="108"/>
      <c r="AE14" s="108"/>
      <c r="AF14" s="108"/>
      <c r="AG14" s="108" t="s">
        <v>133</v>
      </c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</row>
    <row r="15" spans="1:60" outlineLevel="1" x14ac:dyDescent="0.2">
      <c r="A15" s="112"/>
      <c r="B15" s="113"/>
      <c r="C15" s="145" t="s">
        <v>417</v>
      </c>
      <c r="D15" s="117"/>
      <c r="E15" s="118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08"/>
      <c r="Y15" s="108"/>
      <c r="Z15" s="108"/>
      <c r="AA15" s="108"/>
      <c r="AB15" s="108"/>
      <c r="AC15" s="108"/>
      <c r="AD15" s="108"/>
      <c r="AE15" s="108"/>
      <c r="AF15" s="108"/>
      <c r="AG15" s="108" t="s">
        <v>135</v>
      </c>
      <c r="AH15" s="108">
        <v>0</v>
      </c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</row>
    <row r="16" spans="1:60" outlineLevel="1" x14ac:dyDescent="0.2">
      <c r="A16" s="112"/>
      <c r="B16" s="113"/>
      <c r="C16" s="145" t="s">
        <v>418</v>
      </c>
      <c r="D16" s="117"/>
      <c r="E16" s="118">
        <v>57.6</v>
      </c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08"/>
      <c r="Y16" s="108"/>
      <c r="Z16" s="108"/>
      <c r="AA16" s="108"/>
      <c r="AB16" s="108"/>
      <c r="AC16" s="108"/>
      <c r="AD16" s="108"/>
      <c r="AE16" s="108"/>
      <c r="AF16" s="108"/>
      <c r="AG16" s="108" t="s">
        <v>135</v>
      </c>
      <c r="AH16" s="108">
        <v>0</v>
      </c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</row>
    <row r="17" spans="1:60" ht="22.5" outlineLevel="1" x14ac:dyDescent="0.2">
      <c r="A17" s="130">
        <v>4</v>
      </c>
      <c r="B17" s="131" t="s">
        <v>419</v>
      </c>
      <c r="C17" s="144" t="s">
        <v>420</v>
      </c>
      <c r="D17" s="132" t="s">
        <v>130</v>
      </c>
      <c r="E17" s="133">
        <v>92.4</v>
      </c>
      <c r="F17" s="134"/>
      <c r="G17" s="135">
        <f>ROUND(E17*F17,2)</f>
        <v>0</v>
      </c>
      <c r="H17" s="116"/>
      <c r="I17" s="115">
        <f>ROUND(E17*H17,2)</f>
        <v>0</v>
      </c>
      <c r="J17" s="116"/>
      <c r="K17" s="115">
        <f>ROUND(E17*J17,2)</f>
        <v>0</v>
      </c>
      <c r="L17" s="115">
        <v>15</v>
      </c>
      <c r="M17" s="115">
        <f>G17*(1+L17/100)</f>
        <v>0</v>
      </c>
      <c r="N17" s="115">
        <v>7.5000000000000006E-3</v>
      </c>
      <c r="O17" s="115">
        <f>ROUND(E17*N17,2)</f>
        <v>0.69</v>
      </c>
      <c r="P17" s="115">
        <v>0</v>
      </c>
      <c r="Q17" s="115">
        <f>ROUND(E17*P17,2)</f>
        <v>0</v>
      </c>
      <c r="R17" s="115" t="s">
        <v>247</v>
      </c>
      <c r="S17" s="115" t="s">
        <v>131</v>
      </c>
      <c r="T17" s="115" t="s">
        <v>131</v>
      </c>
      <c r="U17" s="115">
        <v>0</v>
      </c>
      <c r="V17" s="115">
        <f>ROUND(E17*U17,2)</f>
        <v>0</v>
      </c>
      <c r="W17" s="115"/>
      <c r="X17" s="108"/>
      <c r="Y17" s="108"/>
      <c r="Z17" s="108"/>
      <c r="AA17" s="108"/>
      <c r="AB17" s="108"/>
      <c r="AC17" s="108"/>
      <c r="AD17" s="108"/>
      <c r="AE17" s="108"/>
      <c r="AF17" s="108"/>
      <c r="AG17" s="108" t="s">
        <v>248</v>
      </c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</row>
    <row r="18" spans="1:60" outlineLevel="1" x14ac:dyDescent="0.2">
      <c r="A18" s="112"/>
      <c r="B18" s="113"/>
      <c r="C18" s="145" t="s">
        <v>421</v>
      </c>
      <c r="D18" s="117"/>
      <c r="E18" s="118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08"/>
      <c r="Y18" s="108"/>
      <c r="Z18" s="108"/>
      <c r="AA18" s="108"/>
      <c r="AB18" s="108"/>
      <c r="AC18" s="108"/>
      <c r="AD18" s="108"/>
      <c r="AE18" s="108"/>
      <c r="AF18" s="108"/>
      <c r="AG18" s="108" t="s">
        <v>135</v>
      </c>
      <c r="AH18" s="108">
        <v>0</v>
      </c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</row>
    <row r="19" spans="1:60" outlineLevel="1" x14ac:dyDescent="0.2">
      <c r="A19" s="112"/>
      <c r="B19" s="113"/>
      <c r="C19" s="145" t="s">
        <v>422</v>
      </c>
      <c r="D19" s="117"/>
      <c r="E19" s="118">
        <v>92.4</v>
      </c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08"/>
      <c r="Y19" s="108"/>
      <c r="Z19" s="108"/>
      <c r="AA19" s="108"/>
      <c r="AB19" s="108"/>
      <c r="AC19" s="108"/>
      <c r="AD19" s="108"/>
      <c r="AE19" s="108"/>
      <c r="AF19" s="108"/>
      <c r="AG19" s="108" t="s">
        <v>135</v>
      </c>
      <c r="AH19" s="108">
        <v>5</v>
      </c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</row>
    <row r="20" spans="1:60" x14ac:dyDescent="0.2">
      <c r="A20" s="124" t="s">
        <v>126</v>
      </c>
      <c r="B20" s="125" t="s">
        <v>81</v>
      </c>
      <c r="C20" s="143" t="s">
        <v>82</v>
      </c>
      <c r="D20" s="126"/>
      <c r="E20" s="127"/>
      <c r="F20" s="128"/>
      <c r="G20" s="129">
        <f>SUMIF(AG21:AG26,"&lt;&gt;NOR",G21:G26)</f>
        <v>0</v>
      </c>
      <c r="H20" s="123"/>
      <c r="I20" s="123">
        <f>SUM(I21:I26)</f>
        <v>0</v>
      </c>
      <c r="J20" s="123"/>
      <c r="K20" s="123">
        <f>SUM(K21:K26)</f>
        <v>0</v>
      </c>
      <c r="L20" s="123"/>
      <c r="M20" s="123">
        <f>SUM(M21:M26)</f>
        <v>0</v>
      </c>
      <c r="N20" s="123"/>
      <c r="O20" s="123">
        <f>SUM(O21:O26)</f>
        <v>0.26</v>
      </c>
      <c r="P20" s="123"/>
      <c r="Q20" s="123">
        <f>SUM(Q21:Q26)</f>
        <v>0</v>
      </c>
      <c r="R20" s="123"/>
      <c r="S20" s="123"/>
      <c r="T20" s="123"/>
      <c r="U20" s="123"/>
      <c r="V20" s="123">
        <f>SUM(V21:V26)</f>
        <v>8.32</v>
      </c>
      <c r="W20" s="123"/>
      <c r="AG20" t="s">
        <v>127</v>
      </c>
    </row>
    <row r="21" spans="1:60" ht="22.5" outlineLevel="1" x14ac:dyDescent="0.2">
      <c r="A21" s="130">
        <v>5</v>
      </c>
      <c r="B21" s="131" t="s">
        <v>423</v>
      </c>
      <c r="C21" s="144" t="s">
        <v>424</v>
      </c>
      <c r="D21" s="132" t="s">
        <v>130</v>
      </c>
      <c r="E21" s="133">
        <v>15</v>
      </c>
      <c r="F21" s="134"/>
      <c r="G21" s="135">
        <f>ROUND(E21*F21,2)</f>
        <v>0</v>
      </c>
      <c r="H21" s="116"/>
      <c r="I21" s="115">
        <f>ROUND(E21*H21,2)</f>
        <v>0</v>
      </c>
      <c r="J21" s="116"/>
      <c r="K21" s="115">
        <f>ROUND(E21*J21,2)</f>
        <v>0</v>
      </c>
      <c r="L21" s="115">
        <v>15</v>
      </c>
      <c r="M21" s="115">
        <f>G21*(1+L21/100)</f>
        <v>0</v>
      </c>
      <c r="N21" s="115">
        <v>5.9400000000000008E-3</v>
      </c>
      <c r="O21" s="115">
        <f>ROUND(E21*N21,2)</f>
        <v>0.09</v>
      </c>
      <c r="P21" s="115">
        <v>0</v>
      </c>
      <c r="Q21" s="115">
        <f>ROUND(E21*P21,2)</f>
        <v>0</v>
      </c>
      <c r="R21" s="115"/>
      <c r="S21" s="115" t="s">
        <v>131</v>
      </c>
      <c r="T21" s="115" t="s">
        <v>410</v>
      </c>
      <c r="U21" s="115">
        <v>0.29900000000000004</v>
      </c>
      <c r="V21" s="115">
        <f>ROUND(E21*U21,2)</f>
        <v>4.49</v>
      </c>
      <c r="W21" s="115"/>
      <c r="X21" s="108"/>
      <c r="Y21" s="108"/>
      <c r="Z21" s="108"/>
      <c r="AA21" s="108"/>
      <c r="AB21" s="108"/>
      <c r="AC21" s="108"/>
      <c r="AD21" s="108"/>
      <c r="AE21" s="108"/>
      <c r="AF21" s="108"/>
      <c r="AG21" s="108" t="s">
        <v>133</v>
      </c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</row>
    <row r="22" spans="1:60" outlineLevel="1" x14ac:dyDescent="0.2">
      <c r="A22" s="112"/>
      <c r="B22" s="113"/>
      <c r="C22" s="145" t="s">
        <v>425</v>
      </c>
      <c r="D22" s="117"/>
      <c r="E22" s="118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08"/>
      <c r="Y22" s="108"/>
      <c r="Z22" s="108"/>
      <c r="AA22" s="108"/>
      <c r="AB22" s="108"/>
      <c r="AC22" s="108"/>
      <c r="AD22" s="108"/>
      <c r="AE22" s="108"/>
      <c r="AF22" s="108"/>
      <c r="AG22" s="108" t="s">
        <v>135</v>
      </c>
      <c r="AH22" s="108">
        <v>0</v>
      </c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</row>
    <row r="23" spans="1:60" outlineLevel="1" x14ac:dyDescent="0.2">
      <c r="A23" s="112"/>
      <c r="B23" s="113"/>
      <c r="C23" s="145" t="s">
        <v>426</v>
      </c>
      <c r="D23" s="117"/>
      <c r="E23" s="118">
        <v>15</v>
      </c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08"/>
      <c r="Y23" s="108"/>
      <c r="Z23" s="108"/>
      <c r="AA23" s="108"/>
      <c r="AB23" s="108"/>
      <c r="AC23" s="108"/>
      <c r="AD23" s="108"/>
      <c r="AE23" s="108"/>
      <c r="AF23" s="108"/>
      <c r="AG23" s="108" t="s">
        <v>135</v>
      </c>
      <c r="AH23" s="108">
        <v>0</v>
      </c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</row>
    <row r="24" spans="1:60" ht="22.5" outlineLevel="1" x14ac:dyDescent="0.2">
      <c r="A24" s="130">
        <v>6</v>
      </c>
      <c r="B24" s="131" t="s">
        <v>427</v>
      </c>
      <c r="C24" s="144" t="s">
        <v>428</v>
      </c>
      <c r="D24" s="132" t="s">
        <v>130</v>
      </c>
      <c r="E24" s="133">
        <v>16.5</v>
      </c>
      <c r="F24" s="134"/>
      <c r="G24" s="135">
        <f>ROUND(E24*F24,2)</f>
        <v>0</v>
      </c>
      <c r="H24" s="116"/>
      <c r="I24" s="115">
        <f>ROUND(E24*H24,2)</f>
        <v>0</v>
      </c>
      <c r="J24" s="116"/>
      <c r="K24" s="115">
        <f>ROUND(E24*J24,2)</f>
        <v>0</v>
      </c>
      <c r="L24" s="115">
        <v>15</v>
      </c>
      <c r="M24" s="115">
        <f>G24*(1+L24/100)</f>
        <v>0</v>
      </c>
      <c r="N24" s="115">
        <v>1.043E-2</v>
      </c>
      <c r="O24" s="115">
        <f>ROUND(E24*N24,2)</f>
        <v>0.17</v>
      </c>
      <c r="P24" s="115">
        <v>0</v>
      </c>
      <c r="Q24" s="115">
        <f>ROUND(E24*P24,2)</f>
        <v>0</v>
      </c>
      <c r="R24" s="115"/>
      <c r="S24" s="115" t="s">
        <v>131</v>
      </c>
      <c r="T24" s="115" t="s">
        <v>410</v>
      </c>
      <c r="U24" s="115">
        <v>0.23200000000000001</v>
      </c>
      <c r="V24" s="115">
        <f>ROUND(E24*U24,2)</f>
        <v>3.83</v>
      </c>
      <c r="W24" s="115"/>
      <c r="X24" s="108"/>
      <c r="Y24" s="108"/>
      <c r="Z24" s="108"/>
      <c r="AA24" s="108"/>
      <c r="AB24" s="108"/>
      <c r="AC24" s="108"/>
      <c r="AD24" s="108"/>
      <c r="AE24" s="108"/>
      <c r="AF24" s="108"/>
      <c r="AG24" s="108" t="s">
        <v>133</v>
      </c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</row>
    <row r="25" spans="1:60" outlineLevel="1" x14ac:dyDescent="0.2">
      <c r="A25" s="112"/>
      <c r="B25" s="113"/>
      <c r="C25" s="145" t="s">
        <v>429</v>
      </c>
      <c r="D25" s="117"/>
      <c r="E25" s="118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08"/>
      <c r="Y25" s="108"/>
      <c r="Z25" s="108"/>
      <c r="AA25" s="108"/>
      <c r="AB25" s="108"/>
      <c r="AC25" s="108"/>
      <c r="AD25" s="108"/>
      <c r="AE25" s="108"/>
      <c r="AF25" s="108"/>
      <c r="AG25" s="108" t="s">
        <v>135</v>
      </c>
      <c r="AH25" s="108">
        <v>0</v>
      </c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</row>
    <row r="26" spans="1:60" outlineLevel="1" x14ac:dyDescent="0.2">
      <c r="A26" s="112"/>
      <c r="B26" s="113"/>
      <c r="C26" s="145" t="s">
        <v>430</v>
      </c>
      <c r="D26" s="117"/>
      <c r="E26" s="118">
        <v>16.5</v>
      </c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08"/>
      <c r="Y26" s="108"/>
      <c r="Z26" s="108"/>
      <c r="AA26" s="108"/>
      <c r="AB26" s="108"/>
      <c r="AC26" s="108"/>
      <c r="AD26" s="108"/>
      <c r="AE26" s="108"/>
      <c r="AF26" s="108"/>
      <c r="AG26" s="108" t="s">
        <v>135</v>
      </c>
      <c r="AH26" s="108">
        <v>5</v>
      </c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</row>
    <row r="27" spans="1:60" x14ac:dyDescent="0.2">
      <c r="A27" s="124" t="s">
        <v>126</v>
      </c>
      <c r="B27" s="125" t="s">
        <v>85</v>
      </c>
      <c r="C27" s="143" t="s">
        <v>86</v>
      </c>
      <c r="D27" s="126"/>
      <c r="E27" s="127"/>
      <c r="F27" s="128"/>
      <c r="G27" s="129">
        <f>SUMIF(AG28:AG29,"&lt;&gt;NOR",G28:G29)</f>
        <v>0</v>
      </c>
      <c r="H27" s="123"/>
      <c r="I27" s="123">
        <f>SUM(I28:I29)</f>
        <v>0</v>
      </c>
      <c r="J27" s="123"/>
      <c r="K27" s="123">
        <f>SUM(K28:K29)</f>
        <v>0</v>
      </c>
      <c r="L27" s="123"/>
      <c r="M27" s="123">
        <f>SUM(M28:M29)</f>
        <v>0</v>
      </c>
      <c r="N27" s="123"/>
      <c r="O27" s="123">
        <f>SUM(O28:O29)</f>
        <v>0.01</v>
      </c>
      <c r="P27" s="123"/>
      <c r="Q27" s="123">
        <f>SUM(Q28:Q29)</f>
        <v>0</v>
      </c>
      <c r="R27" s="123"/>
      <c r="S27" s="123"/>
      <c r="T27" s="123"/>
      <c r="U27" s="123"/>
      <c r="V27" s="123">
        <f>SUM(V28:V29)</f>
        <v>4.2</v>
      </c>
      <c r="W27" s="123"/>
      <c r="AG27" t="s">
        <v>127</v>
      </c>
    </row>
    <row r="28" spans="1:60" outlineLevel="1" x14ac:dyDescent="0.2">
      <c r="A28" s="130">
        <v>7</v>
      </c>
      <c r="B28" s="131" t="s">
        <v>431</v>
      </c>
      <c r="C28" s="144" t="s">
        <v>432</v>
      </c>
      <c r="D28" s="132" t="s">
        <v>130</v>
      </c>
      <c r="E28" s="133">
        <v>42</v>
      </c>
      <c r="F28" s="134"/>
      <c r="G28" s="135">
        <f>ROUND(E28*F28,2)</f>
        <v>0</v>
      </c>
      <c r="H28" s="116"/>
      <c r="I28" s="115">
        <f>ROUND(E28*H28,2)</f>
        <v>0</v>
      </c>
      <c r="J28" s="116"/>
      <c r="K28" s="115">
        <f>ROUND(E28*J28,2)</f>
        <v>0</v>
      </c>
      <c r="L28" s="115">
        <v>15</v>
      </c>
      <c r="M28" s="115">
        <f>G28*(1+L28/100)</f>
        <v>0</v>
      </c>
      <c r="N28" s="115">
        <v>1.8000000000000001E-4</v>
      </c>
      <c r="O28" s="115">
        <f>ROUND(E28*N28,2)</f>
        <v>0.01</v>
      </c>
      <c r="P28" s="115">
        <v>0</v>
      </c>
      <c r="Q28" s="115">
        <f>ROUND(E28*P28,2)</f>
        <v>0</v>
      </c>
      <c r="R28" s="115"/>
      <c r="S28" s="115" t="s">
        <v>131</v>
      </c>
      <c r="T28" s="115" t="s">
        <v>410</v>
      </c>
      <c r="U28" s="115">
        <v>0.1</v>
      </c>
      <c r="V28" s="115">
        <f>ROUND(E28*U28,2)</f>
        <v>4.2</v>
      </c>
      <c r="W28" s="115"/>
      <c r="X28" s="108"/>
      <c r="Y28" s="108"/>
      <c r="Z28" s="108"/>
      <c r="AA28" s="108"/>
      <c r="AB28" s="108"/>
      <c r="AC28" s="108"/>
      <c r="AD28" s="108"/>
      <c r="AE28" s="108"/>
      <c r="AF28" s="108"/>
      <c r="AG28" s="108" t="s">
        <v>133</v>
      </c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</row>
    <row r="29" spans="1:60" outlineLevel="1" x14ac:dyDescent="0.2">
      <c r="A29" s="112"/>
      <c r="B29" s="113"/>
      <c r="C29" s="145" t="s">
        <v>433</v>
      </c>
      <c r="D29" s="117"/>
      <c r="E29" s="118">
        <v>42</v>
      </c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08"/>
      <c r="Y29" s="108"/>
      <c r="Z29" s="108"/>
      <c r="AA29" s="108"/>
      <c r="AB29" s="108"/>
      <c r="AC29" s="108"/>
      <c r="AD29" s="108"/>
      <c r="AE29" s="108"/>
      <c r="AF29" s="108"/>
      <c r="AG29" s="108" t="s">
        <v>135</v>
      </c>
      <c r="AH29" s="108">
        <v>0</v>
      </c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BH29" s="108"/>
    </row>
    <row r="30" spans="1:60" x14ac:dyDescent="0.2">
      <c r="A30" s="124" t="s">
        <v>126</v>
      </c>
      <c r="B30" s="125" t="s">
        <v>25</v>
      </c>
      <c r="C30" s="143" t="s">
        <v>26</v>
      </c>
      <c r="D30" s="126"/>
      <c r="E30" s="127"/>
      <c r="F30" s="128"/>
      <c r="G30" s="129">
        <f>SUMIF(AG31:AG31,"&lt;&gt;NOR",G31:G31)</f>
        <v>0</v>
      </c>
      <c r="H30" s="123"/>
      <c r="I30" s="123">
        <f>SUM(I31:I31)</f>
        <v>0</v>
      </c>
      <c r="J30" s="123"/>
      <c r="K30" s="123">
        <f>SUM(K31:K31)</f>
        <v>0</v>
      </c>
      <c r="L30" s="123"/>
      <c r="M30" s="123">
        <f>SUM(M31:M31)</f>
        <v>0</v>
      </c>
      <c r="N30" s="123"/>
      <c r="O30" s="123">
        <f>SUM(O31:O31)</f>
        <v>0</v>
      </c>
      <c r="P30" s="123"/>
      <c r="Q30" s="123">
        <f>SUM(Q31:Q31)</f>
        <v>0</v>
      </c>
      <c r="R30" s="123"/>
      <c r="S30" s="123"/>
      <c r="T30" s="123"/>
      <c r="U30" s="123"/>
      <c r="V30" s="123">
        <f>SUM(V31:V31)</f>
        <v>0</v>
      </c>
      <c r="W30" s="123"/>
      <c r="AG30" t="s">
        <v>127</v>
      </c>
    </row>
    <row r="31" spans="1:60" outlineLevel="1" x14ac:dyDescent="0.2">
      <c r="A31" s="130">
        <v>8</v>
      </c>
      <c r="B31" s="131" t="s">
        <v>434</v>
      </c>
      <c r="C31" s="144" t="s">
        <v>435</v>
      </c>
      <c r="D31" s="132" t="s">
        <v>382</v>
      </c>
      <c r="E31" s="133">
        <v>1</v>
      </c>
      <c r="F31" s="134"/>
      <c r="G31" s="135">
        <f>ROUND(E31*F31,2)</f>
        <v>0</v>
      </c>
      <c r="H31" s="116"/>
      <c r="I31" s="115">
        <f>ROUND(E31*H31,2)</f>
        <v>0</v>
      </c>
      <c r="J31" s="116"/>
      <c r="K31" s="115">
        <f>ROUND(E31*J31,2)</f>
        <v>0</v>
      </c>
      <c r="L31" s="115">
        <v>15</v>
      </c>
      <c r="M31" s="115">
        <f>G31*(1+L31/100)</f>
        <v>0</v>
      </c>
      <c r="N31" s="115">
        <v>0</v>
      </c>
      <c r="O31" s="115">
        <f>ROUND(E31*N31,2)</f>
        <v>0</v>
      </c>
      <c r="P31" s="115">
        <v>0</v>
      </c>
      <c r="Q31" s="115">
        <f>ROUND(E31*P31,2)</f>
        <v>0</v>
      </c>
      <c r="R31" s="115"/>
      <c r="S31" s="115" t="s">
        <v>216</v>
      </c>
      <c r="T31" s="115" t="s">
        <v>132</v>
      </c>
      <c r="U31" s="115">
        <v>0</v>
      </c>
      <c r="V31" s="115">
        <f>ROUND(E31*U31,2)</f>
        <v>0</v>
      </c>
      <c r="W31" s="115"/>
      <c r="X31" s="108"/>
      <c r="Y31" s="108"/>
      <c r="Z31" s="108"/>
      <c r="AA31" s="108"/>
      <c r="AB31" s="108"/>
      <c r="AC31" s="108"/>
      <c r="AD31" s="108"/>
      <c r="AE31" s="108"/>
      <c r="AF31" s="108"/>
      <c r="AG31" s="108" t="s">
        <v>133</v>
      </c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BH31" s="108"/>
    </row>
    <row r="32" spans="1:60" x14ac:dyDescent="0.2">
      <c r="A32" s="111"/>
      <c r="B32" s="6"/>
      <c r="C32" s="151"/>
      <c r="D32" s="8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AE32">
        <v>15</v>
      </c>
      <c r="AF32">
        <v>21</v>
      </c>
    </row>
    <row r="33" spans="1:33" x14ac:dyDescent="0.2">
      <c r="A33" s="195"/>
      <c r="B33" s="196" t="s">
        <v>21</v>
      </c>
      <c r="C33" s="197"/>
      <c r="D33" s="198"/>
      <c r="E33" s="199"/>
      <c r="F33" s="199"/>
      <c r="G33" s="200">
        <f>G8+G11+G20+G27+G30</f>
        <v>0</v>
      </c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AE33">
        <f>SUMIF(L7:L31,AE32,G7:G31)</f>
        <v>0</v>
      </c>
      <c r="AF33">
        <f>SUMIF(L7:L31,AF32,G7:G31)</f>
        <v>0</v>
      </c>
      <c r="AG33" t="s">
        <v>323</v>
      </c>
    </row>
    <row r="34" spans="1:33" x14ac:dyDescent="0.2">
      <c r="A34" s="111"/>
      <c r="B34" s="6"/>
      <c r="C34" s="151"/>
      <c r="D34" s="8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</row>
    <row r="35" spans="1:33" x14ac:dyDescent="0.2">
      <c r="A35" s="111"/>
      <c r="B35" s="6"/>
      <c r="C35" s="151"/>
      <c r="D35" s="8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</row>
    <row r="36" spans="1:33" x14ac:dyDescent="0.2">
      <c r="A36" s="270" t="s">
        <v>324</v>
      </c>
      <c r="B36" s="270"/>
      <c r="C36" s="271"/>
      <c r="D36" s="8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</row>
    <row r="37" spans="1:33" x14ac:dyDescent="0.2">
      <c r="A37" s="251"/>
      <c r="B37" s="252"/>
      <c r="C37" s="253"/>
      <c r="D37" s="252"/>
      <c r="E37" s="252"/>
      <c r="F37" s="252"/>
      <c r="G37" s="254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AG37" t="s">
        <v>325</v>
      </c>
    </row>
    <row r="38" spans="1:33" x14ac:dyDescent="0.2">
      <c r="A38" s="255"/>
      <c r="B38" s="256"/>
      <c r="C38" s="257"/>
      <c r="D38" s="256"/>
      <c r="E38" s="256"/>
      <c r="F38" s="256"/>
      <c r="G38" s="258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</row>
    <row r="39" spans="1:33" x14ac:dyDescent="0.2">
      <c r="A39" s="255"/>
      <c r="B39" s="256"/>
      <c r="C39" s="257"/>
      <c r="D39" s="256"/>
      <c r="E39" s="256"/>
      <c r="F39" s="256"/>
      <c r="G39" s="258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</row>
    <row r="40" spans="1:33" x14ac:dyDescent="0.2">
      <c r="A40" s="255"/>
      <c r="B40" s="256"/>
      <c r="C40" s="257"/>
      <c r="D40" s="256"/>
      <c r="E40" s="256"/>
      <c r="F40" s="256"/>
      <c r="G40" s="258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</row>
    <row r="41" spans="1:33" x14ac:dyDescent="0.2">
      <c r="A41" s="259"/>
      <c r="B41" s="260"/>
      <c r="C41" s="261"/>
      <c r="D41" s="260"/>
      <c r="E41" s="260"/>
      <c r="F41" s="260"/>
      <c r="G41" s="262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</row>
    <row r="42" spans="1:33" x14ac:dyDescent="0.2">
      <c r="A42" s="111"/>
      <c r="B42" s="6"/>
      <c r="C42" s="151"/>
      <c r="D42" s="8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</row>
    <row r="43" spans="1:33" x14ac:dyDescent="0.2">
      <c r="C43" s="152"/>
      <c r="D43" s="107"/>
      <c r="AG43" t="s">
        <v>326</v>
      </c>
    </row>
    <row r="44" spans="1:33" x14ac:dyDescent="0.2">
      <c r="D44" s="107"/>
    </row>
    <row r="45" spans="1:33" x14ac:dyDescent="0.2">
      <c r="D45" s="107"/>
    </row>
    <row r="46" spans="1:33" x14ac:dyDescent="0.2">
      <c r="D46" s="107"/>
    </row>
    <row r="47" spans="1:33" x14ac:dyDescent="0.2">
      <c r="D47" s="107"/>
    </row>
    <row r="48" spans="1:33" x14ac:dyDescent="0.2">
      <c r="D48" s="107"/>
    </row>
    <row r="49" spans="4:4" x14ac:dyDescent="0.2">
      <c r="D49" s="107"/>
    </row>
    <row r="50" spans="4:4" x14ac:dyDescent="0.2">
      <c r="D50" s="107"/>
    </row>
    <row r="51" spans="4:4" x14ac:dyDescent="0.2">
      <c r="D51" s="107"/>
    </row>
    <row r="52" spans="4:4" x14ac:dyDescent="0.2">
      <c r="D52" s="107"/>
    </row>
    <row r="53" spans="4:4" x14ac:dyDescent="0.2">
      <c r="D53" s="107"/>
    </row>
    <row r="54" spans="4:4" x14ac:dyDescent="0.2">
      <c r="D54" s="107"/>
    </row>
    <row r="55" spans="4:4" x14ac:dyDescent="0.2">
      <c r="D55" s="107"/>
    </row>
    <row r="56" spans="4:4" x14ac:dyDescent="0.2">
      <c r="D56" s="107"/>
    </row>
    <row r="57" spans="4:4" x14ac:dyDescent="0.2">
      <c r="D57" s="107"/>
    </row>
    <row r="58" spans="4:4" x14ac:dyDescent="0.2">
      <c r="D58" s="107"/>
    </row>
    <row r="59" spans="4:4" x14ac:dyDescent="0.2">
      <c r="D59" s="107"/>
    </row>
    <row r="60" spans="4:4" x14ac:dyDescent="0.2">
      <c r="D60" s="107"/>
    </row>
    <row r="61" spans="4:4" x14ac:dyDescent="0.2">
      <c r="D61" s="107"/>
    </row>
    <row r="62" spans="4:4" x14ac:dyDescent="0.2">
      <c r="D62" s="107"/>
    </row>
    <row r="63" spans="4:4" x14ac:dyDescent="0.2">
      <c r="D63" s="107"/>
    </row>
    <row r="64" spans="4:4" x14ac:dyDescent="0.2">
      <c r="D64" s="107"/>
    </row>
    <row r="65" spans="4:4" x14ac:dyDescent="0.2">
      <c r="D65" s="107"/>
    </row>
    <row r="66" spans="4:4" x14ac:dyDescent="0.2">
      <c r="D66" s="107"/>
    </row>
    <row r="67" spans="4:4" x14ac:dyDescent="0.2">
      <c r="D67" s="107"/>
    </row>
    <row r="68" spans="4:4" x14ac:dyDescent="0.2">
      <c r="D68" s="107"/>
    </row>
    <row r="69" spans="4:4" x14ac:dyDescent="0.2">
      <c r="D69" s="107"/>
    </row>
    <row r="70" spans="4:4" x14ac:dyDescent="0.2">
      <c r="D70" s="107"/>
    </row>
    <row r="71" spans="4:4" x14ac:dyDescent="0.2">
      <c r="D71" s="107"/>
    </row>
    <row r="72" spans="4:4" x14ac:dyDescent="0.2">
      <c r="D72" s="107"/>
    </row>
    <row r="73" spans="4:4" x14ac:dyDescent="0.2">
      <c r="D73" s="107"/>
    </row>
    <row r="74" spans="4:4" x14ac:dyDescent="0.2">
      <c r="D74" s="107"/>
    </row>
    <row r="75" spans="4:4" x14ac:dyDescent="0.2">
      <c r="D75" s="107"/>
    </row>
    <row r="76" spans="4:4" x14ac:dyDescent="0.2">
      <c r="D76" s="107"/>
    </row>
    <row r="77" spans="4:4" x14ac:dyDescent="0.2">
      <c r="D77" s="107"/>
    </row>
    <row r="78" spans="4:4" x14ac:dyDescent="0.2">
      <c r="D78" s="107"/>
    </row>
    <row r="79" spans="4:4" x14ac:dyDescent="0.2">
      <c r="D79" s="107"/>
    </row>
    <row r="80" spans="4:4" x14ac:dyDescent="0.2">
      <c r="D80" s="107"/>
    </row>
    <row r="81" spans="4:4" x14ac:dyDescent="0.2">
      <c r="D81" s="107"/>
    </row>
    <row r="82" spans="4:4" x14ac:dyDescent="0.2">
      <c r="D82" s="107"/>
    </row>
    <row r="83" spans="4:4" x14ac:dyDescent="0.2">
      <c r="D83" s="107"/>
    </row>
    <row r="84" spans="4:4" x14ac:dyDescent="0.2">
      <c r="D84" s="107"/>
    </row>
    <row r="85" spans="4:4" x14ac:dyDescent="0.2">
      <c r="D85" s="107"/>
    </row>
    <row r="86" spans="4:4" x14ac:dyDescent="0.2">
      <c r="D86" s="107"/>
    </row>
    <row r="87" spans="4:4" x14ac:dyDescent="0.2">
      <c r="D87" s="107"/>
    </row>
    <row r="88" spans="4:4" x14ac:dyDescent="0.2">
      <c r="D88" s="107"/>
    </row>
    <row r="89" spans="4:4" x14ac:dyDescent="0.2">
      <c r="D89" s="107"/>
    </row>
    <row r="90" spans="4:4" x14ac:dyDescent="0.2">
      <c r="D90" s="107"/>
    </row>
    <row r="91" spans="4:4" x14ac:dyDescent="0.2">
      <c r="D91" s="107"/>
    </row>
    <row r="92" spans="4:4" x14ac:dyDescent="0.2">
      <c r="D92" s="107"/>
    </row>
    <row r="93" spans="4:4" x14ac:dyDescent="0.2">
      <c r="D93" s="107"/>
    </row>
    <row r="94" spans="4:4" x14ac:dyDescent="0.2">
      <c r="D94" s="107"/>
    </row>
    <row r="95" spans="4:4" x14ac:dyDescent="0.2">
      <c r="D95" s="107"/>
    </row>
    <row r="96" spans="4:4" x14ac:dyDescent="0.2">
      <c r="D96" s="107"/>
    </row>
    <row r="97" spans="4:4" x14ac:dyDescent="0.2">
      <c r="D97" s="107"/>
    </row>
    <row r="98" spans="4:4" x14ac:dyDescent="0.2">
      <c r="D98" s="107"/>
    </row>
    <row r="99" spans="4:4" x14ac:dyDescent="0.2">
      <c r="D99" s="107"/>
    </row>
    <row r="100" spans="4:4" x14ac:dyDescent="0.2">
      <c r="D100" s="107"/>
    </row>
    <row r="101" spans="4:4" x14ac:dyDescent="0.2">
      <c r="D101" s="107"/>
    </row>
    <row r="102" spans="4:4" x14ac:dyDescent="0.2">
      <c r="D102" s="107"/>
    </row>
    <row r="103" spans="4:4" x14ac:dyDescent="0.2">
      <c r="D103" s="107"/>
    </row>
    <row r="104" spans="4:4" x14ac:dyDescent="0.2">
      <c r="D104" s="107"/>
    </row>
    <row r="105" spans="4:4" x14ac:dyDescent="0.2">
      <c r="D105" s="107"/>
    </row>
    <row r="106" spans="4:4" x14ac:dyDescent="0.2">
      <c r="D106" s="107"/>
    </row>
    <row r="107" spans="4:4" x14ac:dyDescent="0.2">
      <c r="D107" s="107"/>
    </row>
    <row r="108" spans="4:4" x14ac:dyDescent="0.2">
      <c r="D108" s="107"/>
    </row>
    <row r="109" spans="4:4" x14ac:dyDescent="0.2">
      <c r="D109" s="107"/>
    </row>
    <row r="110" spans="4:4" x14ac:dyDescent="0.2">
      <c r="D110" s="107"/>
    </row>
    <row r="111" spans="4:4" x14ac:dyDescent="0.2">
      <c r="D111" s="107"/>
    </row>
    <row r="112" spans="4:4" x14ac:dyDescent="0.2">
      <c r="D112" s="107"/>
    </row>
    <row r="113" spans="4:4" x14ac:dyDescent="0.2">
      <c r="D113" s="107"/>
    </row>
    <row r="114" spans="4:4" x14ac:dyDescent="0.2">
      <c r="D114" s="107"/>
    </row>
    <row r="115" spans="4:4" x14ac:dyDescent="0.2">
      <c r="D115" s="107"/>
    </row>
    <row r="116" spans="4:4" x14ac:dyDescent="0.2">
      <c r="D116" s="107"/>
    </row>
    <row r="117" spans="4:4" x14ac:dyDescent="0.2">
      <c r="D117" s="107"/>
    </row>
    <row r="118" spans="4:4" x14ac:dyDescent="0.2">
      <c r="D118" s="107"/>
    </row>
    <row r="119" spans="4:4" x14ac:dyDescent="0.2">
      <c r="D119" s="107"/>
    </row>
    <row r="120" spans="4:4" x14ac:dyDescent="0.2">
      <c r="D120" s="107"/>
    </row>
    <row r="121" spans="4:4" x14ac:dyDescent="0.2">
      <c r="D121" s="107"/>
    </row>
    <row r="122" spans="4:4" x14ac:dyDescent="0.2">
      <c r="D122" s="107"/>
    </row>
    <row r="123" spans="4:4" x14ac:dyDescent="0.2">
      <c r="D123" s="107"/>
    </row>
    <row r="124" spans="4:4" x14ac:dyDescent="0.2">
      <c r="D124" s="107"/>
    </row>
    <row r="125" spans="4:4" x14ac:dyDescent="0.2">
      <c r="D125" s="107"/>
    </row>
    <row r="126" spans="4:4" x14ac:dyDescent="0.2">
      <c r="D126" s="107"/>
    </row>
    <row r="127" spans="4:4" x14ac:dyDescent="0.2">
      <c r="D127" s="107"/>
    </row>
    <row r="128" spans="4:4" x14ac:dyDescent="0.2">
      <c r="D128" s="107"/>
    </row>
    <row r="129" spans="4:4" x14ac:dyDescent="0.2">
      <c r="D129" s="107"/>
    </row>
    <row r="130" spans="4:4" x14ac:dyDescent="0.2">
      <c r="D130" s="107"/>
    </row>
    <row r="131" spans="4:4" x14ac:dyDescent="0.2">
      <c r="D131" s="107"/>
    </row>
    <row r="132" spans="4:4" x14ac:dyDescent="0.2">
      <c r="D132" s="107"/>
    </row>
    <row r="133" spans="4:4" x14ac:dyDescent="0.2">
      <c r="D133" s="107"/>
    </row>
    <row r="134" spans="4:4" x14ac:dyDescent="0.2">
      <c r="D134" s="107"/>
    </row>
    <row r="135" spans="4:4" x14ac:dyDescent="0.2">
      <c r="D135" s="107"/>
    </row>
    <row r="136" spans="4:4" x14ac:dyDescent="0.2">
      <c r="D136" s="107"/>
    </row>
    <row r="137" spans="4:4" x14ac:dyDescent="0.2">
      <c r="D137" s="107"/>
    </row>
    <row r="138" spans="4:4" x14ac:dyDescent="0.2">
      <c r="D138" s="107"/>
    </row>
    <row r="139" spans="4:4" x14ac:dyDescent="0.2">
      <c r="D139" s="107"/>
    </row>
    <row r="140" spans="4:4" x14ac:dyDescent="0.2">
      <c r="D140" s="107"/>
    </row>
    <row r="141" spans="4:4" x14ac:dyDescent="0.2">
      <c r="D141" s="107"/>
    </row>
    <row r="142" spans="4:4" x14ac:dyDescent="0.2">
      <c r="D142" s="107"/>
    </row>
    <row r="143" spans="4:4" x14ac:dyDescent="0.2">
      <c r="D143" s="107"/>
    </row>
    <row r="144" spans="4:4" x14ac:dyDescent="0.2">
      <c r="D144" s="107"/>
    </row>
    <row r="145" spans="4:4" x14ac:dyDescent="0.2">
      <c r="D145" s="107"/>
    </row>
    <row r="146" spans="4:4" x14ac:dyDescent="0.2">
      <c r="D146" s="107"/>
    </row>
    <row r="147" spans="4:4" x14ac:dyDescent="0.2">
      <c r="D147" s="107"/>
    </row>
    <row r="148" spans="4:4" x14ac:dyDescent="0.2">
      <c r="D148" s="107"/>
    </row>
    <row r="149" spans="4:4" x14ac:dyDescent="0.2">
      <c r="D149" s="107"/>
    </row>
    <row r="150" spans="4:4" x14ac:dyDescent="0.2">
      <c r="D150" s="107"/>
    </row>
    <row r="151" spans="4:4" x14ac:dyDescent="0.2">
      <c r="D151" s="107"/>
    </row>
    <row r="152" spans="4:4" x14ac:dyDescent="0.2">
      <c r="D152" s="107"/>
    </row>
    <row r="153" spans="4:4" x14ac:dyDescent="0.2">
      <c r="D153" s="107"/>
    </row>
    <row r="154" spans="4:4" x14ac:dyDescent="0.2">
      <c r="D154" s="107"/>
    </row>
    <row r="155" spans="4:4" x14ac:dyDescent="0.2">
      <c r="D155" s="107"/>
    </row>
    <row r="156" spans="4:4" x14ac:dyDescent="0.2">
      <c r="D156" s="107"/>
    </row>
    <row r="157" spans="4:4" x14ac:dyDescent="0.2">
      <c r="D157" s="107"/>
    </row>
    <row r="158" spans="4:4" x14ac:dyDescent="0.2">
      <c r="D158" s="107"/>
    </row>
    <row r="159" spans="4:4" x14ac:dyDescent="0.2">
      <c r="D159" s="107"/>
    </row>
    <row r="160" spans="4:4" x14ac:dyDescent="0.2">
      <c r="D160" s="107"/>
    </row>
    <row r="161" spans="4:4" x14ac:dyDescent="0.2">
      <c r="D161" s="107"/>
    </row>
    <row r="162" spans="4:4" x14ac:dyDescent="0.2">
      <c r="D162" s="107"/>
    </row>
    <row r="163" spans="4:4" x14ac:dyDescent="0.2">
      <c r="D163" s="107"/>
    </row>
    <row r="164" spans="4:4" x14ac:dyDescent="0.2">
      <c r="D164" s="107"/>
    </row>
    <row r="165" spans="4:4" x14ac:dyDescent="0.2">
      <c r="D165" s="107"/>
    </row>
    <row r="166" spans="4:4" x14ac:dyDescent="0.2">
      <c r="D166" s="107"/>
    </row>
    <row r="167" spans="4:4" x14ac:dyDescent="0.2">
      <c r="D167" s="107"/>
    </row>
    <row r="168" spans="4:4" x14ac:dyDescent="0.2">
      <c r="D168" s="107"/>
    </row>
    <row r="169" spans="4:4" x14ac:dyDescent="0.2">
      <c r="D169" s="107"/>
    </row>
    <row r="170" spans="4:4" x14ac:dyDescent="0.2">
      <c r="D170" s="107"/>
    </row>
    <row r="171" spans="4:4" x14ac:dyDescent="0.2">
      <c r="D171" s="107"/>
    </row>
    <row r="172" spans="4:4" x14ac:dyDescent="0.2">
      <c r="D172" s="107"/>
    </row>
    <row r="173" spans="4:4" x14ac:dyDescent="0.2">
      <c r="D173" s="107"/>
    </row>
    <row r="174" spans="4:4" x14ac:dyDescent="0.2">
      <c r="D174" s="107"/>
    </row>
    <row r="175" spans="4:4" x14ac:dyDescent="0.2">
      <c r="D175" s="107"/>
    </row>
    <row r="176" spans="4:4" x14ac:dyDescent="0.2">
      <c r="D176" s="107"/>
    </row>
    <row r="177" spans="4:4" x14ac:dyDescent="0.2">
      <c r="D177" s="107"/>
    </row>
    <row r="178" spans="4:4" x14ac:dyDescent="0.2">
      <c r="D178" s="107"/>
    </row>
    <row r="179" spans="4:4" x14ac:dyDescent="0.2">
      <c r="D179" s="107"/>
    </row>
    <row r="180" spans="4:4" x14ac:dyDescent="0.2">
      <c r="D180" s="107"/>
    </row>
    <row r="181" spans="4:4" x14ac:dyDescent="0.2">
      <c r="D181" s="107"/>
    </row>
    <row r="182" spans="4:4" x14ac:dyDescent="0.2">
      <c r="D182" s="107"/>
    </row>
    <row r="183" spans="4:4" x14ac:dyDescent="0.2">
      <c r="D183" s="107"/>
    </row>
    <row r="184" spans="4:4" x14ac:dyDescent="0.2">
      <c r="D184" s="107"/>
    </row>
    <row r="185" spans="4:4" x14ac:dyDescent="0.2">
      <c r="D185" s="107"/>
    </row>
    <row r="186" spans="4:4" x14ac:dyDescent="0.2">
      <c r="D186" s="107"/>
    </row>
    <row r="187" spans="4:4" x14ac:dyDescent="0.2">
      <c r="D187" s="107"/>
    </row>
    <row r="188" spans="4:4" x14ac:dyDescent="0.2">
      <c r="D188" s="107"/>
    </row>
    <row r="189" spans="4:4" x14ac:dyDescent="0.2">
      <c r="D189" s="107"/>
    </row>
    <row r="190" spans="4:4" x14ac:dyDescent="0.2">
      <c r="D190" s="107"/>
    </row>
    <row r="191" spans="4:4" x14ac:dyDescent="0.2">
      <c r="D191" s="107"/>
    </row>
    <row r="192" spans="4:4" x14ac:dyDescent="0.2">
      <c r="D192" s="107"/>
    </row>
    <row r="193" spans="4:4" x14ac:dyDescent="0.2">
      <c r="D193" s="107"/>
    </row>
    <row r="194" spans="4:4" x14ac:dyDescent="0.2">
      <c r="D194" s="107"/>
    </row>
    <row r="195" spans="4:4" x14ac:dyDescent="0.2">
      <c r="D195" s="107"/>
    </row>
    <row r="196" spans="4:4" x14ac:dyDescent="0.2">
      <c r="D196" s="107"/>
    </row>
    <row r="197" spans="4:4" x14ac:dyDescent="0.2">
      <c r="D197" s="107"/>
    </row>
    <row r="198" spans="4:4" x14ac:dyDescent="0.2">
      <c r="D198" s="107"/>
    </row>
    <row r="199" spans="4:4" x14ac:dyDescent="0.2">
      <c r="D199" s="107"/>
    </row>
    <row r="200" spans="4:4" x14ac:dyDescent="0.2">
      <c r="D200" s="107"/>
    </row>
    <row r="201" spans="4:4" x14ac:dyDescent="0.2">
      <c r="D201" s="107"/>
    </row>
    <row r="202" spans="4:4" x14ac:dyDescent="0.2">
      <c r="D202" s="107"/>
    </row>
    <row r="203" spans="4:4" x14ac:dyDescent="0.2">
      <c r="D203" s="107"/>
    </row>
    <row r="204" spans="4:4" x14ac:dyDescent="0.2">
      <c r="D204" s="107"/>
    </row>
    <row r="205" spans="4:4" x14ac:dyDescent="0.2">
      <c r="D205" s="107"/>
    </row>
    <row r="206" spans="4:4" x14ac:dyDescent="0.2">
      <c r="D206" s="107"/>
    </row>
    <row r="207" spans="4:4" x14ac:dyDescent="0.2">
      <c r="D207" s="107"/>
    </row>
    <row r="208" spans="4:4" x14ac:dyDescent="0.2">
      <c r="D208" s="107"/>
    </row>
    <row r="209" spans="4:4" x14ac:dyDescent="0.2">
      <c r="D209" s="107"/>
    </row>
    <row r="210" spans="4:4" x14ac:dyDescent="0.2">
      <c r="D210" s="107"/>
    </row>
    <row r="211" spans="4:4" x14ac:dyDescent="0.2">
      <c r="D211" s="107"/>
    </row>
    <row r="212" spans="4:4" x14ac:dyDescent="0.2">
      <c r="D212" s="107"/>
    </row>
    <row r="213" spans="4:4" x14ac:dyDescent="0.2">
      <c r="D213" s="107"/>
    </row>
    <row r="214" spans="4:4" x14ac:dyDescent="0.2">
      <c r="D214" s="107"/>
    </row>
    <row r="215" spans="4:4" x14ac:dyDescent="0.2">
      <c r="D215" s="107"/>
    </row>
    <row r="216" spans="4:4" x14ac:dyDescent="0.2">
      <c r="D216" s="107"/>
    </row>
    <row r="217" spans="4:4" x14ac:dyDescent="0.2">
      <c r="D217" s="107"/>
    </row>
    <row r="218" spans="4:4" x14ac:dyDescent="0.2">
      <c r="D218" s="107"/>
    </row>
    <row r="219" spans="4:4" x14ac:dyDescent="0.2">
      <c r="D219" s="107"/>
    </row>
    <row r="220" spans="4:4" x14ac:dyDescent="0.2">
      <c r="D220" s="107"/>
    </row>
    <row r="221" spans="4:4" x14ac:dyDescent="0.2">
      <c r="D221" s="107"/>
    </row>
    <row r="222" spans="4:4" x14ac:dyDescent="0.2">
      <c r="D222" s="107"/>
    </row>
    <row r="223" spans="4:4" x14ac:dyDescent="0.2">
      <c r="D223" s="107"/>
    </row>
    <row r="224" spans="4:4" x14ac:dyDescent="0.2">
      <c r="D224" s="107"/>
    </row>
    <row r="225" spans="4:4" x14ac:dyDescent="0.2">
      <c r="D225" s="107"/>
    </row>
    <row r="226" spans="4:4" x14ac:dyDescent="0.2">
      <c r="D226" s="107"/>
    </row>
    <row r="227" spans="4:4" x14ac:dyDescent="0.2">
      <c r="D227" s="107"/>
    </row>
    <row r="228" spans="4:4" x14ac:dyDescent="0.2">
      <c r="D228" s="107"/>
    </row>
    <row r="229" spans="4:4" x14ac:dyDescent="0.2">
      <c r="D229" s="107"/>
    </row>
    <row r="230" spans="4:4" x14ac:dyDescent="0.2">
      <c r="D230" s="107"/>
    </row>
    <row r="231" spans="4:4" x14ac:dyDescent="0.2">
      <c r="D231" s="107"/>
    </row>
    <row r="232" spans="4:4" x14ac:dyDescent="0.2">
      <c r="D232" s="107"/>
    </row>
    <row r="233" spans="4:4" x14ac:dyDescent="0.2">
      <c r="D233" s="107"/>
    </row>
    <row r="234" spans="4:4" x14ac:dyDescent="0.2">
      <c r="D234" s="107"/>
    </row>
    <row r="235" spans="4:4" x14ac:dyDescent="0.2">
      <c r="D235" s="107"/>
    </row>
    <row r="236" spans="4:4" x14ac:dyDescent="0.2">
      <c r="D236" s="107"/>
    </row>
    <row r="237" spans="4:4" x14ac:dyDescent="0.2">
      <c r="D237" s="107"/>
    </row>
    <row r="238" spans="4:4" x14ac:dyDescent="0.2">
      <c r="D238" s="107"/>
    </row>
    <row r="239" spans="4:4" x14ac:dyDescent="0.2">
      <c r="D239" s="107"/>
    </row>
    <row r="240" spans="4:4" x14ac:dyDescent="0.2">
      <c r="D240" s="107"/>
    </row>
    <row r="241" spans="4:4" x14ac:dyDescent="0.2">
      <c r="D241" s="107"/>
    </row>
    <row r="242" spans="4:4" x14ac:dyDescent="0.2">
      <c r="D242" s="107"/>
    </row>
    <row r="243" spans="4:4" x14ac:dyDescent="0.2">
      <c r="D243" s="107"/>
    </row>
    <row r="244" spans="4:4" x14ac:dyDescent="0.2">
      <c r="D244" s="107"/>
    </row>
    <row r="245" spans="4:4" x14ac:dyDescent="0.2">
      <c r="D245" s="107"/>
    </row>
    <row r="246" spans="4:4" x14ac:dyDescent="0.2">
      <c r="D246" s="107"/>
    </row>
    <row r="247" spans="4:4" x14ac:dyDescent="0.2">
      <c r="D247" s="107"/>
    </row>
    <row r="248" spans="4:4" x14ac:dyDescent="0.2">
      <c r="D248" s="107"/>
    </row>
    <row r="249" spans="4:4" x14ac:dyDescent="0.2">
      <c r="D249" s="107"/>
    </row>
    <row r="250" spans="4:4" x14ac:dyDescent="0.2">
      <c r="D250" s="107"/>
    </row>
    <row r="251" spans="4:4" x14ac:dyDescent="0.2">
      <c r="D251" s="107"/>
    </row>
    <row r="252" spans="4:4" x14ac:dyDescent="0.2">
      <c r="D252" s="107"/>
    </row>
    <row r="253" spans="4:4" x14ac:dyDescent="0.2">
      <c r="D253" s="107"/>
    </row>
    <row r="254" spans="4:4" x14ac:dyDescent="0.2">
      <c r="D254" s="107"/>
    </row>
    <row r="255" spans="4:4" x14ac:dyDescent="0.2">
      <c r="D255" s="107"/>
    </row>
    <row r="256" spans="4:4" x14ac:dyDescent="0.2">
      <c r="D256" s="107"/>
    </row>
    <row r="257" spans="4:4" x14ac:dyDescent="0.2">
      <c r="D257" s="107"/>
    </row>
    <row r="258" spans="4:4" x14ac:dyDescent="0.2">
      <c r="D258" s="107"/>
    </row>
    <row r="259" spans="4:4" x14ac:dyDescent="0.2">
      <c r="D259" s="107"/>
    </row>
    <row r="260" spans="4:4" x14ac:dyDescent="0.2">
      <c r="D260" s="107"/>
    </row>
    <row r="261" spans="4:4" x14ac:dyDescent="0.2">
      <c r="D261" s="107"/>
    </row>
    <row r="262" spans="4:4" x14ac:dyDescent="0.2">
      <c r="D262" s="107"/>
    </row>
    <row r="263" spans="4:4" x14ac:dyDescent="0.2">
      <c r="D263" s="107"/>
    </row>
    <row r="264" spans="4:4" x14ac:dyDescent="0.2">
      <c r="D264" s="107"/>
    </row>
    <row r="265" spans="4:4" x14ac:dyDescent="0.2">
      <c r="D265" s="107"/>
    </row>
    <row r="266" spans="4:4" x14ac:dyDescent="0.2">
      <c r="D266" s="107"/>
    </row>
    <row r="267" spans="4:4" x14ac:dyDescent="0.2">
      <c r="D267" s="107"/>
    </row>
    <row r="268" spans="4:4" x14ac:dyDescent="0.2">
      <c r="D268" s="107"/>
    </row>
    <row r="269" spans="4:4" x14ac:dyDescent="0.2">
      <c r="D269" s="107"/>
    </row>
    <row r="270" spans="4:4" x14ac:dyDescent="0.2">
      <c r="D270" s="107"/>
    </row>
    <row r="271" spans="4:4" x14ac:dyDescent="0.2">
      <c r="D271" s="107"/>
    </row>
    <row r="272" spans="4:4" x14ac:dyDescent="0.2">
      <c r="D272" s="107"/>
    </row>
    <row r="273" spans="4:4" x14ac:dyDescent="0.2">
      <c r="D273" s="107"/>
    </row>
    <row r="274" spans="4:4" x14ac:dyDescent="0.2">
      <c r="D274" s="107"/>
    </row>
    <row r="275" spans="4:4" x14ac:dyDescent="0.2">
      <c r="D275" s="107"/>
    </row>
    <row r="276" spans="4:4" x14ac:dyDescent="0.2">
      <c r="D276" s="107"/>
    </row>
    <row r="277" spans="4:4" x14ac:dyDescent="0.2">
      <c r="D277" s="107"/>
    </row>
    <row r="278" spans="4:4" x14ac:dyDescent="0.2">
      <c r="D278" s="107"/>
    </row>
    <row r="279" spans="4:4" x14ac:dyDescent="0.2">
      <c r="D279" s="107"/>
    </row>
    <row r="280" spans="4:4" x14ac:dyDescent="0.2">
      <c r="D280" s="107"/>
    </row>
    <row r="281" spans="4:4" x14ac:dyDescent="0.2">
      <c r="D281" s="107"/>
    </row>
    <row r="282" spans="4:4" x14ac:dyDescent="0.2">
      <c r="D282" s="107"/>
    </row>
    <row r="283" spans="4:4" x14ac:dyDescent="0.2">
      <c r="D283" s="107"/>
    </row>
    <row r="284" spans="4:4" x14ac:dyDescent="0.2">
      <c r="D284" s="107"/>
    </row>
    <row r="285" spans="4:4" x14ac:dyDescent="0.2">
      <c r="D285" s="107"/>
    </row>
    <row r="286" spans="4:4" x14ac:dyDescent="0.2">
      <c r="D286" s="107"/>
    </row>
    <row r="287" spans="4:4" x14ac:dyDescent="0.2">
      <c r="D287" s="107"/>
    </row>
    <row r="288" spans="4:4" x14ac:dyDescent="0.2">
      <c r="D288" s="107"/>
    </row>
    <row r="289" spans="4:4" x14ac:dyDescent="0.2">
      <c r="D289" s="107"/>
    </row>
    <row r="290" spans="4:4" x14ac:dyDescent="0.2">
      <c r="D290" s="107"/>
    </row>
    <row r="291" spans="4:4" x14ac:dyDescent="0.2">
      <c r="D291" s="107"/>
    </row>
    <row r="292" spans="4:4" x14ac:dyDescent="0.2">
      <c r="D292" s="107"/>
    </row>
    <row r="293" spans="4:4" x14ac:dyDescent="0.2">
      <c r="D293" s="107"/>
    </row>
    <row r="294" spans="4:4" x14ac:dyDescent="0.2">
      <c r="D294" s="107"/>
    </row>
    <row r="295" spans="4:4" x14ac:dyDescent="0.2">
      <c r="D295" s="107"/>
    </row>
    <row r="296" spans="4:4" x14ac:dyDescent="0.2">
      <c r="D296" s="107"/>
    </row>
    <row r="297" spans="4:4" x14ac:dyDescent="0.2">
      <c r="D297" s="107"/>
    </row>
    <row r="298" spans="4:4" x14ac:dyDescent="0.2">
      <c r="D298" s="107"/>
    </row>
    <row r="299" spans="4:4" x14ac:dyDescent="0.2">
      <c r="D299" s="107"/>
    </row>
    <row r="300" spans="4:4" x14ac:dyDescent="0.2">
      <c r="D300" s="107"/>
    </row>
    <row r="301" spans="4:4" x14ac:dyDescent="0.2">
      <c r="D301" s="107"/>
    </row>
    <row r="302" spans="4:4" x14ac:dyDescent="0.2">
      <c r="D302" s="107"/>
    </row>
    <row r="303" spans="4:4" x14ac:dyDescent="0.2">
      <c r="D303" s="107"/>
    </row>
    <row r="304" spans="4:4" x14ac:dyDescent="0.2">
      <c r="D304" s="107"/>
    </row>
    <row r="305" spans="4:4" x14ac:dyDescent="0.2">
      <c r="D305" s="107"/>
    </row>
    <row r="306" spans="4:4" x14ac:dyDescent="0.2">
      <c r="D306" s="107"/>
    </row>
    <row r="307" spans="4:4" x14ac:dyDescent="0.2">
      <c r="D307" s="107"/>
    </row>
    <row r="308" spans="4:4" x14ac:dyDescent="0.2">
      <c r="D308" s="107"/>
    </row>
    <row r="309" spans="4:4" x14ac:dyDescent="0.2">
      <c r="D309" s="107"/>
    </row>
    <row r="310" spans="4:4" x14ac:dyDescent="0.2">
      <c r="D310" s="107"/>
    </row>
    <row r="311" spans="4:4" x14ac:dyDescent="0.2">
      <c r="D311" s="107"/>
    </row>
    <row r="312" spans="4:4" x14ac:dyDescent="0.2">
      <c r="D312" s="107"/>
    </row>
    <row r="313" spans="4:4" x14ac:dyDescent="0.2">
      <c r="D313" s="107"/>
    </row>
    <row r="314" spans="4:4" x14ac:dyDescent="0.2">
      <c r="D314" s="107"/>
    </row>
    <row r="315" spans="4:4" x14ac:dyDescent="0.2">
      <c r="D315" s="107"/>
    </row>
    <row r="316" spans="4:4" x14ac:dyDescent="0.2">
      <c r="D316" s="107"/>
    </row>
    <row r="317" spans="4:4" x14ac:dyDescent="0.2">
      <c r="D317" s="107"/>
    </row>
    <row r="318" spans="4:4" x14ac:dyDescent="0.2">
      <c r="D318" s="107"/>
    </row>
    <row r="319" spans="4:4" x14ac:dyDescent="0.2">
      <c r="D319" s="107"/>
    </row>
    <row r="320" spans="4:4" x14ac:dyDescent="0.2">
      <c r="D320" s="107"/>
    </row>
    <row r="321" spans="4:4" x14ac:dyDescent="0.2">
      <c r="D321" s="107"/>
    </row>
    <row r="322" spans="4:4" x14ac:dyDescent="0.2">
      <c r="D322" s="107"/>
    </row>
    <row r="323" spans="4:4" x14ac:dyDescent="0.2">
      <c r="D323" s="107"/>
    </row>
    <row r="324" spans="4:4" x14ac:dyDescent="0.2">
      <c r="D324" s="107"/>
    </row>
    <row r="325" spans="4:4" x14ac:dyDescent="0.2">
      <c r="D325" s="107"/>
    </row>
    <row r="326" spans="4:4" x14ac:dyDescent="0.2">
      <c r="D326" s="107"/>
    </row>
    <row r="327" spans="4:4" x14ac:dyDescent="0.2">
      <c r="D327" s="107"/>
    </row>
    <row r="328" spans="4:4" x14ac:dyDescent="0.2">
      <c r="D328" s="107"/>
    </row>
    <row r="329" spans="4:4" x14ac:dyDescent="0.2">
      <c r="D329" s="107"/>
    </row>
    <row r="330" spans="4:4" x14ac:dyDescent="0.2">
      <c r="D330" s="107"/>
    </row>
    <row r="331" spans="4:4" x14ac:dyDescent="0.2">
      <c r="D331" s="107"/>
    </row>
    <row r="332" spans="4:4" x14ac:dyDescent="0.2">
      <c r="D332" s="107"/>
    </row>
    <row r="333" spans="4:4" x14ac:dyDescent="0.2">
      <c r="D333" s="107"/>
    </row>
    <row r="334" spans="4:4" x14ac:dyDescent="0.2">
      <c r="D334" s="107"/>
    </row>
    <row r="335" spans="4:4" x14ac:dyDescent="0.2">
      <c r="D335" s="107"/>
    </row>
    <row r="336" spans="4:4" x14ac:dyDescent="0.2">
      <c r="D336" s="107"/>
    </row>
    <row r="337" spans="4:4" x14ac:dyDescent="0.2">
      <c r="D337" s="107"/>
    </row>
    <row r="338" spans="4:4" x14ac:dyDescent="0.2">
      <c r="D338" s="107"/>
    </row>
    <row r="339" spans="4:4" x14ac:dyDescent="0.2">
      <c r="D339" s="107"/>
    </row>
    <row r="340" spans="4:4" x14ac:dyDescent="0.2">
      <c r="D340" s="107"/>
    </row>
    <row r="341" spans="4:4" x14ac:dyDescent="0.2">
      <c r="D341" s="107"/>
    </row>
    <row r="342" spans="4:4" x14ac:dyDescent="0.2">
      <c r="D342" s="107"/>
    </row>
    <row r="343" spans="4:4" x14ac:dyDescent="0.2">
      <c r="D343" s="107"/>
    </row>
    <row r="344" spans="4:4" x14ac:dyDescent="0.2">
      <c r="D344" s="107"/>
    </row>
    <row r="345" spans="4:4" x14ac:dyDescent="0.2">
      <c r="D345" s="107"/>
    </row>
    <row r="346" spans="4:4" x14ac:dyDescent="0.2">
      <c r="D346" s="107"/>
    </row>
    <row r="347" spans="4:4" x14ac:dyDescent="0.2">
      <c r="D347" s="107"/>
    </row>
    <row r="348" spans="4:4" x14ac:dyDescent="0.2">
      <c r="D348" s="107"/>
    </row>
    <row r="349" spans="4:4" x14ac:dyDescent="0.2">
      <c r="D349" s="107"/>
    </row>
    <row r="350" spans="4:4" x14ac:dyDescent="0.2">
      <c r="D350" s="107"/>
    </row>
    <row r="351" spans="4:4" x14ac:dyDescent="0.2">
      <c r="D351" s="107"/>
    </row>
    <row r="352" spans="4:4" x14ac:dyDescent="0.2">
      <c r="D352" s="107"/>
    </row>
    <row r="353" spans="4:4" x14ac:dyDescent="0.2">
      <c r="D353" s="107"/>
    </row>
    <row r="354" spans="4:4" x14ac:dyDescent="0.2">
      <c r="D354" s="107"/>
    </row>
    <row r="355" spans="4:4" x14ac:dyDescent="0.2">
      <c r="D355" s="107"/>
    </row>
    <row r="356" spans="4:4" x14ac:dyDescent="0.2">
      <c r="D356" s="107"/>
    </row>
    <row r="357" spans="4:4" x14ac:dyDescent="0.2">
      <c r="D357" s="107"/>
    </row>
    <row r="358" spans="4:4" x14ac:dyDescent="0.2">
      <c r="D358" s="107"/>
    </row>
    <row r="359" spans="4:4" x14ac:dyDescent="0.2">
      <c r="D359" s="107"/>
    </row>
    <row r="360" spans="4:4" x14ac:dyDescent="0.2">
      <c r="D360" s="107"/>
    </row>
    <row r="361" spans="4:4" x14ac:dyDescent="0.2">
      <c r="D361" s="107"/>
    </row>
    <row r="362" spans="4:4" x14ac:dyDescent="0.2">
      <c r="D362" s="107"/>
    </row>
    <row r="363" spans="4:4" x14ac:dyDescent="0.2">
      <c r="D363" s="107"/>
    </row>
    <row r="364" spans="4:4" x14ac:dyDescent="0.2">
      <c r="D364" s="107"/>
    </row>
    <row r="365" spans="4:4" x14ac:dyDescent="0.2">
      <c r="D365" s="107"/>
    </row>
    <row r="366" spans="4:4" x14ac:dyDescent="0.2">
      <c r="D366" s="107"/>
    </row>
    <row r="367" spans="4:4" x14ac:dyDescent="0.2">
      <c r="D367" s="107"/>
    </row>
    <row r="368" spans="4:4" x14ac:dyDescent="0.2">
      <c r="D368" s="107"/>
    </row>
    <row r="369" spans="4:4" x14ac:dyDescent="0.2">
      <c r="D369" s="107"/>
    </row>
    <row r="370" spans="4:4" x14ac:dyDescent="0.2">
      <c r="D370" s="107"/>
    </row>
    <row r="371" spans="4:4" x14ac:dyDescent="0.2">
      <c r="D371" s="107"/>
    </row>
    <row r="372" spans="4:4" x14ac:dyDescent="0.2">
      <c r="D372" s="107"/>
    </row>
    <row r="373" spans="4:4" x14ac:dyDescent="0.2">
      <c r="D373" s="107"/>
    </row>
    <row r="374" spans="4:4" x14ac:dyDescent="0.2">
      <c r="D374" s="107"/>
    </row>
    <row r="375" spans="4:4" x14ac:dyDescent="0.2">
      <c r="D375" s="107"/>
    </row>
    <row r="376" spans="4:4" x14ac:dyDescent="0.2">
      <c r="D376" s="107"/>
    </row>
    <row r="377" spans="4:4" x14ac:dyDescent="0.2">
      <c r="D377" s="107"/>
    </row>
    <row r="378" spans="4:4" x14ac:dyDescent="0.2">
      <c r="D378" s="107"/>
    </row>
    <row r="379" spans="4:4" x14ac:dyDescent="0.2">
      <c r="D379" s="107"/>
    </row>
    <row r="380" spans="4:4" x14ac:dyDescent="0.2">
      <c r="D380" s="107"/>
    </row>
    <row r="381" spans="4:4" x14ac:dyDescent="0.2">
      <c r="D381" s="107"/>
    </row>
    <row r="382" spans="4:4" x14ac:dyDescent="0.2">
      <c r="D382" s="107"/>
    </row>
    <row r="383" spans="4:4" x14ac:dyDescent="0.2">
      <c r="D383" s="107"/>
    </row>
    <row r="384" spans="4:4" x14ac:dyDescent="0.2">
      <c r="D384" s="107"/>
    </row>
    <row r="385" spans="4:4" x14ac:dyDescent="0.2">
      <c r="D385" s="107"/>
    </row>
    <row r="386" spans="4:4" x14ac:dyDescent="0.2">
      <c r="D386" s="107"/>
    </row>
    <row r="387" spans="4:4" x14ac:dyDescent="0.2">
      <c r="D387" s="107"/>
    </row>
    <row r="388" spans="4:4" x14ac:dyDescent="0.2">
      <c r="D388" s="107"/>
    </row>
    <row r="389" spans="4:4" x14ac:dyDescent="0.2">
      <c r="D389" s="107"/>
    </row>
    <row r="390" spans="4:4" x14ac:dyDescent="0.2">
      <c r="D390" s="107"/>
    </row>
    <row r="391" spans="4:4" x14ac:dyDescent="0.2">
      <c r="D391" s="107"/>
    </row>
    <row r="392" spans="4:4" x14ac:dyDescent="0.2">
      <c r="D392" s="107"/>
    </row>
    <row r="393" spans="4:4" x14ac:dyDescent="0.2">
      <c r="D393" s="107"/>
    </row>
    <row r="394" spans="4:4" x14ac:dyDescent="0.2">
      <c r="D394" s="107"/>
    </row>
    <row r="395" spans="4:4" x14ac:dyDescent="0.2">
      <c r="D395" s="107"/>
    </row>
    <row r="396" spans="4:4" x14ac:dyDescent="0.2">
      <c r="D396" s="107"/>
    </row>
    <row r="397" spans="4:4" x14ac:dyDescent="0.2">
      <c r="D397" s="107"/>
    </row>
    <row r="398" spans="4:4" x14ac:dyDescent="0.2">
      <c r="D398" s="107"/>
    </row>
    <row r="399" spans="4:4" x14ac:dyDescent="0.2">
      <c r="D399" s="107"/>
    </row>
    <row r="400" spans="4:4" x14ac:dyDescent="0.2">
      <c r="D400" s="107"/>
    </row>
    <row r="401" spans="4:4" x14ac:dyDescent="0.2">
      <c r="D401" s="107"/>
    </row>
    <row r="402" spans="4:4" x14ac:dyDescent="0.2">
      <c r="D402" s="107"/>
    </row>
    <row r="403" spans="4:4" x14ac:dyDescent="0.2">
      <c r="D403" s="107"/>
    </row>
    <row r="404" spans="4:4" x14ac:dyDescent="0.2">
      <c r="D404" s="107"/>
    </row>
    <row r="405" spans="4:4" x14ac:dyDescent="0.2">
      <c r="D405" s="107"/>
    </row>
    <row r="406" spans="4:4" x14ac:dyDescent="0.2">
      <c r="D406" s="107"/>
    </row>
    <row r="407" spans="4:4" x14ac:dyDescent="0.2">
      <c r="D407" s="107"/>
    </row>
    <row r="408" spans="4:4" x14ac:dyDescent="0.2">
      <c r="D408" s="107"/>
    </row>
    <row r="409" spans="4:4" x14ac:dyDescent="0.2">
      <c r="D409" s="107"/>
    </row>
    <row r="410" spans="4:4" x14ac:dyDescent="0.2">
      <c r="D410" s="107"/>
    </row>
    <row r="411" spans="4:4" x14ac:dyDescent="0.2">
      <c r="D411" s="107"/>
    </row>
    <row r="412" spans="4:4" x14ac:dyDescent="0.2">
      <c r="D412" s="107"/>
    </row>
    <row r="413" spans="4:4" x14ac:dyDescent="0.2">
      <c r="D413" s="107"/>
    </row>
    <row r="414" spans="4:4" x14ac:dyDescent="0.2">
      <c r="D414" s="107"/>
    </row>
    <row r="415" spans="4:4" x14ac:dyDescent="0.2">
      <c r="D415" s="107"/>
    </row>
    <row r="416" spans="4:4" x14ac:dyDescent="0.2">
      <c r="D416" s="107"/>
    </row>
    <row r="417" spans="4:4" x14ac:dyDescent="0.2">
      <c r="D417" s="107"/>
    </row>
    <row r="418" spans="4:4" x14ac:dyDescent="0.2">
      <c r="D418" s="107"/>
    </row>
    <row r="419" spans="4:4" x14ac:dyDescent="0.2">
      <c r="D419" s="107"/>
    </row>
    <row r="420" spans="4:4" x14ac:dyDescent="0.2">
      <c r="D420" s="107"/>
    </row>
    <row r="421" spans="4:4" x14ac:dyDescent="0.2">
      <c r="D421" s="107"/>
    </row>
    <row r="422" spans="4:4" x14ac:dyDescent="0.2">
      <c r="D422" s="107"/>
    </row>
    <row r="423" spans="4:4" x14ac:dyDescent="0.2">
      <c r="D423" s="107"/>
    </row>
    <row r="424" spans="4:4" x14ac:dyDescent="0.2">
      <c r="D424" s="107"/>
    </row>
    <row r="425" spans="4:4" x14ac:dyDescent="0.2">
      <c r="D425" s="107"/>
    </row>
    <row r="426" spans="4:4" x14ac:dyDescent="0.2">
      <c r="D426" s="107"/>
    </row>
    <row r="427" spans="4:4" x14ac:dyDescent="0.2">
      <c r="D427" s="107"/>
    </row>
    <row r="428" spans="4:4" x14ac:dyDescent="0.2">
      <c r="D428" s="107"/>
    </row>
    <row r="429" spans="4:4" x14ac:dyDescent="0.2">
      <c r="D429" s="107"/>
    </row>
    <row r="430" spans="4:4" x14ac:dyDescent="0.2">
      <c r="D430" s="107"/>
    </row>
    <row r="431" spans="4:4" x14ac:dyDescent="0.2">
      <c r="D431" s="107"/>
    </row>
    <row r="432" spans="4:4" x14ac:dyDescent="0.2">
      <c r="D432" s="107"/>
    </row>
    <row r="433" spans="4:4" x14ac:dyDescent="0.2">
      <c r="D433" s="107"/>
    </row>
    <row r="434" spans="4:4" x14ac:dyDescent="0.2">
      <c r="D434" s="107"/>
    </row>
    <row r="435" spans="4:4" x14ac:dyDescent="0.2">
      <c r="D435" s="107"/>
    </row>
    <row r="436" spans="4:4" x14ac:dyDescent="0.2">
      <c r="D436" s="107"/>
    </row>
    <row r="437" spans="4:4" x14ac:dyDescent="0.2">
      <c r="D437" s="107"/>
    </row>
    <row r="438" spans="4:4" x14ac:dyDescent="0.2">
      <c r="D438" s="107"/>
    </row>
    <row r="439" spans="4:4" x14ac:dyDescent="0.2">
      <c r="D439" s="107"/>
    </row>
    <row r="440" spans="4:4" x14ac:dyDescent="0.2">
      <c r="D440" s="107"/>
    </row>
    <row r="441" spans="4:4" x14ac:dyDescent="0.2">
      <c r="D441" s="107"/>
    </row>
    <row r="442" spans="4:4" x14ac:dyDescent="0.2">
      <c r="D442" s="107"/>
    </row>
    <row r="443" spans="4:4" x14ac:dyDescent="0.2">
      <c r="D443" s="107"/>
    </row>
    <row r="444" spans="4:4" x14ac:dyDescent="0.2">
      <c r="D444" s="107"/>
    </row>
    <row r="445" spans="4:4" x14ac:dyDescent="0.2">
      <c r="D445" s="107"/>
    </row>
    <row r="446" spans="4:4" x14ac:dyDescent="0.2">
      <c r="D446" s="107"/>
    </row>
    <row r="447" spans="4:4" x14ac:dyDescent="0.2">
      <c r="D447" s="107"/>
    </row>
    <row r="448" spans="4:4" x14ac:dyDescent="0.2">
      <c r="D448" s="107"/>
    </row>
    <row r="449" spans="4:4" x14ac:dyDescent="0.2">
      <c r="D449" s="107"/>
    </row>
    <row r="450" spans="4:4" x14ac:dyDescent="0.2">
      <c r="D450" s="107"/>
    </row>
    <row r="451" spans="4:4" x14ac:dyDescent="0.2">
      <c r="D451" s="107"/>
    </row>
    <row r="452" spans="4:4" x14ac:dyDescent="0.2">
      <c r="D452" s="107"/>
    </row>
    <row r="453" spans="4:4" x14ac:dyDescent="0.2">
      <c r="D453" s="107"/>
    </row>
    <row r="454" spans="4:4" x14ac:dyDescent="0.2">
      <c r="D454" s="107"/>
    </row>
    <row r="455" spans="4:4" x14ac:dyDescent="0.2">
      <c r="D455" s="107"/>
    </row>
    <row r="456" spans="4:4" x14ac:dyDescent="0.2">
      <c r="D456" s="107"/>
    </row>
    <row r="457" spans="4:4" x14ac:dyDescent="0.2">
      <c r="D457" s="107"/>
    </row>
    <row r="458" spans="4:4" x14ac:dyDescent="0.2">
      <c r="D458" s="107"/>
    </row>
    <row r="459" spans="4:4" x14ac:dyDescent="0.2">
      <c r="D459" s="107"/>
    </row>
    <row r="460" spans="4:4" x14ac:dyDescent="0.2">
      <c r="D460" s="107"/>
    </row>
    <row r="461" spans="4:4" x14ac:dyDescent="0.2">
      <c r="D461" s="107"/>
    </row>
    <row r="462" spans="4:4" x14ac:dyDescent="0.2">
      <c r="D462" s="107"/>
    </row>
    <row r="463" spans="4:4" x14ac:dyDescent="0.2">
      <c r="D463" s="107"/>
    </row>
    <row r="464" spans="4:4" x14ac:dyDescent="0.2">
      <c r="D464" s="107"/>
    </row>
    <row r="465" spans="4:4" x14ac:dyDescent="0.2">
      <c r="D465" s="107"/>
    </row>
    <row r="466" spans="4:4" x14ac:dyDescent="0.2">
      <c r="D466" s="107"/>
    </row>
    <row r="467" spans="4:4" x14ac:dyDescent="0.2">
      <c r="D467" s="107"/>
    </row>
    <row r="468" spans="4:4" x14ac:dyDescent="0.2">
      <c r="D468" s="107"/>
    </row>
    <row r="469" spans="4:4" x14ac:dyDescent="0.2">
      <c r="D469" s="107"/>
    </row>
    <row r="470" spans="4:4" x14ac:dyDescent="0.2">
      <c r="D470" s="107"/>
    </row>
    <row r="471" spans="4:4" x14ac:dyDescent="0.2">
      <c r="D471" s="107"/>
    </row>
    <row r="472" spans="4:4" x14ac:dyDescent="0.2">
      <c r="D472" s="107"/>
    </row>
    <row r="473" spans="4:4" x14ac:dyDescent="0.2">
      <c r="D473" s="107"/>
    </row>
    <row r="474" spans="4:4" x14ac:dyDescent="0.2">
      <c r="D474" s="107"/>
    </row>
    <row r="475" spans="4:4" x14ac:dyDescent="0.2">
      <c r="D475" s="107"/>
    </row>
    <row r="476" spans="4:4" x14ac:dyDescent="0.2">
      <c r="D476" s="107"/>
    </row>
    <row r="477" spans="4:4" x14ac:dyDescent="0.2">
      <c r="D477" s="107"/>
    </row>
    <row r="478" spans="4:4" x14ac:dyDescent="0.2">
      <c r="D478" s="107"/>
    </row>
    <row r="479" spans="4:4" x14ac:dyDescent="0.2">
      <c r="D479" s="107"/>
    </row>
    <row r="480" spans="4:4" x14ac:dyDescent="0.2">
      <c r="D480" s="107"/>
    </row>
    <row r="481" spans="4:4" x14ac:dyDescent="0.2">
      <c r="D481" s="107"/>
    </row>
    <row r="482" spans="4:4" x14ac:dyDescent="0.2">
      <c r="D482" s="107"/>
    </row>
    <row r="483" spans="4:4" x14ac:dyDescent="0.2">
      <c r="D483" s="107"/>
    </row>
    <row r="484" spans="4:4" x14ac:dyDescent="0.2">
      <c r="D484" s="107"/>
    </row>
    <row r="485" spans="4:4" x14ac:dyDescent="0.2">
      <c r="D485" s="107"/>
    </row>
    <row r="486" spans="4:4" x14ac:dyDescent="0.2">
      <c r="D486" s="107"/>
    </row>
    <row r="487" spans="4:4" x14ac:dyDescent="0.2">
      <c r="D487" s="107"/>
    </row>
    <row r="488" spans="4:4" x14ac:dyDescent="0.2">
      <c r="D488" s="107"/>
    </row>
    <row r="489" spans="4:4" x14ac:dyDescent="0.2">
      <c r="D489" s="107"/>
    </row>
    <row r="490" spans="4:4" x14ac:dyDescent="0.2">
      <c r="D490" s="107"/>
    </row>
    <row r="491" spans="4:4" x14ac:dyDescent="0.2">
      <c r="D491" s="107"/>
    </row>
    <row r="492" spans="4:4" x14ac:dyDescent="0.2">
      <c r="D492" s="107"/>
    </row>
    <row r="493" spans="4:4" x14ac:dyDescent="0.2">
      <c r="D493" s="107"/>
    </row>
    <row r="494" spans="4:4" x14ac:dyDescent="0.2">
      <c r="D494" s="107"/>
    </row>
    <row r="495" spans="4:4" x14ac:dyDescent="0.2">
      <c r="D495" s="107"/>
    </row>
    <row r="496" spans="4:4" x14ac:dyDescent="0.2">
      <c r="D496" s="107"/>
    </row>
    <row r="497" spans="4:4" x14ac:dyDescent="0.2">
      <c r="D497" s="107"/>
    </row>
    <row r="498" spans="4:4" x14ac:dyDescent="0.2">
      <c r="D498" s="107"/>
    </row>
    <row r="499" spans="4:4" x14ac:dyDescent="0.2">
      <c r="D499" s="107"/>
    </row>
    <row r="500" spans="4:4" x14ac:dyDescent="0.2">
      <c r="D500" s="107"/>
    </row>
    <row r="501" spans="4:4" x14ac:dyDescent="0.2">
      <c r="D501" s="107"/>
    </row>
    <row r="502" spans="4:4" x14ac:dyDescent="0.2">
      <c r="D502" s="107"/>
    </row>
    <row r="503" spans="4:4" x14ac:dyDescent="0.2">
      <c r="D503" s="107"/>
    </row>
    <row r="504" spans="4:4" x14ac:dyDescent="0.2">
      <c r="D504" s="107"/>
    </row>
    <row r="505" spans="4:4" x14ac:dyDescent="0.2">
      <c r="D505" s="107"/>
    </row>
    <row r="506" spans="4:4" x14ac:dyDescent="0.2">
      <c r="D506" s="107"/>
    </row>
    <row r="507" spans="4:4" x14ac:dyDescent="0.2">
      <c r="D507" s="107"/>
    </row>
    <row r="508" spans="4:4" x14ac:dyDescent="0.2">
      <c r="D508" s="107"/>
    </row>
    <row r="509" spans="4:4" x14ac:dyDescent="0.2">
      <c r="D509" s="107"/>
    </row>
    <row r="510" spans="4:4" x14ac:dyDescent="0.2">
      <c r="D510" s="107"/>
    </row>
    <row r="511" spans="4:4" x14ac:dyDescent="0.2">
      <c r="D511" s="107"/>
    </row>
    <row r="512" spans="4:4" x14ac:dyDescent="0.2">
      <c r="D512" s="107"/>
    </row>
    <row r="513" spans="4:4" x14ac:dyDescent="0.2">
      <c r="D513" s="107"/>
    </row>
    <row r="514" spans="4:4" x14ac:dyDescent="0.2">
      <c r="D514" s="107"/>
    </row>
    <row r="515" spans="4:4" x14ac:dyDescent="0.2">
      <c r="D515" s="107"/>
    </row>
    <row r="516" spans="4:4" x14ac:dyDescent="0.2">
      <c r="D516" s="107"/>
    </row>
    <row r="517" spans="4:4" x14ac:dyDescent="0.2">
      <c r="D517" s="107"/>
    </row>
    <row r="518" spans="4:4" x14ac:dyDescent="0.2">
      <c r="D518" s="107"/>
    </row>
    <row r="519" spans="4:4" x14ac:dyDescent="0.2">
      <c r="D519" s="107"/>
    </row>
    <row r="520" spans="4:4" x14ac:dyDescent="0.2">
      <c r="D520" s="107"/>
    </row>
    <row r="521" spans="4:4" x14ac:dyDescent="0.2">
      <c r="D521" s="107"/>
    </row>
    <row r="522" spans="4:4" x14ac:dyDescent="0.2">
      <c r="D522" s="107"/>
    </row>
    <row r="523" spans="4:4" x14ac:dyDescent="0.2">
      <c r="D523" s="107"/>
    </row>
    <row r="524" spans="4:4" x14ac:dyDescent="0.2">
      <c r="D524" s="107"/>
    </row>
    <row r="525" spans="4:4" x14ac:dyDescent="0.2">
      <c r="D525" s="107"/>
    </row>
    <row r="526" spans="4:4" x14ac:dyDescent="0.2">
      <c r="D526" s="107"/>
    </row>
    <row r="527" spans="4:4" x14ac:dyDescent="0.2">
      <c r="D527" s="107"/>
    </row>
    <row r="528" spans="4:4" x14ac:dyDescent="0.2">
      <c r="D528" s="107"/>
    </row>
    <row r="529" spans="4:4" x14ac:dyDescent="0.2">
      <c r="D529" s="107"/>
    </row>
    <row r="530" spans="4:4" x14ac:dyDescent="0.2">
      <c r="D530" s="107"/>
    </row>
    <row r="531" spans="4:4" x14ac:dyDescent="0.2">
      <c r="D531" s="107"/>
    </row>
    <row r="532" spans="4:4" x14ac:dyDescent="0.2">
      <c r="D532" s="107"/>
    </row>
    <row r="533" spans="4:4" x14ac:dyDescent="0.2">
      <c r="D533" s="107"/>
    </row>
    <row r="534" spans="4:4" x14ac:dyDescent="0.2">
      <c r="D534" s="107"/>
    </row>
    <row r="535" spans="4:4" x14ac:dyDescent="0.2">
      <c r="D535" s="107"/>
    </row>
    <row r="536" spans="4:4" x14ac:dyDescent="0.2">
      <c r="D536" s="107"/>
    </row>
    <row r="537" spans="4:4" x14ac:dyDescent="0.2">
      <c r="D537" s="107"/>
    </row>
    <row r="538" spans="4:4" x14ac:dyDescent="0.2">
      <c r="D538" s="107"/>
    </row>
    <row r="539" spans="4:4" x14ac:dyDescent="0.2">
      <c r="D539" s="107"/>
    </row>
    <row r="540" spans="4:4" x14ac:dyDescent="0.2">
      <c r="D540" s="107"/>
    </row>
    <row r="541" spans="4:4" x14ac:dyDescent="0.2">
      <c r="D541" s="107"/>
    </row>
    <row r="542" spans="4:4" x14ac:dyDescent="0.2">
      <c r="D542" s="107"/>
    </row>
    <row r="543" spans="4:4" x14ac:dyDescent="0.2">
      <c r="D543" s="107"/>
    </row>
    <row r="544" spans="4:4" x14ac:dyDescent="0.2">
      <c r="D544" s="107"/>
    </row>
    <row r="545" spans="4:4" x14ac:dyDescent="0.2">
      <c r="D545" s="107"/>
    </row>
    <row r="546" spans="4:4" x14ac:dyDescent="0.2">
      <c r="D546" s="107"/>
    </row>
    <row r="547" spans="4:4" x14ac:dyDescent="0.2">
      <c r="D547" s="107"/>
    </row>
    <row r="548" spans="4:4" x14ac:dyDescent="0.2">
      <c r="D548" s="107"/>
    </row>
    <row r="549" spans="4:4" x14ac:dyDescent="0.2">
      <c r="D549" s="107"/>
    </row>
    <row r="550" spans="4:4" x14ac:dyDescent="0.2">
      <c r="D550" s="107"/>
    </row>
    <row r="551" spans="4:4" x14ac:dyDescent="0.2">
      <c r="D551" s="107"/>
    </row>
    <row r="552" spans="4:4" x14ac:dyDescent="0.2">
      <c r="D552" s="107"/>
    </row>
    <row r="553" spans="4:4" x14ac:dyDescent="0.2">
      <c r="D553" s="107"/>
    </row>
    <row r="554" spans="4:4" x14ac:dyDescent="0.2">
      <c r="D554" s="107"/>
    </row>
    <row r="555" spans="4:4" x14ac:dyDescent="0.2">
      <c r="D555" s="107"/>
    </row>
    <row r="556" spans="4:4" x14ac:dyDescent="0.2">
      <c r="D556" s="107"/>
    </row>
    <row r="557" spans="4:4" x14ac:dyDescent="0.2">
      <c r="D557" s="107"/>
    </row>
    <row r="558" spans="4:4" x14ac:dyDescent="0.2">
      <c r="D558" s="107"/>
    </row>
    <row r="559" spans="4:4" x14ac:dyDescent="0.2">
      <c r="D559" s="107"/>
    </row>
    <row r="560" spans="4:4" x14ac:dyDescent="0.2">
      <c r="D560" s="107"/>
    </row>
    <row r="561" spans="4:4" x14ac:dyDescent="0.2">
      <c r="D561" s="107"/>
    </row>
    <row r="562" spans="4:4" x14ac:dyDescent="0.2">
      <c r="D562" s="107"/>
    </row>
    <row r="563" spans="4:4" x14ac:dyDescent="0.2">
      <c r="D563" s="107"/>
    </row>
    <row r="564" spans="4:4" x14ac:dyDescent="0.2">
      <c r="D564" s="107"/>
    </row>
    <row r="565" spans="4:4" x14ac:dyDescent="0.2">
      <c r="D565" s="107"/>
    </row>
    <row r="566" spans="4:4" x14ac:dyDescent="0.2">
      <c r="D566" s="107"/>
    </row>
    <row r="567" spans="4:4" x14ac:dyDescent="0.2">
      <c r="D567" s="107"/>
    </row>
    <row r="568" spans="4:4" x14ac:dyDescent="0.2">
      <c r="D568" s="107"/>
    </row>
    <row r="569" spans="4:4" x14ac:dyDescent="0.2">
      <c r="D569" s="107"/>
    </row>
    <row r="570" spans="4:4" x14ac:dyDescent="0.2">
      <c r="D570" s="107"/>
    </row>
    <row r="571" spans="4:4" x14ac:dyDescent="0.2">
      <c r="D571" s="107"/>
    </row>
    <row r="572" spans="4:4" x14ac:dyDescent="0.2">
      <c r="D572" s="107"/>
    </row>
    <row r="573" spans="4:4" x14ac:dyDescent="0.2">
      <c r="D573" s="107"/>
    </row>
    <row r="574" spans="4:4" x14ac:dyDescent="0.2">
      <c r="D574" s="107"/>
    </row>
    <row r="575" spans="4:4" x14ac:dyDescent="0.2">
      <c r="D575" s="107"/>
    </row>
    <row r="576" spans="4:4" x14ac:dyDescent="0.2">
      <c r="D576" s="107"/>
    </row>
    <row r="577" spans="4:4" x14ac:dyDescent="0.2">
      <c r="D577" s="107"/>
    </row>
    <row r="578" spans="4:4" x14ac:dyDescent="0.2">
      <c r="D578" s="107"/>
    </row>
    <row r="579" spans="4:4" x14ac:dyDescent="0.2">
      <c r="D579" s="107"/>
    </row>
    <row r="580" spans="4:4" x14ac:dyDescent="0.2">
      <c r="D580" s="107"/>
    </row>
    <row r="581" spans="4:4" x14ac:dyDescent="0.2">
      <c r="D581" s="107"/>
    </row>
    <row r="582" spans="4:4" x14ac:dyDescent="0.2">
      <c r="D582" s="107"/>
    </row>
    <row r="583" spans="4:4" x14ac:dyDescent="0.2">
      <c r="D583" s="107"/>
    </row>
    <row r="584" spans="4:4" x14ac:dyDescent="0.2">
      <c r="D584" s="107"/>
    </row>
    <row r="585" spans="4:4" x14ac:dyDescent="0.2">
      <c r="D585" s="107"/>
    </row>
    <row r="586" spans="4:4" x14ac:dyDescent="0.2">
      <c r="D586" s="107"/>
    </row>
    <row r="587" spans="4:4" x14ac:dyDescent="0.2">
      <c r="D587" s="107"/>
    </row>
    <row r="588" spans="4:4" x14ac:dyDescent="0.2">
      <c r="D588" s="107"/>
    </row>
    <row r="589" spans="4:4" x14ac:dyDescent="0.2">
      <c r="D589" s="107"/>
    </row>
    <row r="590" spans="4:4" x14ac:dyDescent="0.2">
      <c r="D590" s="107"/>
    </row>
    <row r="591" spans="4:4" x14ac:dyDescent="0.2">
      <c r="D591" s="107"/>
    </row>
    <row r="592" spans="4:4" x14ac:dyDescent="0.2">
      <c r="D592" s="107"/>
    </row>
    <row r="593" spans="4:4" x14ac:dyDescent="0.2">
      <c r="D593" s="107"/>
    </row>
    <row r="594" spans="4:4" x14ac:dyDescent="0.2">
      <c r="D594" s="107"/>
    </row>
    <row r="595" spans="4:4" x14ac:dyDescent="0.2">
      <c r="D595" s="107"/>
    </row>
    <row r="596" spans="4:4" x14ac:dyDescent="0.2">
      <c r="D596" s="107"/>
    </row>
    <row r="597" spans="4:4" x14ac:dyDescent="0.2">
      <c r="D597" s="107"/>
    </row>
    <row r="598" spans="4:4" x14ac:dyDescent="0.2">
      <c r="D598" s="107"/>
    </row>
    <row r="599" spans="4:4" x14ac:dyDescent="0.2">
      <c r="D599" s="107"/>
    </row>
    <row r="600" spans="4:4" x14ac:dyDescent="0.2">
      <c r="D600" s="107"/>
    </row>
    <row r="601" spans="4:4" x14ac:dyDescent="0.2">
      <c r="D601" s="107"/>
    </row>
    <row r="602" spans="4:4" x14ac:dyDescent="0.2">
      <c r="D602" s="107"/>
    </row>
    <row r="603" spans="4:4" x14ac:dyDescent="0.2">
      <c r="D603" s="107"/>
    </row>
    <row r="604" spans="4:4" x14ac:dyDescent="0.2">
      <c r="D604" s="107"/>
    </row>
    <row r="605" spans="4:4" x14ac:dyDescent="0.2">
      <c r="D605" s="107"/>
    </row>
    <row r="606" spans="4:4" x14ac:dyDescent="0.2">
      <c r="D606" s="107"/>
    </row>
    <row r="607" spans="4:4" x14ac:dyDescent="0.2">
      <c r="D607" s="107"/>
    </row>
    <row r="608" spans="4:4" x14ac:dyDescent="0.2">
      <c r="D608" s="107"/>
    </row>
    <row r="609" spans="4:4" x14ac:dyDescent="0.2">
      <c r="D609" s="107"/>
    </row>
    <row r="610" spans="4:4" x14ac:dyDescent="0.2">
      <c r="D610" s="107"/>
    </row>
    <row r="611" spans="4:4" x14ac:dyDescent="0.2">
      <c r="D611" s="107"/>
    </row>
    <row r="612" spans="4:4" x14ac:dyDescent="0.2">
      <c r="D612" s="107"/>
    </row>
    <row r="613" spans="4:4" x14ac:dyDescent="0.2">
      <c r="D613" s="107"/>
    </row>
    <row r="614" spans="4:4" x14ac:dyDescent="0.2">
      <c r="D614" s="107"/>
    </row>
    <row r="615" spans="4:4" x14ac:dyDescent="0.2">
      <c r="D615" s="107"/>
    </row>
    <row r="616" spans="4:4" x14ac:dyDescent="0.2">
      <c r="D616" s="107"/>
    </row>
    <row r="617" spans="4:4" x14ac:dyDescent="0.2">
      <c r="D617" s="107"/>
    </row>
    <row r="618" spans="4:4" x14ac:dyDescent="0.2">
      <c r="D618" s="107"/>
    </row>
    <row r="619" spans="4:4" x14ac:dyDescent="0.2">
      <c r="D619" s="107"/>
    </row>
    <row r="620" spans="4:4" x14ac:dyDescent="0.2">
      <c r="D620" s="107"/>
    </row>
    <row r="621" spans="4:4" x14ac:dyDescent="0.2">
      <c r="D621" s="107"/>
    </row>
    <row r="622" spans="4:4" x14ac:dyDescent="0.2">
      <c r="D622" s="107"/>
    </row>
    <row r="623" spans="4:4" x14ac:dyDescent="0.2">
      <c r="D623" s="107"/>
    </row>
    <row r="624" spans="4:4" x14ac:dyDescent="0.2">
      <c r="D624" s="107"/>
    </row>
    <row r="625" spans="4:4" x14ac:dyDescent="0.2">
      <c r="D625" s="107"/>
    </row>
    <row r="626" spans="4:4" x14ac:dyDescent="0.2">
      <c r="D626" s="107"/>
    </row>
    <row r="627" spans="4:4" x14ac:dyDescent="0.2">
      <c r="D627" s="107"/>
    </row>
    <row r="628" spans="4:4" x14ac:dyDescent="0.2">
      <c r="D628" s="107"/>
    </row>
    <row r="629" spans="4:4" x14ac:dyDescent="0.2">
      <c r="D629" s="107"/>
    </row>
    <row r="630" spans="4:4" x14ac:dyDescent="0.2">
      <c r="D630" s="107"/>
    </row>
    <row r="631" spans="4:4" x14ac:dyDescent="0.2">
      <c r="D631" s="107"/>
    </row>
    <row r="632" spans="4:4" x14ac:dyDescent="0.2">
      <c r="D632" s="107"/>
    </row>
    <row r="633" spans="4:4" x14ac:dyDescent="0.2">
      <c r="D633" s="107"/>
    </row>
    <row r="634" spans="4:4" x14ac:dyDescent="0.2">
      <c r="D634" s="107"/>
    </row>
    <row r="635" spans="4:4" x14ac:dyDescent="0.2">
      <c r="D635" s="107"/>
    </row>
    <row r="636" spans="4:4" x14ac:dyDescent="0.2">
      <c r="D636" s="107"/>
    </row>
    <row r="637" spans="4:4" x14ac:dyDescent="0.2">
      <c r="D637" s="107"/>
    </row>
    <row r="638" spans="4:4" x14ac:dyDescent="0.2">
      <c r="D638" s="107"/>
    </row>
    <row r="639" spans="4:4" x14ac:dyDescent="0.2">
      <c r="D639" s="107"/>
    </row>
    <row r="640" spans="4:4" x14ac:dyDescent="0.2">
      <c r="D640" s="107"/>
    </row>
    <row r="641" spans="4:4" x14ac:dyDescent="0.2">
      <c r="D641" s="107"/>
    </row>
    <row r="642" spans="4:4" x14ac:dyDescent="0.2">
      <c r="D642" s="107"/>
    </row>
    <row r="643" spans="4:4" x14ac:dyDescent="0.2">
      <c r="D643" s="107"/>
    </row>
    <row r="644" spans="4:4" x14ac:dyDescent="0.2">
      <c r="D644" s="107"/>
    </row>
    <row r="645" spans="4:4" x14ac:dyDescent="0.2">
      <c r="D645" s="107"/>
    </row>
    <row r="646" spans="4:4" x14ac:dyDescent="0.2">
      <c r="D646" s="107"/>
    </row>
    <row r="647" spans="4:4" x14ac:dyDescent="0.2">
      <c r="D647" s="107"/>
    </row>
    <row r="648" spans="4:4" x14ac:dyDescent="0.2">
      <c r="D648" s="107"/>
    </row>
    <row r="649" spans="4:4" x14ac:dyDescent="0.2">
      <c r="D649" s="107"/>
    </row>
    <row r="650" spans="4:4" x14ac:dyDescent="0.2">
      <c r="D650" s="107"/>
    </row>
    <row r="651" spans="4:4" x14ac:dyDescent="0.2">
      <c r="D651" s="107"/>
    </row>
    <row r="652" spans="4:4" x14ac:dyDescent="0.2">
      <c r="D652" s="107"/>
    </row>
    <row r="653" spans="4:4" x14ac:dyDescent="0.2">
      <c r="D653" s="107"/>
    </row>
    <row r="654" spans="4:4" x14ac:dyDescent="0.2">
      <c r="D654" s="107"/>
    </row>
    <row r="655" spans="4:4" x14ac:dyDescent="0.2">
      <c r="D655" s="107"/>
    </row>
    <row r="656" spans="4:4" x14ac:dyDescent="0.2">
      <c r="D656" s="107"/>
    </row>
    <row r="657" spans="4:4" x14ac:dyDescent="0.2">
      <c r="D657" s="107"/>
    </row>
    <row r="658" spans="4:4" x14ac:dyDescent="0.2">
      <c r="D658" s="107"/>
    </row>
    <row r="659" spans="4:4" x14ac:dyDescent="0.2">
      <c r="D659" s="107"/>
    </row>
    <row r="660" spans="4:4" x14ac:dyDescent="0.2">
      <c r="D660" s="107"/>
    </row>
    <row r="661" spans="4:4" x14ac:dyDescent="0.2">
      <c r="D661" s="107"/>
    </row>
    <row r="662" spans="4:4" x14ac:dyDescent="0.2">
      <c r="D662" s="107"/>
    </row>
    <row r="663" spans="4:4" x14ac:dyDescent="0.2">
      <c r="D663" s="107"/>
    </row>
    <row r="664" spans="4:4" x14ac:dyDescent="0.2">
      <c r="D664" s="107"/>
    </row>
    <row r="665" spans="4:4" x14ac:dyDescent="0.2">
      <c r="D665" s="107"/>
    </row>
    <row r="666" spans="4:4" x14ac:dyDescent="0.2">
      <c r="D666" s="107"/>
    </row>
    <row r="667" spans="4:4" x14ac:dyDescent="0.2">
      <c r="D667" s="107"/>
    </row>
    <row r="668" spans="4:4" x14ac:dyDescent="0.2">
      <c r="D668" s="107"/>
    </row>
    <row r="669" spans="4:4" x14ac:dyDescent="0.2">
      <c r="D669" s="107"/>
    </row>
    <row r="670" spans="4:4" x14ac:dyDescent="0.2">
      <c r="D670" s="107"/>
    </row>
    <row r="671" spans="4:4" x14ac:dyDescent="0.2">
      <c r="D671" s="107"/>
    </row>
    <row r="672" spans="4:4" x14ac:dyDescent="0.2">
      <c r="D672" s="107"/>
    </row>
    <row r="673" spans="4:4" x14ac:dyDescent="0.2">
      <c r="D673" s="107"/>
    </row>
    <row r="674" spans="4:4" x14ac:dyDescent="0.2">
      <c r="D674" s="107"/>
    </row>
    <row r="675" spans="4:4" x14ac:dyDescent="0.2">
      <c r="D675" s="107"/>
    </row>
    <row r="676" spans="4:4" x14ac:dyDescent="0.2">
      <c r="D676" s="107"/>
    </row>
    <row r="677" spans="4:4" x14ac:dyDescent="0.2">
      <c r="D677" s="107"/>
    </row>
    <row r="678" spans="4:4" x14ac:dyDescent="0.2">
      <c r="D678" s="107"/>
    </row>
    <row r="679" spans="4:4" x14ac:dyDescent="0.2">
      <c r="D679" s="107"/>
    </row>
    <row r="680" spans="4:4" x14ac:dyDescent="0.2">
      <c r="D680" s="107"/>
    </row>
    <row r="681" spans="4:4" x14ac:dyDescent="0.2">
      <c r="D681" s="107"/>
    </row>
    <row r="682" spans="4:4" x14ac:dyDescent="0.2">
      <c r="D682" s="107"/>
    </row>
    <row r="683" spans="4:4" x14ac:dyDescent="0.2">
      <c r="D683" s="107"/>
    </row>
    <row r="684" spans="4:4" x14ac:dyDescent="0.2">
      <c r="D684" s="107"/>
    </row>
    <row r="685" spans="4:4" x14ac:dyDescent="0.2">
      <c r="D685" s="107"/>
    </row>
    <row r="686" spans="4:4" x14ac:dyDescent="0.2">
      <c r="D686" s="107"/>
    </row>
    <row r="687" spans="4:4" x14ac:dyDescent="0.2">
      <c r="D687" s="107"/>
    </row>
    <row r="688" spans="4:4" x14ac:dyDescent="0.2">
      <c r="D688" s="107"/>
    </row>
    <row r="689" spans="4:4" x14ac:dyDescent="0.2">
      <c r="D689" s="107"/>
    </row>
    <row r="690" spans="4:4" x14ac:dyDescent="0.2">
      <c r="D690" s="107"/>
    </row>
    <row r="691" spans="4:4" x14ac:dyDescent="0.2">
      <c r="D691" s="107"/>
    </row>
    <row r="692" spans="4:4" x14ac:dyDescent="0.2">
      <c r="D692" s="107"/>
    </row>
    <row r="693" spans="4:4" x14ac:dyDescent="0.2">
      <c r="D693" s="107"/>
    </row>
    <row r="694" spans="4:4" x14ac:dyDescent="0.2">
      <c r="D694" s="107"/>
    </row>
    <row r="695" spans="4:4" x14ac:dyDescent="0.2">
      <c r="D695" s="107"/>
    </row>
    <row r="696" spans="4:4" x14ac:dyDescent="0.2">
      <c r="D696" s="107"/>
    </row>
    <row r="697" spans="4:4" x14ac:dyDescent="0.2">
      <c r="D697" s="107"/>
    </row>
    <row r="698" spans="4:4" x14ac:dyDescent="0.2">
      <c r="D698" s="107"/>
    </row>
    <row r="699" spans="4:4" x14ac:dyDescent="0.2">
      <c r="D699" s="107"/>
    </row>
    <row r="700" spans="4:4" x14ac:dyDescent="0.2">
      <c r="D700" s="107"/>
    </row>
    <row r="701" spans="4:4" x14ac:dyDescent="0.2">
      <c r="D701" s="107"/>
    </row>
    <row r="702" spans="4:4" x14ac:dyDescent="0.2">
      <c r="D702" s="107"/>
    </row>
    <row r="703" spans="4:4" x14ac:dyDescent="0.2">
      <c r="D703" s="107"/>
    </row>
    <row r="704" spans="4:4" x14ac:dyDescent="0.2">
      <c r="D704" s="107"/>
    </row>
    <row r="705" spans="4:4" x14ac:dyDescent="0.2">
      <c r="D705" s="107"/>
    </row>
    <row r="706" spans="4:4" x14ac:dyDescent="0.2">
      <c r="D706" s="107"/>
    </row>
    <row r="707" spans="4:4" x14ac:dyDescent="0.2">
      <c r="D707" s="107"/>
    </row>
    <row r="708" spans="4:4" x14ac:dyDescent="0.2">
      <c r="D708" s="107"/>
    </row>
    <row r="709" spans="4:4" x14ac:dyDescent="0.2">
      <c r="D709" s="107"/>
    </row>
    <row r="710" spans="4:4" x14ac:dyDescent="0.2">
      <c r="D710" s="107"/>
    </row>
    <row r="711" spans="4:4" x14ac:dyDescent="0.2">
      <c r="D711" s="107"/>
    </row>
    <row r="712" spans="4:4" x14ac:dyDescent="0.2">
      <c r="D712" s="107"/>
    </row>
    <row r="713" spans="4:4" x14ac:dyDescent="0.2">
      <c r="D713" s="107"/>
    </row>
    <row r="714" spans="4:4" x14ac:dyDescent="0.2">
      <c r="D714" s="107"/>
    </row>
    <row r="715" spans="4:4" x14ac:dyDescent="0.2">
      <c r="D715" s="107"/>
    </row>
    <row r="716" spans="4:4" x14ac:dyDescent="0.2">
      <c r="D716" s="107"/>
    </row>
    <row r="717" spans="4:4" x14ac:dyDescent="0.2">
      <c r="D717" s="107"/>
    </row>
    <row r="718" spans="4:4" x14ac:dyDescent="0.2">
      <c r="D718" s="107"/>
    </row>
    <row r="719" spans="4:4" x14ac:dyDescent="0.2">
      <c r="D719" s="107"/>
    </row>
    <row r="720" spans="4:4" x14ac:dyDescent="0.2">
      <c r="D720" s="107"/>
    </row>
    <row r="721" spans="4:4" x14ac:dyDescent="0.2">
      <c r="D721" s="107"/>
    </row>
    <row r="722" spans="4:4" x14ac:dyDescent="0.2">
      <c r="D722" s="107"/>
    </row>
    <row r="723" spans="4:4" x14ac:dyDescent="0.2">
      <c r="D723" s="107"/>
    </row>
    <row r="724" spans="4:4" x14ac:dyDescent="0.2">
      <c r="D724" s="107"/>
    </row>
    <row r="725" spans="4:4" x14ac:dyDescent="0.2">
      <c r="D725" s="107"/>
    </row>
    <row r="726" spans="4:4" x14ac:dyDescent="0.2">
      <c r="D726" s="107"/>
    </row>
    <row r="727" spans="4:4" x14ac:dyDescent="0.2">
      <c r="D727" s="107"/>
    </row>
    <row r="728" spans="4:4" x14ac:dyDescent="0.2">
      <c r="D728" s="107"/>
    </row>
    <row r="729" spans="4:4" x14ac:dyDescent="0.2">
      <c r="D729" s="107"/>
    </row>
    <row r="730" spans="4:4" x14ac:dyDescent="0.2">
      <c r="D730" s="107"/>
    </row>
    <row r="731" spans="4:4" x14ac:dyDescent="0.2">
      <c r="D731" s="107"/>
    </row>
    <row r="732" spans="4:4" x14ac:dyDescent="0.2">
      <c r="D732" s="107"/>
    </row>
    <row r="733" spans="4:4" x14ac:dyDescent="0.2">
      <c r="D733" s="107"/>
    </row>
    <row r="734" spans="4:4" x14ac:dyDescent="0.2">
      <c r="D734" s="107"/>
    </row>
    <row r="735" spans="4:4" x14ac:dyDescent="0.2">
      <c r="D735" s="107"/>
    </row>
    <row r="736" spans="4:4" x14ac:dyDescent="0.2">
      <c r="D736" s="107"/>
    </row>
    <row r="737" spans="4:4" x14ac:dyDescent="0.2">
      <c r="D737" s="107"/>
    </row>
    <row r="738" spans="4:4" x14ac:dyDescent="0.2">
      <c r="D738" s="107"/>
    </row>
    <row r="739" spans="4:4" x14ac:dyDescent="0.2">
      <c r="D739" s="107"/>
    </row>
    <row r="740" spans="4:4" x14ac:dyDescent="0.2">
      <c r="D740" s="107"/>
    </row>
    <row r="741" spans="4:4" x14ac:dyDescent="0.2">
      <c r="D741" s="107"/>
    </row>
    <row r="742" spans="4:4" x14ac:dyDescent="0.2">
      <c r="D742" s="107"/>
    </row>
    <row r="743" spans="4:4" x14ac:dyDescent="0.2">
      <c r="D743" s="107"/>
    </row>
    <row r="744" spans="4:4" x14ac:dyDescent="0.2">
      <c r="D744" s="107"/>
    </row>
    <row r="745" spans="4:4" x14ac:dyDescent="0.2">
      <c r="D745" s="107"/>
    </row>
    <row r="746" spans="4:4" x14ac:dyDescent="0.2">
      <c r="D746" s="107"/>
    </row>
    <row r="747" spans="4:4" x14ac:dyDescent="0.2">
      <c r="D747" s="107"/>
    </row>
    <row r="748" spans="4:4" x14ac:dyDescent="0.2">
      <c r="D748" s="107"/>
    </row>
    <row r="749" spans="4:4" x14ac:dyDescent="0.2">
      <c r="D749" s="107"/>
    </row>
    <row r="750" spans="4:4" x14ac:dyDescent="0.2">
      <c r="D750" s="107"/>
    </row>
    <row r="751" spans="4:4" x14ac:dyDescent="0.2">
      <c r="D751" s="107"/>
    </row>
    <row r="752" spans="4:4" x14ac:dyDescent="0.2">
      <c r="D752" s="107"/>
    </row>
    <row r="753" spans="4:4" x14ac:dyDescent="0.2">
      <c r="D753" s="107"/>
    </row>
    <row r="754" spans="4:4" x14ac:dyDescent="0.2">
      <c r="D754" s="107"/>
    </row>
    <row r="755" spans="4:4" x14ac:dyDescent="0.2">
      <c r="D755" s="107"/>
    </row>
    <row r="756" spans="4:4" x14ac:dyDescent="0.2">
      <c r="D756" s="107"/>
    </row>
    <row r="757" spans="4:4" x14ac:dyDescent="0.2">
      <c r="D757" s="107"/>
    </row>
    <row r="758" spans="4:4" x14ac:dyDescent="0.2">
      <c r="D758" s="107"/>
    </row>
    <row r="759" spans="4:4" x14ac:dyDescent="0.2">
      <c r="D759" s="107"/>
    </row>
    <row r="760" spans="4:4" x14ac:dyDescent="0.2">
      <c r="D760" s="107"/>
    </row>
    <row r="761" spans="4:4" x14ac:dyDescent="0.2">
      <c r="D761" s="107"/>
    </row>
    <row r="762" spans="4:4" x14ac:dyDescent="0.2">
      <c r="D762" s="107"/>
    </row>
    <row r="763" spans="4:4" x14ac:dyDescent="0.2">
      <c r="D763" s="107"/>
    </row>
    <row r="764" spans="4:4" x14ac:dyDescent="0.2">
      <c r="D764" s="107"/>
    </row>
    <row r="765" spans="4:4" x14ac:dyDescent="0.2">
      <c r="D765" s="107"/>
    </row>
    <row r="766" spans="4:4" x14ac:dyDescent="0.2">
      <c r="D766" s="107"/>
    </row>
    <row r="767" spans="4:4" x14ac:dyDescent="0.2">
      <c r="D767" s="107"/>
    </row>
    <row r="768" spans="4:4" x14ac:dyDescent="0.2">
      <c r="D768" s="107"/>
    </row>
    <row r="769" spans="4:4" x14ac:dyDescent="0.2">
      <c r="D769" s="107"/>
    </row>
    <row r="770" spans="4:4" x14ac:dyDescent="0.2">
      <c r="D770" s="107"/>
    </row>
    <row r="771" spans="4:4" x14ac:dyDescent="0.2">
      <c r="D771" s="107"/>
    </row>
    <row r="772" spans="4:4" x14ac:dyDescent="0.2">
      <c r="D772" s="107"/>
    </row>
    <row r="773" spans="4:4" x14ac:dyDescent="0.2">
      <c r="D773" s="107"/>
    </row>
    <row r="774" spans="4:4" x14ac:dyDescent="0.2">
      <c r="D774" s="107"/>
    </row>
    <row r="775" spans="4:4" x14ac:dyDescent="0.2">
      <c r="D775" s="107"/>
    </row>
    <row r="776" spans="4:4" x14ac:dyDescent="0.2">
      <c r="D776" s="107"/>
    </row>
    <row r="777" spans="4:4" x14ac:dyDescent="0.2">
      <c r="D777" s="107"/>
    </row>
    <row r="778" spans="4:4" x14ac:dyDescent="0.2">
      <c r="D778" s="107"/>
    </row>
    <row r="779" spans="4:4" x14ac:dyDescent="0.2">
      <c r="D779" s="107"/>
    </row>
    <row r="780" spans="4:4" x14ac:dyDescent="0.2">
      <c r="D780" s="107"/>
    </row>
    <row r="781" spans="4:4" x14ac:dyDescent="0.2">
      <c r="D781" s="107"/>
    </row>
    <row r="782" spans="4:4" x14ac:dyDescent="0.2">
      <c r="D782" s="107"/>
    </row>
    <row r="783" spans="4:4" x14ac:dyDescent="0.2">
      <c r="D783" s="107"/>
    </row>
    <row r="784" spans="4:4" x14ac:dyDescent="0.2">
      <c r="D784" s="107"/>
    </row>
    <row r="785" spans="4:4" x14ac:dyDescent="0.2">
      <c r="D785" s="107"/>
    </row>
    <row r="786" spans="4:4" x14ac:dyDescent="0.2">
      <c r="D786" s="107"/>
    </row>
    <row r="787" spans="4:4" x14ac:dyDescent="0.2">
      <c r="D787" s="107"/>
    </row>
    <row r="788" spans="4:4" x14ac:dyDescent="0.2">
      <c r="D788" s="107"/>
    </row>
    <row r="789" spans="4:4" x14ac:dyDescent="0.2">
      <c r="D789" s="107"/>
    </row>
    <row r="790" spans="4:4" x14ac:dyDescent="0.2">
      <c r="D790" s="107"/>
    </row>
    <row r="791" spans="4:4" x14ac:dyDescent="0.2">
      <c r="D791" s="107"/>
    </row>
    <row r="792" spans="4:4" x14ac:dyDescent="0.2">
      <c r="D792" s="107"/>
    </row>
    <row r="793" spans="4:4" x14ac:dyDescent="0.2">
      <c r="D793" s="107"/>
    </row>
    <row r="794" spans="4:4" x14ac:dyDescent="0.2">
      <c r="D794" s="107"/>
    </row>
    <row r="795" spans="4:4" x14ac:dyDescent="0.2">
      <c r="D795" s="107"/>
    </row>
    <row r="796" spans="4:4" x14ac:dyDescent="0.2">
      <c r="D796" s="107"/>
    </row>
    <row r="797" spans="4:4" x14ac:dyDescent="0.2">
      <c r="D797" s="107"/>
    </row>
    <row r="798" spans="4:4" x14ac:dyDescent="0.2">
      <c r="D798" s="107"/>
    </row>
    <row r="799" spans="4:4" x14ac:dyDescent="0.2">
      <c r="D799" s="107"/>
    </row>
    <row r="800" spans="4:4" x14ac:dyDescent="0.2">
      <c r="D800" s="107"/>
    </row>
    <row r="801" spans="4:4" x14ac:dyDescent="0.2">
      <c r="D801" s="107"/>
    </row>
    <row r="802" spans="4:4" x14ac:dyDescent="0.2">
      <c r="D802" s="107"/>
    </row>
    <row r="803" spans="4:4" x14ac:dyDescent="0.2">
      <c r="D803" s="107"/>
    </row>
    <row r="804" spans="4:4" x14ac:dyDescent="0.2">
      <c r="D804" s="107"/>
    </row>
    <row r="805" spans="4:4" x14ac:dyDescent="0.2">
      <c r="D805" s="107"/>
    </row>
    <row r="806" spans="4:4" x14ac:dyDescent="0.2">
      <c r="D806" s="107"/>
    </row>
    <row r="807" spans="4:4" x14ac:dyDescent="0.2">
      <c r="D807" s="107"/>
    </row>
    <row r="808" spans="4:4" x14ac:dyDescent="0.2">
      <c r="D808" s="107"/>
    </row>
    <row r="809" spans="4:4" x14ac:dyDescent="0.2">
      <c r="D809" s="107"/>
    </row>
    <row r="810" spans="4:4" x14ac:dyDescent="0.2">
      <c r="D810" s="107"/>
    </row>
    <row r="811" spans="4:4" x14ac:dyDescent="0.2">
      <c r="D811" s="107"/>
    </row>
    <row r="812" spans="4:4" x14ac:dyDescent="0.2">
      <c r="D812" s="107"/>
    </row>
    <row r="813" spans="4:4" x14ac:dyDescent="0.2">
      <c r="D813" s="107"/>
    </row>
    <row r="814" spans="4:4" x14ac:dyDescent="0.2">
      <c r="D814" s="107"/>
    </row>
    <row r="815" spans="4:4" x14ac:dyDescent="0.2">
      <c r="D815" s="107"/>
    </row>
    <row r="816" spans="4:4" x14ac:dyDescent="0.2">
      <c r="D816" s="107"/>
    </row>
    <row r="817" spans="4:4" x14ac:dyDescent="0.2">
      <c r="D817" s="107"/>
    </row>
    <row r="818" spans="4:4" x14ac:dyDescent="0.2">
      <c r="D818" s="107"/>
    </row>
    <row r="819" spans="4:4" x14ac:dyDescent="0.2">
      <c r="D819" s="107"/>
    </row>
    <row r="820" spans="4:4" x14ac:dyDescent="0.2">
      <c r="D820" s="107"/>
    </row>
    <row r="821" spans="4:4" x14ac:dyDescent="0.2">
      <c r="D821" s="107"/>
    </row>
    <row r="822" spans="4:4" x14ac:dyDescent="0.2">
      <c r="D822" s="107"/>
    </row>
    <row r="823" spans="4:4" x14ac:dyDescent="0.2">
      <c r="D823" s="107"/>
    </row>
    <row r="824" spans="4:4" x14ac:dyDescent="0.2">
      <c r="D824" s="107"/>
    </row>
    <row r="825" spans="4:4" x14ac:dyDescent="0.2">
      <c r="D825" s="107"/>
    </row>
    <row r="826" spans="4:4" x14ac:dyDescent="0.2">
      <c r="D826" s="107"/>
    </row>
    <row r="827" spans="4:4" x14ac:dyDescent="0.2">
      <c r="D827" s="107"/>
    </row>
    <row r="828" spans="4:4" x14ac:dyDescent="0.2">
      <c r="D828" s="107"/>
    </row>
    <row r="829" spans="4:4" x14ac:dyDescent="0.2">
      <c r="D829" s="107"/>
    </row>
    <row r="830" spans="4:4" x14ac:dyDescent="0.2">
      <c r="D830" s="107"/>
    </row>
    <row r="831" spans="4:4" x14ac:dyDescent="0.2">
      <c r="D831" s="107"/>
    </row>
    <row r="832" spans="4:4" x14ac:dyDescent="0.2">
      <c r="D832" s="107"/>
    </row>
    <row r="833" spans="4:4" x14ac:dyDescent="0.2">
      <c r="D833" s="107"/>
    </row>
    <row r="834" spans="4:4" x14ac:dyDescent="0.2">
      <c r="D834" s="107"/>
    </row>
    <row r="835" spans="4:4" x14ac:dyDescent="0.2">
      <c r="D835" s="107"/>
    </row>
    <row r="836" spans="4:4" x14ac:dyDescent="0.2">
      <c r="D836" s="107"/>
    </row>
    <row r="837" spans="4:4" x14ac:dyDescent="0.2">
      <c r="D837" s="107"/>
    </row>
    <row r="838" spans="4:4" x14ac:dyDescent="0.2">
      <c r="D838" s="107"/>
    </row>
    <row r="839" spans="4:4" x14ac:dyDescent="0.2">
      <c r="D839" s="107"/>
    </row>
    <row r="840" spans="4:4" x14ac:dyDescent="0.2">
      <c r="D840" s="107"/>
    </row>
    <row r="841" spans="4:4" x14ac:dyDescent="0.2">
      <c r="D841" s="107"/>
    </row>
    <row r="842" spans="4:4" x14ac:dyDescent="0.2">
      <c r="D842" s="107"/>
    </row>
    <row r="843" spans="4:4" x14ac:dyDescent="0.2">
      <c r="D843" s="107"/>
    </row>
    <row r="844" spans="4:4" x14ac:dyDescent="0.2">
      <c r="D844" s="107"/>
    </row>
    <row r="845" spans="4:4" x14ac:dyDescent="0.2">
      <c r="D845" s="107"/>
    </row>
    <row r="846" spans="4:4" x14ac:dyDescent="0.2">
      <c r="D846" s="107"/>
    </row>
    <row r="847" spans="4:4" x14ac:dyDescent="0.2">
      <c r="D847" s="107"/>
    </row>
    <row r="848" spans="4:4" x14ac:dyDescent="0.2">
      <c r="D848" s="107"/>
    </row>
    <row r="849" spans="4:4" x14ac:dyDescent="0.2">
      <c r="D849" s="107"/>
    </row>
    <row r="850" spans="4:4" x14ac:dyDescent="0.2">
      <c r="D850" s="107"/>
    </row>
    <row r="851" spans="4:4" x14ac:dyDescent="0.2">
      <c r="D851" s="107"/>
    </row>
    <row r="852" spans="4:4" x14ac:dyDescent="0.2">
      <c r="D852" s="107"/>
    </row>
    <row r="853" spans="4:4" x14ac:dyDescent="0.2">
      <c r="D853" s="107"/>
    </row>
    <row r="854" spans="4:4" x14ac:dyDescent="0.2">
      <c r="D854" s="107"/>
    </row>
    <row r="855" spans="4:4" x14ac:dyDescent="0.2">
      <c r="D855" s="107"/>
    </row>
    <row r="856" spans="4:4" x14ac:dyDescent="0.2">
      <c r="D856" s="107"/>
    </row>
    <row r="857" spans="4:4" x14ac:dyDescent="0.2">
      <c r="D857" s="107"/>
    </row>
    <row r="858" spans="4:4" x14ac:dyDescent="0.2">
      <c r="D858" s="107"/>
    </row>
    <row r="859" spans="4:4" x14ac:dyDescent="0.2">
      <c r="D859" s="107"/>
    </row>
    <row r="860" spans="4:4" x14ac:dyDescent="0.2">
      <c r="D860" s="107"/>
    </row>
    <row r="861" spans="4:4" x14ac:dyDescent="0.2">
      <c r="D861" s="107"/>
    </row>
    <row r="862" spans="4:4" x14ac:dyDescent="0.2">
      <c r="D862" s="107"/>
    </row>
    <row r="863" spans="4:4" x14ac:dyDescent="0.2">
      <c r="D863" s="107"/>
    </row>
    <row r="864" spans="4:4" x14ac:dyDescent="0.2">
      <c r="D864" s="107"/>
    </row>
    <row r="865" spans="4:4" x14ac:dyDescent="0.2">
      <c r="D865" s="107"/>
    </row>
    <row r="866" spans="4:4" x14ac:dyDescent="0.2">
      <c r="D866" s="107"/>
    </row>
    <row r="867" spans="4:4" x14ac:dyDescent="0.2">
      <c r="D867" s="107"/>
    </row>
    <row r="868" spans="4:4" x14ac:dyDescent="0.2">
      <c r="D868" s="107"/>
    </row>
    <row r="869" spans="4:4" x14ac:dyDescent="0.2">
      <c r="D869" s="107"/>
    </row>
    <row r="870" spans="4:4" x14ac:dyDescent="0.2">
      <c r="D870" s="107"/>
    </row>
    <row r="871" spans="4:4" x14ac:dyDescent="0.2">
      <c r="D871" s="107"/>
    </row>
    <row r="872" spans="4:4" x14ac:dyDescent="0.2">
      <c r="D872" s="107"/>
    </row>
    <row r="873" spans="4:4" x14ac:dyDescent="0.2">
      <c r="D873" s="107"/>
    </row>
    <row r="874" spans="4:4" x14ac:dyDescent="0.2">
      <c r="D874" s="107"/>
    </row>
    <row r="875" spans="4:4" x14ac:dyDescent="0.2">
      <c r="D875" s="107"/>
    </row>
    <row r="876" spans="4:4" x14ac:dyDescent="0.2">
      <c r="D876" s="107"/>
    </row>
    <row r="877" spans="4:4" x14ac:dyDescent="0.2">
      <c r="D877" s="107"/>
    </row>
    <row r="878" spans="4:4" x14ac:dyDescent="0.2">
      <c r="D878" s="107"/>
    </row>
    <row r="879" spans="4:4" x14ac:dyDescent="0.2">
      <c r="D879" s="107"/>
    </row>
    <row r="880" spans="4:4" x14ac:dyDescent="0.2">
      <c r="D880" s="107"/>
    </row>
    <row r="881" spans="4:4" x14ac:dyDescent="0.2">
      <c r="D881" s="107"/>
    </row>
    <row r="882" spans="4:4" x14ac:dyDescent="0.2">
      <c r="D882" s="107"/>
    </row>
    <row r="883" spans="4:4" x14ac:dyDescent="0.2">
      <c r="D883" s="107"/>
    </row>
    <row r="884" spans="4:4" x14ac:dyDescent="0.2">
      <c r="D884" s="107"/>
    </row>
    <row r="885" spans="4:4" x14ac:dyDescent="0.2">
      <c r="D885" s="107"/>
    </row>
    <row r="886" spans="4:4" x14ac:dyDescent="0.2">
      <c r="D886" s="107"/>
    </row>
    <row r="887" spans="4:4" x14ac:dyDescent="0.2">
      <c r="D887" s="107"/>
    </row>
    <row r="888" spans="4:4" x14ac:dyDescent="0.2">
      <c r="D888" s="107"/>
    </row>
    <row r="889" spans="4:4" x14ac:dyDescent="0.2">
      <c r="D889" s="107"/>
    </row>
    <row r="890" spans="4:4" x14ac:dyDescent="0.2">
      <c r="D890" s="107"/>
    </row>
    <row r="891" spans="4:4" x14ac:dyDescent="0.2">
      <c r="D891" s="107"/>
    </row>
    <row r="892" spans="4:4" x14ac:dyDescent="0.2">
      <c r="D892" s="107"/>
    </row>
    <row r="893" spans="4:4" x14ac:dyDescent="0.2">
      <c r="D893" s="107"/>
    </row>
    <row r="894" spans="4:4" x14ac:dyDescent="0.2">
      <c r="D894" s="107"/>
    </row>
    <row r="895" spans="4:4" x14ac:dyDescent="0.2">
      <c r="D895" s="107"/>
    </row>
    <row r="896" spans="4:4" x14ac:dyDescent="0.2">
      <c r="D896" s="107"/>
    </row>
    <row r="897" spans="4:4" x14ac:dyDescent="0.2">
      <c r="D897" s="107"/>
    </row>
    <row r="898" spans="4:4" x14ac:dyDescent="0.2">
      <c r="D898" s="107"/>
    </row>
    <row r="899" spans="4:4" x14ac:dyDescent="0.2">
      <c r="D899" s="107"/>
    </row>
    <row r="900" spans="4:4" x14ac:dyDescent="0.2">
      <c r="D900" s="107"/>
    </row>
    <row r="901" spans="4:4" x14ac:dyDescent="0.2">
      <c r="D901" s="107"/>
    </row>
    <row r="902" spans="4:4" x14ac:dyDescent="0.2">
      <c r="D902" s="107"/>
    </row>
    <row r="903" spans="4:4" x14ac:dyDescent="0.2">
      <c r="D903" s="107"/>
    </row>
    <row r="904" spans="4:4" x14ac:dyDescent="0.2">
      <c r="D904" s="107"/>
    </row>
    <row r="905" spans="4:4" x14ac:dyDescent="0.2">
      <c r="D905" s="107"/>
    </row>
    <row r="906" spans="4:4" x14ac:dyDescent="0.2">
      <c r="D906" s="107"/>
    </row>
    <row r="907" spans="4:4" x14ac:dyDescent="0.2">
      <c r="D907" s="107"/>
    </row>
    <row r="908" spans="4:4" x14ac:dyDescent="0.2">
      <c r="D908" s="107"/>
    </row>
    <row r="909" spans="4:4" x14ac:dyDescent="0.2">
      <c r="D909" s="107"/>
    </row>
    <row r="910" spans="4:4" x14ac:dyDescent="0.2">
      <c r="D910" s="107"/>
    </row>
    <row r="911" spans="4:4" x14ac:dyDescent="0.2">
      <c r="D911" s="107"/>
    </row>
    <row r="912" spans="4:4" x14ac:dyDescent="0.2">
      <c r="D912" s="107"/>
    </row>
    <row r="913" spans="4:4" x14ac:dyDescent="0.2">
      <c r="D913" s="107"/>
    </row>
    <row r="914" spans="4:4" x14ac:dyDescent="0.2">
      <c r="D914" s="107"/>
    </row>
    <row r="915" spans="4:4" x14ac:dyDescent="0.2">
      <c r="D915" s="107"/>
    </row>
    <row r="916" spans="4:4" x14ac:dyDescent="0.2">
      <c r="D916" s="107"/>
    </row>
    <row r="917" spans="4:4" x14ac:dyDescent="0.2">
      <c r="D917" s="107"/>
    </row>
    <row r="918" spans="4:4" x14ac:dyDescent="0.2">
      <c r="D918" s="107"/>
    </row>
    <row r="919" spans="4:4" x14ac:dyDescent="0.2">
      <c r="D919" s="107"/>
    </row>
    <row r="920" spans="4:4" x14ac:dyDescent="0.2">
      <c r="D920" s="107"/>
    </row>
    <row r="921" spans="4:4" x14ac:dyDescent="0.2">
      <c r="D921" s="107"/>
    </row>
    <row r="922" spans="4:4" x14ac:dyDescent="0.2">
      <c r="D922" s="107"/>
    </row>
    <row r="923" spans="4:4" x14ac:dyDescent="0.2">
      <c r="D923" s="107"/>
    </row>
    <row r="924" spans="4:4" x14ac:dyDescent="0.2">
      <c r="D924" s="107"/>
    </row>
    <row r="925" spans="4:4" x14ac:dyDescent="0.2">
      <c r="D925" s="107"/>
    </row>
    <row r="926" spans="4:4" x14ac:dyDescent="0.2">
      <c r="D926" s="107"/>
    </row>
    <row r="927" spans="4:4" x14ac:dyDescent="0.2">
      <c r="D927" s="107"/>
    </row>
    <row r="928" spans="4:4" x14ac:dyDescent="0.2">
      <c r="D928" s="107"/>
    </row>
    <row r="929" spans="4:4" x14ac:dyDescent="0.2">
      <c r="D929" s="107"/>
    </row>
    <row r="930" spans="4:4" x14ac:dyDescent="0.2">
      <c r="D930" s="107"/>
    </row>
    <row r="931" spans="4:4" x14ac:dyDescent="0.2">
      <c r="D931" s="107"/>
    </row>
    <row r="932" spans="4:4" x14ac:dyDescent="0.2">
      <c r="D932" s="107"/>
    </row>
    <row r="933" spans="4:4" x14ac:dyDescent="0.2">
      <c r="D933" s="107"/>
    </row>
    <row r="934" spans="4:4" x14ac:dyDescent="0.2">
      <c r="D934" s="107"/>
    </row>
    <row r="935" spans="4:4" x14ac:dyDescent="0.2">
      <c r="D935" s="107"/>
    </row>
    <row r="936" spans="4:4" x14ac:dyDescent="0.2">
      <c r="D936" s="107"/>
    </row>
    <row r="937" spans="4:4" x14ac:dyDescent="0.2">
      <c r="D937" s="107"/>
    </row>
    <row r="938" spans="4:4" x14ac:dyDescent="0.2">
      <c r="D938" s="107"/>
    </row>
    <row r="939" spans="4:4" x14ac:dyDescent="0.2">
      <c r="D939" s="107"/>
    </row>
    <row r="940" spans="4:4" x14ac:dyDescent="0.2">
      <c r="D940" s="107"/>
    </row>
    <row r="941" spans="4:4" x14ac:dyDescent="0.2">
      <c r="D941" s="107"/>
    </row>
    <row r="942" spans="4:4" x14ac:dyDescent="0.2">
      <c r="D942" s="107"/>
    </row>
    <row r="943" spans="4:4" x14ac:dyDescent="0.2">
      <c r="D943" s="107"/>
    </row>
    <row r="944" spans="4:4" x14ac:dyDescent="0.2">
      <c r="D944" s="107"/>
    </row>
    <row r="945" spans="4:4" x14ac:dyDescent="0.2">
      <c r="D945" s="107"/>
    </row>
    <row r="946" spans="4:4" x14ac:dyDescent="0.2">
      <c r="D946" s="107"/>
    </row>
    <row r="947" spans="4:4" x14ac:dyDescent="0.2">
      <c r="D947" s="107"/>
    </row>
    <row r="948" spans="4:4" x14ac:dyDescent="0.2">
      <c r="D948" s="107"/>
    </row>
    <row r="949" spans="4:4" x14ac:dyDescent="0.2">
      <c r="D949" s="107"/>
    </row>
    <row r="950" spans="4:4" x14ac:dyDescent="0.2">
      <c r="D950" s="107"/>
    </row>
    <row r="951" spans="4:4" x14ac:dyDescent="0.2">
      <c r="D951" s="107"/>
    </row>
    <row r="952" spans="4:4" x14ac:dyDescent="0.2">
      <c r="D952" s="107"/>
    </row>
    <row r="953" spans="4:4" x14ac:dyDescent="0.2">
      <c r="D953" s="107"/>
    </row>
    <row r="954" spans="4:4" x14ac:dyDescent="0.2">
      <c r="D954" s="107"/>
    </row>
    <row r="955" spans="4:4" x14ac:dyDescent="0.2">
      <c r="D955" s="107"/>
    </row>
    <row r="956" spans="4:4" x14ac:dyDescent="0.2">
      <c r="D956" s="107"/>
    </row>
    <row r="957" spans="4:4" x14ac:dyDescent="0.2">
      <c r="D957" s="107"/>
    </row>
    <row r="958" spans="4:4" x14ac:dyDescent="0.2">
      <c r="D958" s="107"/>
    </row>
    <row r="959" spans="4:4" x14ac:dyDescent="0.2">
      <c r="D959" s="107"/>
    </row>
    <row r="960" spans="4:4" x14ac:dyDescent="0.2">
      <c r="D960" s="107"/>
    </row>
    <row r="961" spans="4:4" x14ac:dyDescent="0.2">
      <c r="D961" s="107"/>
    </row>
    <row r="962" spans="4:4" x14ac:dyDescent="0.2">
      <c r="D962" s="107"/>
    </row>
    <row r="963" spans="4:4" x14ac:dyDescent="0.2">
      <c r="D963" s="107"/>
    </row>
    <row r="964" spans="4:4" x14ac:dyDescent="0.2">
      <c r="D964" s="107"/>
    </row>
    <row r="965" spans="4:4" x14ac:dyDescent="0.2">
      <c r="D965" s="107"/>
    </row>
    <row r="966" spans="4:4" x14ac:dyDescent="0.2">
      <c r="D966" s="107"/>
    </row>
    <row r="967" spans="4:4" x14ac:dyDescent="0.2">
      <c r="D967" s="107"/>
    </row>
    <row r="968" spans="4:4" x14ac:dyDescent="0.2">
      <c r="D968" s="107"/>
    </row>
    <row r="969" spans="4:4" x14ac:dyDescent="0.2">
      <c r="D969" s="107"/>
    </row>
    <row r="970" spans="4:4" x14ac:dyDescent="0.2">
      <c r="D970" s="107"/>
    </row>
    <row r="971" spans="4:4" x14ac:dyDescent="0.2">
      <c r="D971" s="107"/>
    </row>
    <row r="972" spans="4:4" x14ac:dyDescent="0.2">
      <c r="D972" s="107"/>
    </row>
    <row r="973" spans="4:4" x14ac:dyDescent="0.2">
      <c r="D973" s="107"/>
    </row>
    <row r="974" spans="4:4" x14ac:dyDescent="0.2">
      <c r="D974" s="107"/>
    </row>
    <row r="975" spans="4:4" x14ac:dyDescent="0.2">
      <c r="D975" s="107"/>
    </row>
    <row r="976" spans="4:4" x14ac:dyDescent="0.2">
      <c r="D976" s="107"/>
    </row>
    <row r="977" spans="4:4" x14ac:dyDescent="0.2">
      <c r="D977" s="107"/>
    </row>
    <row r="978" spans="4:4" x14ac:dyDescent="0.2">
      <c r="D978" s="107"/>
    </row>
    <row r="979" spans="4:4" x14ac:dyDescent="0.2">
      <c r="D979" s="107"/>
    </row>
    <row r="980" spans="4:4" x14ac:dyDescent="0.2">
      <c r="D980" s="107"/>
    </row>
    <row r="981" spans="4:4" x14ac:dyDescent="0.2">
      <c r="D981" s="107"/>
    </row>
    <row r="982" spans="4:4" x14ac:dyDescent="0.2">
      <c r="D982" s="107"/>
    </row>
    <row r="983" spans="4:4" x14ac:dyDescent="0.2">
      <c r="D983" s="107"/>
    </row>
    <row r="984" spans="4:4" x14ac:dyDescent="0.2">
      <c r="D984" s="107"/>
    </row>
    <row r="985" spans="4:4" x14ac:dyDescent="0.2">
      <c r="D985" s="107"/>
    </row>
    <row r="986" spans="4:4" x14ac:dyDescent="0.2">
      <c r="D986" s="107"/>
    </row>
    <row r="987" spans="4:4" x14ac:dyDescent="0.2">
      <c r="D987" s="107"/>
    </row>
    <row r="988" spans="4:4" x14ac:dyDescent="0.2">
      <c r="D988" s="107"/>
    </row>
    <row r="989" spans="4:4" x14ac:dyDescent="0.2">
      <c r="D989" s="107"/>
    </row>
    <row r="990" spans="4:4" x14ac:dyDescent="0.2">
      <c r="D990" s="107"/>
    </row>
    <row r="991" spans="4:4" x14ac:dyDescent="0.2">
      <c r="D991" s="107"/>
    </row>
    <row r="992" spans="4:4" x14ac:dyDescent="0.2">
      <c r="D992" s="107"/>
    </row>
    <row r="993" spans="4:4" x14ac:dyDescent="0.2">
      <c r="D993" s="107"/>
    </row>
    <row r="994" spans="4:4" x14ac:dyDescent="0.2">
      <c r="D994" s="107"/>
    </row>
    <row r="995" spans="4:4" x14ac:dyDescent="0.2">
      <c r="D995" s="107"/>
    </row>
    <row r="996" spans="4:4" x14ac:dyDescent="0.2">
      <c r="D996" s="107"/>
    </row>
    <row r="997" spans="4:4" x14ac:dyDescent="0.2">
      <c r="D997" s="107"/>
    </row>
    <row r="998" spans="4:4" x14ac:dyDescent="0.2">
      <c r="D998" s="107"/>
    </row>
    <row r="999" spans="4:4" x14ac:dyDescent="0.2">
      <c r="D999" s="107"/>
    </row>
    <row r="1000" spans="4:4" x14ac:dyDescent="0.2">
      <c r="D1000" s="107"/>
    </row>
    <row r="1001" spans="4:4" x14ac:dyDescent="0.2">
      <c r="D1001" s="107"/>
    </row>
    <row r="1002" spans="4:4" x14ac:dyDescent="0.2">
      <c r="D1002" s="107"/>
    </row>
    <row r="1003" spans="4:4" x14ac:dyDescent="0.2">
      <c r="D1003" s="107"/>
    </row>
    <row r="1004" spans="4:4" x14ac:dyDescent="0.2">
      <c r="D1004" s="107"/>
    </row>
    <row r="1005" spans="4:4" x14ac:dyDescent="0.2">
      <c r="D1005" s="107"/>
    </row>
    <row r="1006" spans="4:4" x14ac:dyDescent="0.2">
      <c r="D1006" s="107"/>
    </row>
    <row r="1007" spans="4:4" x14ac:dyDescent="0.2">
      <c r="D1007" s="107"/>
    </row>
    <row r="1008" spans="4:4" x14ac:dyDescent="0.2">
      <c r="D1008" s="107"/>
    </row>
    <row r="1009" spans="4:4" x14ac:dyDescent="0.2">
      <c r="D1009" s="107"/>
    </row>
    <row r="1010" spans="4:4" x14ac:dyDescent="0.2">
      <c r="D1010" s="107"/>
    </row>
    <row r="1011" spans="4:4" x14ac:dyDescent="0.2">
      <c r="D1011" s="107"/>
    </row>
    <row r="1012" spans="4:4" x14ac:dyDescent="0.2">
      <c r="D1012" s="107"/>
    </row>
    <row r="1013" spans="4:4" x14ac:dyDescent="0.2">
      <c r="D1013" s="107"/>
    </row>
    <row r="1014" spans="4:4" x14ac:dyDescent="0.2">
      <c r="D1014" s="107"/>
    </row>
    <row r="1015" spans="4:4" x14ac:dyDescent="0.2">
      <c r="D1015" s="107"/>
    </row>
    <row r="1016" spans="4:4" x14ac:dyDescent="0.2">
      <c r="D1016" s="107"/>
    </row>
    <row r="1017" spans="4:4" x14ac:dyDescent="0.2">
      <c r="D1017" s="107"/>
    </row>
    <row r="1018" spans="4:4" x14ac:dyDescent="0.2">
      <c r="D1018" s="107"/>
    </row>
    <row r="1019" spans="4:4" x14ac:dyDescent="0.2">
      <c r="D1019" s="107"/>
    </row>
    <row r="1020" spans="4:4" x14ac:dyDescent="0.2">
      <c r="D1020" s="107"/>
    </row>
    <row r="1021" spans="4:4" x14ac:dyDescent="0.2">
      <c r="D1021" s="107"/>
    </row>
    <row r="1022" spans="4:4" x14ac:dyDescent="0.2">
      <c r="D1022" s="107"/>
    </row>
    <row r="1023" spans="4:4" x14ac:dyDescent="0.2">
      <c r="D1023" s="107"/>
    </row>
    <row r="1024" spans="4:4" x14ac:dyDescent="0.2">
      <c r="D1024" s="107"/>
    </row>
    <row r="1025" spans="4:4" x14ac:dyDescent="0.2">
      <c r="D1025" s="107"/>
    </row>
    <row r="1026" spans="4:4" x14ac:dyDescent="0.2">
      <c r="D1026" s="107"/>
    </row>
    <row r="1027" spans="4:4" x14ac:dyDescent="0.2">
      <c r="D1027" s="107"/>
    </row>
    <row r="1028" spans="4:4" x14ac:dyDescent="0.2">
      <c r="D1028" s="107"/>
    </row>
    <row r="1029" spans="4:4" x14ac:dyDescent="0.2">
      <c r="D1029" s="107"/>
    </row>
    <row r="1030" spans="4:4" x14ac:dyDescent="0.2">
      <c r="D1030" s="107"/>
    </row>
    <row r="1031" spans="4:4" x14ac:dyDescent="0.2">
      <c r="D1031" s="107"/>
    </row>
    <row r="1032" spans="4:4" x14ac:dyDescent="0.2">
      <c r="D1032" s="107"/>
    </row>
    <row r="1033" spans="4:4" x14ac:dyDescent="0.2">
      <c r="D1033" s="107"/>
    </row>
    <row r="1034" spans="4:4" x14ac:dyDescent="0.2">
      <c r="D1034" s="107"/>
    </row>
    <row r="1035" spans="4:4" x14ac:dyDescent="0.2">
      <c r="D1035" s="107"/>
    </row>
    <row r="1036" spans="4:4" x14ac:dyDescent="0.2">
      <c r="D1036" s="107"/>
    </row>
    <row r="1037" spans="4:4" x14ac:dyDescent="0.2">
      <c r="D1037" s="107"/>
    </row>
    <row r="1038" spans="4:4" x14ac:dyDescent="0.2">
      <c r="D1038" s="107"/>
    </row>
    <row r="1039" spans="4:4" x14ac:dyDescent="0.2">
      <c r="D1039" s="107"/>
    </row>
    <row r="1040" spans="4:4" x14ac:dyDescent="0.2">
      <c r="D1040" s="107"/>
    </row>
    <row r="1041" spans="4:4" x14ac:dyDescent="0.2">
      <c r="D1041" s="107"/>
    </row>
    <row r="1042" spans="4:4" x14ac:dyDescent="0.2">
      <c r="D1042" s="107"/>
    </row>
    <row r="1043" spans="4:4" x14ac:dyDescent="0.2">
      <c r="D1043" s="107"/>
    </row>
    <row r="1044" spans="4:4" x14ac:dyDescent="0.2">
      <c r="D1044" s="107"/>
    </row>
    <row r="1045" spans="4:4" x14ac:dyDescent="0.2">
      <c r="D1045" s="107"/>
    </row>
    <row r="1046" spans="4:4" x14ac:dyDescent="0.2">
      <c r="D1046" s="107"/>
    </row>
    <row r="1047" spans="4:4" x14ac:dyDescent="0.2">
      <c r="D1047" s="107"/>
    </row>
    <row r="1048" spans="4:4" x14ac:dyDescent="0.2">
      <c r="D1048" s="107"/>
    </row>
    <row r="1049" spans="4:4" x14ac:dyDescent="0.2">
      <c r="D1049" s="107"/>
    </row>
    <row r="1050" spans="4:4" x14ac:dyDescent="0.2">
      <c r="D1050" s="107"/>
    </row>
    <row r="1051" spans="4:4" x14ac:dyDescent="0.2">
      <c r="D1051" s="107"/>
    </row>
    <row r="1052" spans="4:4" x14ac:dyDescent="0.2">
      <c r="D1052" s="107"/>
    </row>
    <row r="1053" spans="4:4" x14ac:dyDescent="0.2">
      <c r="D1053" s="107"/>
    </row>
    <row r="1054" spans="4:4" x14ac:dyDescent="0.2">
      <c r="D1054" s="107"/>
    </row>
    <row r="1055" spans="4:4" x14ac:dyDescent="0.2">
      <c r="D1055" s="107"/>
    </row>
    <row r="1056" spans="4:4" x14ac:dyDescent="0.2">
      <c r="D1056" s="107"/>
    </row>
    <row r="1057" spans="4:4" x14ac:dyDescent="0.2">
      <c r="D1057" s="107"/>
    </row>
    <row r="1058" spans="4:4" x14ac:dyDescent="0.2">
      <c r="D1058" s="107"/>
    </row>
    <row r="1059" spans="4:4" x14ac:dyDescent="0.2">
      <c r="D1059" s="107"/>
    </row>
    <row r="1060" spans="4:4" x14ac:dyDescent="0.2">
      <c r="D1060" s="107"/>
    </row>
    <row r="1061" spans="4:4" x14ac:dyDescent="0.2">
      <c r="D1061" s="107"/>
    </row>
    <row r="1062" spans="4:4" x14ac:dyDescent="0.2">
      <c r="D1062" s="107"/>
    </row>
    <row r="1063" spans="4:4" x14ac:dyDescent="0.2">
      <c r="D1063" s="107"/>
    </row>
    <row r="1064" spans="4:4" x14ac:dyDescent="0.2">
      <c r="D1064" s="107"/>
    </row>
    <row r="1065" spans="4:4" x14ac:dyDescent="0.2">
      <c r="D1065" s="107"/>
    </row>
    <row r="1066" spans="4:4" x14ac:dyDescent="0.2">
      <c r="D1066" s="107"/>
    </row>
    <row r="1067" spans="4:4" x14ac:dyDescent="0.2">
      <c r="D1067" s="107"/>
    </row>
    <row r="1068" spans="4:4" x14ac:dyDescent="0.2">
      <c r="D1068" s="107"/>
    </row>
    <row r="1069" spans="4:4" x14ac:dyDescent="0.2">
      <c r="D1069" s="107"/>
    </row>
    <row r="1070" spans="4:4" x14ac:dyDescent="0.2">
      <c r="D1070" s="107"/>
    </row>
    <row r="1071" spans="4:4" x14ac:dyDescent="0.2">
      <c r="D1071" s="107"/>
    </row>
    <row r="1072" spans="4:4" x14ac:dyDescent="0.2">
      <c r="D1072" s="107"/>
    </row>
    <row r="1073" spans="4:4" x14ac:dyDescent="0.2">
      <c r="D1073" s="107"/>
    </row>
    <row r="1074" spans="4:4" x14ac:dyDescent="0.2">
      <c r="D1074" s="107"/>
    </row>
    <row r="1075" spans="4:4" x14ac:dyDescent="0.2">
      <c r="D1075" s="107"/>
    </row>
    <row r="1076" spans="4:4" x14ac:dyDescent="0.2">
      <c r="D1076" s="107"/>
    </row>
    <row r="1077" spans="4:4" x14ac:dyDescent="0.2">
      <c r="D1077" s="107"/>
    </row>
    <row r="1078" spans="4:4" x14ac:dyDescent="0.2">
      <c r="D1078" s="107"/>
    </row>
    <row r="1079" spans="4:4" x14ac:dyDescent="0.2">
      <c r="D1079" s="107"/>
    </row>
    <row r="1080" spans="4:4" x14ac:dyDescent="0.2">
      <c r="D1080" s="107"/>
    </row>
    <row r="1081" spans="4:4" x14ac:dyDescent="0.2">
      <c r="D1081" s="107"/>
    </row>
    <row r="1082" spans="4:4" x14ac:dyDescent="0.2">
      <c r="D1082" s="107"/>
    </row>
    <row r="1083" spans="4:4" x14ac:dyDescent="0.2">
      <c r="D1083" s="107"/>
    </row>
    <row r="1084" spans="4:4" x14ac:dyDescent="0.2">
      <c r="D1084" s="107"/>
    </row>
    <row r="1085" spans="4:4" x14ac:dyDescent="0.2">
      <c r="D1085" s="107"/>
    </row>
    <row r="1086" spans="4:4" x14ac:dyDescent="0.2">
      <c r="D1086" s="107"/>
    </row>
    <row r="1087" spans="4:4" x14ac:dyDescent="0.2">
      <c r="D1087" s="107"/>
    </row>
    <row r="1088" spans="4:4" x14ac:dyDescent="0.2">
      <c r="D1088" s="107"/>
    </row>
    <row r="1089" spans="4:4" x14ac:dyDescent="0.2">
      <c r="D1089" s="107"/>
    </row>
    <row r="1090" spans="4:4" x14ac:dyDescent="0.2">
      <c r="D1090" s="107"/>
    </row>
    <row r="1091" spans="4:4" x14ac:dyDescent="0.2">
      <c r="D1091" s="107"/>
    </row>
    <row r="1092" spans="4:4" x14ac:dyDescent="0.2">
      <c r="D1092" s="107"/>
    </row>
    <row r="1093" spans="4:4" x14ac:dyDescent="0.2">
      <c r="D1093" s="107"/>
    </row>
    <row r="1094" spans="4:4" x14ac:dyDescent="0.2">
      <c r="D1094" s="107"/>
    </row>
    <row r="1095" spans="4:4" x14ac:dyDescent="0.2">
      <c r="D1095" s="107"/>
    </row>
    <row r="1096" spans="4:4" x14ac:dyDescent="0.2">
      <c r="D1096" s="107"/>
    </row>
    <row r="1097" spans="4:4" x14ac:dyDescent="0.2">
      <c r="D1097" s="107"/>
    </row>
    <row r="1098" spans="4:4" x14ac:dyDescent="0.2">
      <c r="D1098" s="107"/>
    </row>
    <row r="1099" spans="4:4" x14ac:dyDescent="0.2">
      <c r="D1099" s="107"/>
    </row>
    <row r="1100" spans="4:4" x14ac:dyDescent="0.2">
      <c r="D1100" s="107"/>
    </row>
    <row r="1101" spans="4:4" x14ac:dyDescent="0.2">
      <c r="D1101" s="107"/>
    </row>
    <row r="1102" spans="4:4" x14ac:dyDescent="0.2">
      <c r="D1102" s="107"/>
    </row>
    <row r="1103" spans="4:4" x14ac:dyDescent="0.2">
      <c r="D1103" s="107"/>
    </row>
    <row r="1104" spans="4:4" x14ac:dyDescent="0.2">
      <c r="D1104" s="107"/>
    </row>
    <row r="1105" spans="4:4" x14ac:dyDescent="0.2">
      <c r="D1105" s="107"/>
    </row>
    <row r="1106" spans="4:4" x14ac:dyDescent="0.2">
      <c r="D1106" s="107"/>
    </row>
    <row r="1107" spans="4:4" x14ac:dyDescent="0.2">
      <c r="D1107" s="107"/>
    </row>
    <row r="1108" spans="4:4" x14ac:dyDescent="0.2">
      <c r="D1108" s="107"/>
    </row>
    <row r="1109" spans="4:4" x14ac:dyDescent="0.2">
      <c r="D1109" s="107"/>
    </row>
    <row r="1110" spans="4:4" x14ac:dyDescent="0.2">
      <c r="D1110" s="107"/>
    </row>
    <row r="1111" spans="4:4" x14ac:dyDescent="0.2">
      <c r="D1111" s="107"/>
    </row>
    <row r="1112" spans="4:4" x14ac:dyDescent="0.2">
      <c r="D1112" s="107"/>
    </row>
    <row r="1113" spans="4:4" x14ac:dyDescent="0.2">
      <c r="D1113" s="107"/>
    </row>
    <row r="1114" spans="4:4" x14ac:dyDescent="0.2">
      <c r="D1114" s="107"/>
    </row>
    <row r="1115" spans="4:4" x14ac:dyDescent="0.2">
      <c r="D1115" s="107"/>
    </row>
    <row r="1116" spans="4:4" x14ac:dyDescent="0.2">
      <c r="D1116" s="107"/>
    </row>
    <row r="1117" spans="4:4" x14ac:dyDescent="0.2">
      <c r="D1117" s="107"/>
    </row>
    <row r="1118" spans="4:4" x14ac:dyDescent="0.2">
      <c r="D1118" s="107"/>
    </row>
    <row r="1119" spans="4:4" x14ac:dyDescent="0.2">
      <c r="D1119" s="107"/>
    </row>
    <row r="1120" spans="4:4" x14ac:dyDescent="0.2">
      <c r="D1120" s="107"/>
    </row>
    <row r="1121" spans="4:4" x14ac:dyDescent="0.2">
      <c r="D1121" s="107"/>
    </row>
    <row r="1122" spans="4:4" x14ac:dyDescent="0.2">
      <c r="D1122" s="107"/>
    </row>
    <row r="1123" spans="4:4" x14ac:dyDescent="0.2">
      <c r="D1123" s="107"/>
    </row>
    <row r="1124" spans="4:4" x14ac:dyDescent="0.2">
      <c r="D1124" s="107"/>
    </row>
    <row r="1125" spans="4:4" x14ac:dyDescent="0.2">
      <c r="D1125" s="107"/>
    </row>
    <row r="1126" spans="4:4" x14ac:dyDescent="0.2">
      <c r="D1126" s="107"/>
    </row>
    <row r="1127" spans="4:4" x14ac:dyDescent="0.2">
      <c r="D1127" s="107"/>
    </row>
    <row r="1128" spans="4:4" x14ac:dyDescent="0.2">
      <c r="D1128" s="107"/>
    </row>
    <row r="1129" spans="4:4" x14ac:dyDescent="0.2">
      <c r="D1129" s="107"/>
    </row>
    <row r="1130" spans="4:4" x14ac:dyDescent="0.2">
      <c r="D1130" s="107"/>
    </row>
    <row r="1131" spans="4:4" x14ac:dyDescent="0.2">
      <c r="D1131" s="107"/>
    </row>
    <row r="1132" spans="4:4" x14ac:dyDescent="0.2">
      <c r="D1132" s="107"/>
    </row>
    <row r="1133" spans="4:4" x14ac:dyDescent="0.2">
      <c r="D1133" s="107"/>
    </row>
    <row r="1134" spans="4:4" x14ac:dyDescent="0.2">
      <c r="D1134" s="107"/>
    </row>
    <row r="1135" spans="4:4" x14ac:dyDescent="0.2">
      <c r="D1135" s="107"/>
    </row>
    <row r="1136" spans="4:4" x14ac:dyDescent="0.2">
      <c r="D1136" s="107"/>
    </row>
    <row r="1137" spans="4:4" x14ac:dyDescent="0.2">
      <c r="D1137" s="107"/>
    </row>
    <row r="1138" spans="4:4" x14ac:dyDescent="0.2">
      <c r="D1138" s="107"/>
    </row>
    <row r="1139" spans="4:4" x14ac:dyDescent="0.2">
      <c r="D1139" s="107"/>
    </row>
    <row r="1140" spans="4:4" x14ac:dyDescent="0.2">
      <c r="D1140" s="107"/>
    </row>
    <row r="1141" spans="4:4" x14ac:dyDescent="0.2">
      <c r="D1141" s="107"/>
    </row>
    <row r="1142" spans="4:4" x14ac:dyDescent="0.2">
      <c r="D1142" s="107"/>
    </row>
    <row r="1143" spans="4:4" x14ac:dyDescent="0.2">
      <c r="D1143" s="107"/>
    </row>
    <row r="1144" spans="4:4" x14ac:dyDescent="0.2">
      <c r="D1144" s="107"/>
    </row>
    <row r="1145" spans="4:4" x14ac:dyDescent="0.2">
      <c r="D1145" s="107"/>
    </row>
    <row r="1146" spans="4:4" x14ac:dyDescent="0.2">
      <c r="D1146" s="107"/>
    </row>
    <row r="1147" spans="4:4" x14ac:dyDescent="0.2">
      <c r="D1147" s="107"/>
    </row>
    <row r="1148" spans="4:4" x14ac:dyDescent="0.2">
      <c r="D1148" s="107"/>
    </row>
    <row r="1149" spans="4:4" x14ac:dyDescent="0.2">
      <c r="D1149" s="107"/>
    </row>
    <row r="1150" spans="4:4" x14ac:dyDescent="0.2">
      <c r="D1150" s="107"/>
    </row>
    <row r="1151" spans="4:4" x14ac:dyDescent="0.2">
      <c r="D1151" s="107"/>
    </row>
    <row r="1152" spans="4:4" x14ac:dyDescent="0.2">
      <c r="D1152" s="107"/>
    </row>
    <row r="1153" spans="4:4" x14ac:dyDescent="0.2">
      <c r="D1153" s="107"/>
    </row>
    <row r="1154" spans="4:4" x14ac:dyDescent="0.2">
      <c r="D1154" s="107"/>
    </row>
    <row r="1155" spans="4:4" x14ac:dyDescent="0.2">
      <c r="D1155" s="107"/>
    </row>
    <row r="1156" spans="4:4" x14ac:dyDescent="0.2">
      <c r="D1156" s="107"/>
    </row>
    <row r="1157" spans="4:4" x14ac:dyDescent="0.2">
      <c r="D1157" s="107"/>
    </row>
    <row r="1158" spans="4:4" x14ac:dyDescent="0.2">
      <c r="D1158" s="107"/>
    </row>
    <row r="1159" spans="4:4" x14ac:dyDescent="0.2">
      <c r="D1159" s="107"/>
    </row>
    <row r="1160" spans="4:4" x14ac:dyDescent="0.2">
      <c r="D1160" s="107"/>
    </row>
    <row r="1161" spans="4:4" x14ac:dyDescent="0.2">
      <c r="D1161" s="107"/>
    </row>
    <row r="1162" spans="4:4" x14ac:dyDescent="0.2">
      <c r="D1162" s="107"/>
    </row>
    <row r="1163" spans="4:4" x14ac:dyDescent="0.2">
      <c r="D1163" s="107"/>
    </row>
    <row r="1164" spans="4:4" x14ac:dyDescent="0.2">
      <c r="D1164" s="107"/>
    </row>
    <row r="1165" spans="4:4" x14ac:dyDescent="0.2">
      <c r="D1165" s="107"/>
    </row>
    <row r="1166" spans="4:4" x14ac:dyDescent="0.2">
      <c r="D1166" s="107"/>
    </row>
    <row r="1167" spans="4:4" x14ac:dyDescent="0.2">
      <c r="D1167" s="107"/>
    </row>
    <row r="1168" spans="4:4" x14ac:dyDescent="0.2">
      <c r="D1168" s="107"/>
    </row>
    <row r="1169" spans="4:4" x14ac:dyDescent="0.2">
      <c r="D1169" s="107"/>
    </row>
    <row r="1170" spans="4:4" x14ac:dyDescent="0.2">
      <c r="D1170" s="107"/>
    </row>
    <row r="1171" spans="4:4" x14ac:dyDescent="0.2">
      <c r="D1171" s="107"/>
    </row>
    <row r="1172" spans="4:4" x14ac:dyDescent="0.2">
      <c r="D1172" s="107"/>
    </row>
    <row r="1173" spans="4:4" x14ac:dyDescent="0.2">
      <c r="D1173" s="107"/>
    </row>
    <row r="1174" spans="4:4" x14ac:dyDescent="0.2">
      <c r="D1174" s="107"/>
    </row>
    <row r="1175" spans="4:4" x14ac:dyDescent="0.2">
      <c r="D1175" s="107"/>
    </row>
    <row r="1176" spans="4:4" x14ac:dyDescent="0.2">
      <c r="D1176" s="107"/>
    </row>
    <row r="1177" spans="4:4" x14ac:dyDescent="0.2">
      <c r="D1177" s="107"/>
    </row>
    <row r="1178" spans="4:4" x14ac:dyDescent="0.2">
      <c r="D1178" s="107"/>
    </row>
    <row r="1179" spans="4:4" x14ac:dyDescent="0.2">
      <c r="D1179" s="107"/>
    </row>
    <row r="1180" spans="4:4" x14ac:dyDescent="0.2">
      <c r="D1180" s="107"/>
    </row>
    <row r="1181" spans="4:4" x14ac:dyDescent="0.2">
      <c r="D1181" s="107"/>
    </row>
    <row r="1182" spans="4:4" x14ac:dyDescent="0.2">
      <c r="D1182" s="107"/>
    </row>
    <row r="1183" spans="4:4" x14ac:dyDescent="0.2">
      <c r="D1183" s="107"/>
    </row>
    <row r="1184" spans="4:4" x14ac:dyDescent="0.2">
      <c r="D1184" s="107"/>
    </row>
    <row r="1185" spans="4:4" x14ac:dyDescent="0.2">
      <c r="D1185" s="107"/>
    </row>
    <row r="1186" spans="4:4" x14ac:dyDescent="0.2">
      <c r="D1186" s="107"/>
    </row>
    <row r="1187" spans="4:4" x14ac:dyDescent="0.2">
      <c r="D1187" s="107"/>
    </row>
    <row r="1188" spans="4:4" x14ac:dyDescent="0.2">
      <c r="D1188" s="107"/>
    </row>
    <row r="1189" spans="4:4" x14ac:dyDescent="0.2">
      <c r="D1189" s="107"/>
    </row>
    <row r="1190" spans="4:4" x14ac:dyDescent="0.2">
      <c r="D1190" s="107"/>
    </row>
    <row r="1191" spans="4:4" x14ac:dyDescent="0.2">
      <c r="D1191" s="107"/>
    </row>
    <row r="1192" spans="4:4" x14ac:dyDescent="0.2">
      <c r="D1192" s="107"/>
    </row>
    <row r="1193" spans="4:4" x14ac:dyDescent="0.2">
      <c r="D1193" s="107"/>
    </row>
    <row r="1194" spans="4:4" x14ac:dyDescent="0.2">
      <c r="D1194" s="107"/>
    </row>
    <row r="1195" spans="4:4" x14ac:dyDescent="0.2">
      <c r="D1195" s="107"/>
    </row>
    <row r="1196" spans="4:4" x14ac:dyDescent="0.2">
      <c r="D1196" s="107"/>
    </row>
    <row r="1197" spans="4:4" x14ac:dyDescent="0.2">
      <c r="D1197" s="107"/>
    </row>
    <row r="1198" spans="4:4" x14ac:dyDescent="0.2">
      <c r="D1198" s="107"/>
    </row>
    <row r="1199" spans="4:4" x14ac:dyDescent="0.2">
      <c r="D1199" s="107"/>
    </row>
    <row r="1200" spans="4:4" x14ac:dyDescent="0.2">
      <c r="D1200" s="107"/>
    </row>
    <row r="1201" spans="4:4" x14ac:dyDescent="0.2">
      <c r="D1201" s="107"/>
    </row>
    <row r="1202" spans="4:4" x14ac:dyDescent="0.2">
      <c r="D1202" s="107"/>
    </row>
    <row r="1203" spans="4:4" x14ac:dyDescent="0.2">
      <c r="D1203" s="107"/>
    </row>
    <row r="1204" spans="4:4" x14ac:dyDescent="0.2">
      <c r="D1204" s="107"/>
    </row>
    <row r="1205" spans="4:4" x14ac:dyDescent="0.2">
      <c r="D1205" s="107"/>
    </row>
    <row r="1206" spans="4:4" x14ac:dyDescent="0.2">
      <c r="D1206" s="107"/>
    </row>
    <row r="1207" spans="4:4" x14ac:dyDescent="0.2">
      <c r="D1207" s="107"/>
    </row>
    <row r="1208" spans="4:4" x14ac:dyDescent="0.2">
      <c r="D1208" s="107"/>
    </row>
    <row r="1209" spans="4:4" x14ac:dyDescent="0.2">
      <c r="D1209" s="107"/>
    </row>
    <row r="1210" spans="4:4" x14ac:dyDescent="0.2">
      <c r="D1210" s="107"/>
    </row>
    <row r="1211" spans="4:4" x14ac:dyDescent="0.2">
      <c r="D1211" s="107"/>
    </row>
    <row r="1212" spans="4:4" x14ac:dyDescent="0.2">
      <c r="D1212" s="107"/>
    </row>
    <row r="1213" spans="4:4" x14ac:dyDescent="0.2">
      <c r="D1213" s="107"/>
    </row>
    <row r="1214" spans="4:4" x14ac:dyDescent="0.2">
      <c r="D1214" s="107"/>
    </row>
    <row r="1215" spans="4:4" x14ac:dyDescent="0.2">
      <c r="D1215" s="107"/>
    </row>
    <row r="1216" spans="4:4" x14ac:dyDescent="0.2">
      <c r="D1216" s="107"/>
    </row>
    <row r="1217" spans="4:4" x14ac:dyDescent="0.2">
      <c r="D1217" s="107"/>
    </row>
    <row r="1218" spans="4:4" x14ac:dyDescent="0.2">
      <c r="D1218" s="107"/>
    </row>
    <row r="1219" spans="4:4" x14ac:dyDescent="0.2">
      <c r="D1219" s="107"/>
    </row>
    <row r="1220" spans="4:4" x14ac:dyDescent="0.2">
      <c r="D1220" s="107"/>
    </row>
    <row r="1221" spans="4:4" x14ac:dyDescent="0.2">
      <c r="D1221" s="107"/>
    </row>
    <row r="1222" spans="4:4" x14ac:dyDescent="0.2">
      <c r="D1222" s="107"/>
    </row>
    <row r="1223" spans="4:4" x14ac:dyDescent="0.2">
      <c r="D1223" s="107"/>
    </row>
    <row r="1224" spans="4:4" x14ac:dyDescent="0.2">
      <c r="D1224" s="107"/>
    </row>
    <row r="1225" spans="4:4" x14ac:dyDescent="0.2">
      <c r="D1225" s="107"/>
    </row>
    <row r="1226" spans="4:4" x14ac:dyDescent="0.2">
      <c r="D1226" s="107"/>
    </row>
    <row r="1227" spans="4:4" x14ac:dyDescent="0.2">
      <c r="D1227" s="107"/>
    </row>
    <row r="1228" spans="4:4" x14ac:dyDescent="0.2">
      <c r="D1228" s="107"/>
    </row>
    <row r="1229" spans="4:4" x14ac:dyDescent="0.2">
      <c r="D1229" s="107"/>
    </row>
    <row r="1230" spans="4:4" x14ac:dyDescent="0.2">
      <c r="D1230" s="107"/>
    </row>
    <row r="1231" spans="4:4" x14ac:dyDescent="0.2">
      <c r="D1231" s="107"/>
    </row>
    <row r="1232" spans="4:4" x14ac:dyDescent="0.2">
      <c r="D1232" s="107"/>
    </row>
    <row r="1233" spans="4:4" x14ac:dyDescent="0.2">
      <c r="D1233" s="107"/>
    </row>
    <row r="1234" spans="4:4" x14ac:dyDescent="0.2">
      <c r="D1234" s="107"/>
    </row>
    <row r="1235" spans="4:4" x14ac:dyDescent="0.2">
      <c r="D1235" s="107"/>
    </row>
    <row r="1236" spans="4:4" x14ac:dyDescent="0.2">
      <c r="D1236" s="107"/>
    </row>
    <row r="1237" spans="4:4" x14ac:dyDescent="0.2">
      <c r="D1237" s="107"/>
    </row>
    <row r="1238" spans="4:4" x14ac:dyDescent="0.2">
      <c r="D1238" s="107"/>
    </row>
    <row r="1239" spans="4:4" x14ac:dyDescent="0.2">
      <c r="D1239" s="107"/>
    </row>
    <row r="1240" spans="4:4" x14ac:dyDescent="0.2">
      <c r="D1240" s="107"/>
    </row>
    <row r="1241" spans="4:4" x14ac:dyDescent="0.2">
      <c r="D1241" s="107"/>
    </row>
    <row r="1242" spans="4:4" x14ac:dyDescent="0.2">
      <c r="D1242" s="107"/>
    </row>
    <row r="1243" spans="4:4" x14ac:dyDescent="0.2">
      <c r="D1243" s="107"/>
    </row>
    <row r="1244" spans="4:4" x14ac:dyDescent="0.2">
      <c r="D1244" s="107"/>
    </row>
    <row r="1245" spans="4:4" x14ac:dyDescent="0.2">
      <c r="D1245" s="107"/>
    </row>
    <row r="1246" spans="4:4" x14ac:dyDescent="0.2">
      <c r="D1246" s="107"/>
    </row>
    <row r="1247" spans="4:4" x14ac:dyDescent="0.2">
      <c r="D1247" s="107"/>
    </row>
    <row r="1248" spans="4:4" x14ac:dyDescent="0.2">
      <c r="D1248" s="107"/>
    </row>
    <row r="1249" spans="4:4" x14ac:dyDescent="0.2">
      <c r="D1249" s="107"/>
    </row>
    <row r="1250" spans="4:4" x14ac:dyDescent="0.2">
      <c r="D1250" s="107"/>
    </row>
    <row r="1251" spans="4:4" x14ac:dyDescent="0.2">
      <c r="D1251" s="107"/>
    </row>
    <row r="1252" spans="4:4" x14ac:dyDescent="0.2">
      <c r="D1252" s="107"/>
    </row>
    <row r="1253" spans="4:4" x14ac:dyDescent="0.2">
      <c r="D1253" s="107"/>
    </row>
    <row r="1254" spans="4:4" x14ac:dyDescent="0.2">
      <c r="D1254" s="107"/>
    </row>
    <row r="1255" spans="4:4" x14ac:dyDescent="0.2">
      <c r="D1255" s="107"/>
    </row>
    <row r="1256" spans="4:4" x14ac:dyDescent="0.2">
      <c r="D1256" s="107"/>
    </row>
    <row r="1257" spans="4:4" x14ac:dyDescent="0.2">
      <c r="D1257" s="107"/>
    </row>
    <row r="1258" spans="4:4" x14ac:dyDescent="0.2">
      <c r="D1258" s="107"/>
    </row>
    <row r="1259" spans="4:4" x14ac:dyDescent="0.2">
      <c r="D1259" s="107"/>
    </row>
    <row r="1260" spans="4:4" x14ac:dyDescent="0.2">
      <c r="D1260" s="107"/>
    </row>
    <row r="1261" spans="4:4" x14ac:dyDescent="0.2">
      <c r="D1261" s="107"/>
    </row>
    <row r="1262" spans="4:4" x14ac:dyDescent="0.2">
      <c r="D1262" s="107"/>
    </row>
    <row r="1263" spans="4:4" x14ac:dyDescent="0.2">
      <c r="D1263" s="107"/>
    </row>
    <row r="1264" spans="4:4" x14ac:dyDescent="0.2">
      <c r="D1264" s="107"/>
    </row>
    <row r="1265" spans="4:4" x14ac:dyDescent="0.2">
      <c r="D1265" s="107"/>
    </row>
    <row r="1266" spans="4:4" x14ac:dyDescent="0.2">
      <c r="D1266" s="107"/>
    </row>
    <row r="1267" spans="4:4" x14ac:dyDescent="0.2">
      <c r="D1267" s="107"/>
    </row>
    <row r="1268" spans="4:4" x14ac:dyDescent="0.2">
      <c r="D1268" s="107"/>
    </row>
    <row r="1269" spans="4:4" x14ac:dyDescent="0.2">
      <c r="D1269" s="107"/>
    </row>
    <row r="1270" spans="4:4" x14ac:dyDescent="0.2">
      <c r="D1270" s="107"/>
    </row>
    <row r="1271" spans="4:4" x14ac:dyDescent="0.2">
      <c r="D1271" s="107"/>
    </row>
    <row r="1272" spans="4:4" x14ac:dyDescent="0.2">
      <c r="D1272" s="107"/>
    </row>
    <row r="1273" spans="4:4" x14ac:dyDescent="0.2">
      <c r="D1273" s="107"/>
    </row>
    <row r="1274" spans="4:4" x14ac:dyDescent="0.2">
      <c r="D1274" s="107"/>
    </row>
    <row r="1275" spans="4:4" x14ac:dyDescent="0.2">
      <c r="D1275" s="107"/>
    </row>
    <row r="1276" spans="4:4" x14ac:dyDescent="0.2">
      <c r="D1276" s="107"/>
    </row>
    <row r="1277" spans="4:4" x14ac:dyDescent="0.2">
      <c r="D1277" s="107"/>
    </row>
    <row r="1278" spans="4:4" x14ac:dyDescent="0.2">
      <c r="D1278" s="107"/>
    </row>
    <row r="1279" spans="4:4" x14ac:dyDescent="0.2">
      <c r="D1279" s="107"/>
    </row>
    <row r="1280" spans="4:4" x14ac:dyDescent="0.2">
      <c r="D1280" s="107"/>
    </row>
    <row r="1281" spans="4:4" x14ac:dyDescent="0.2">
      <c r="D1281" s="107"/>
    </row>
    <row r="1282" spans="4:4" x14ac:dyDescent="0.2">
      <c r="D1282" s="107"/>
    </row>
    <row r="1283" spans="4:4" x14ac:dyDescent="0.2">
      <c r="D1283" s="107"/>
    </row>
    <row r="1284" spans="4:4" x14ac:dyDescent="0.2">
      <c r="D1284" s="107"/>
    </row>
    <row r="1285" spans="4:4" x14ac:dyDescent="0.2">
      <c r="D1285" s="107"/>
    </row>
    <row r="1286" spans="4:4" x14ac:dyDescent="0.2">
      <c r="D1286" s="107"/>
    </row>
    <row r="1287" spans="4:4" x14ac:dyDescent="0.2">
      <c r="D1287" s="107"/>
    </row>
    <row r="1288" spans="4:4" x14ac:dyDescent="0.2">
      <c r="D1288" s="107"/>
    </row>
    <row r="1289" spans="4:4" x14ac:dyDescent="0.2">
      <c r="D1289" s="107"/>
    </row>
    <row r="1290" spans="4:4" x14ac:dyDescent="0.2">
      <c r="D1290" s="107"/>
    </row>
    <row r="1291" spans="4:4" x14ac:dyDescent="0.2">
      <c r="D1291" s="107"/>
    </row>
    <row r="1292" spans="4:4" x14ac:dyDescent="0.2">
      <c r="D1292" s="107"/>
    </row>
    <row r="1293" spans="4:4" x14ac:dyDescent="0.2">
      <c r="D1293" s="107"/>
    </row>
    <row r="1294" spans="4:4" x14ac:dyDescent="0.2">
      <c r="D1294" s="107"/>
    </row>
    <row r="1295" spans="4:4" x14ac:dyDescent="0.2">
      <c r="D1295" s="107"/>
    </row>
    <row r="1296" spans="4:4" x14ac:dyDescent="0.2">
      <c r="D1296" s="107"/>
    </row>
    <row r="1297" spans="4:4" x14ac:dyDescent="0.2">
      <c r="D1297" s="107"/>
    </row>
    <row r="1298" spans="4:4" x14ac:dyDescent="0.2">
      <c r="D1298" s="107"/>
    </row>
    <row r="1299" spans="4:4" x14ac:dyDescent="0.2">
      <c r="D1299" s="107"/>
    </row>
    <row r="1300" spans="4:4" x14ac:dyDescent="0.2">
      <c r="D1300" s="107"/>
    </row>
    <row r="1301" spans="4:4" x14ac:dyDescent="0.2">
      <c r="D1301" s="107"/>
    </row>
    <row r="1302" spans="4:4" x14ac:dyDescent="0.2">
      <c r="D1302" s="107"/>
    </row>
    <row r="1303" spans="4:4" x14ac:dyDescent="0.2">
      <c r="D1303" s="107"/>
    </row>
    <row r="1304" spans="4:4" x14ac:dyDescent="0.2">
      <c r="D1304" s="107"/>
    </row>
    <row r="1305" spans="4:4" x14ac:dyDescent="0.2">
      <c r="D1305" s="107"/>
    </row>
    <row r="1306" spans="4:4" x14ac:dyDescent="0.2">
      <c r="D1306" s="107"/>
    </row>
    <row r="1307" spans="4:4" x14ac:dyDescent="0.2">
      <c r="D1307" s="107"/>
    </row>
    <row r="1308" spans="4:4" x14ac:dyDescent="0.2">
      <c r="D1308" s="107"/>
    </row>
    <row r="1309" spans="4:4" x14ac:dyDescent="0.2">
      <c r="D1309" s="107"/>
    </row>
    <row r="1310" spans="4:4" x14ac:dyDescent="0.2">
      <c r="D1310" s="107"/>
    </row>
    <row r="1311" spans="4:4" x14ac:dyDescent="0.2">
      <c r="D1311" s="107"/>
    </row>
    <row r="1312" spans="4:4" x14ac:dyDescent="0.2">
      <c r="D1312" s="107"/>
    </row>
    <row r="1313" spans="4:4" x14ac:dyDescent="0.2">
      <c r="D1313" s="107"/>
    </row>
    <row r="1314" spans="4:4" x14ac:dyDescent="0.2">
      <c r="D1314" s="107"/>
    </row>
    <row r="1315" spans="4:4" x14ac:dyDescent="0.2">
      <c r="D1315" s="107"/>
    </row>
    <row r="1316" spans="4:4" x14ac:dyDescent="0.2">
      <c r="D1316" s="107"/>
    </row>
    <row r="1317" spans="4:4" x14ac:dyDescent="0.2">
      <c r="D1317" s="107"/>
    </row>
    <row r="1318" spans="4:4" x14ac:dyDescent="0.2">
      <c r="D1318" s="107"/>
    </row>
    <row r="1319" spans="4:4" x14ac:dyDescent="0.2">
      <c r="D1319" s="107"/>
    </row>
    <row r="1320" spans="4:4" x14ac:dyDescent="0.2">
      <c r="D1320" s="107"/>
    </row>
    <row r="1321" spans="4:4" x14ac:dyDescent="0.2">
      <c r="D1321" s="107"/>
    </row>
    <row r="1322" spans="4:4" x14ac:dyDescent="0.2">
      <c r="D1322" s="107"/>
    </row>
    <row r="1323" spans="4:4" x14ac:dyDescent="0.2">
      <c r="D1323" s="107"/>
    </row>
    <row r="1324" spans="4:4" x14ac:dyDescent="0.2">
      <c r="D1324" s="107"/>
    </row>
    <row r="1325" spans="4:4" x14ac:dyDescent="0.2">
      <c r="D1325" s="107"/>
    </row>
    <row r="1326" spans="4:4" x14ac:dyDescent="0.2">
      <c r="D1326" s="107"/>
    </row>
    <row r="1327" spans="4:4" x14ac:dyDescent="0.2">
      <c r="D1327" s="107"/>
    </row>
    <row r="1328" spans="4:4" x14ac:dyDescent="0.2">
      <c r="D1328" s="107"/>
    </row>
    <row r="1329" spans="4:4" x14ac:dyDescent="0.2">
      <c r="D1329" s="107"/>
    </row>
    <row r="1330" spans="4:4" x14ac:dyDescent="0.2">
      <c r="D1330" s="107"/>
    </row>
    <row r="1331" spans="4:4" x14ac:dyDescent="0.2">
      <c r="D1331" s="107"/>
    </row>
    <row r="1332" spans="4:4" x14ac:dyDescent="0.2">
      <c r="D1332" s="107"/>
    </row>
    <row r="1333" spans="4:4" x14ac:dyDescent="0.2">
      <c r="D1333" s="107"/>
    </row>
    <row r="1334" spans="4:4" x14ac:dyDescent="0.2">
      <c r="D1334" s="107"/>
    </row>
    <row r="1335" spans="4:4" x14ac:dyDescent="0.2">
      <c r="D1335" s="107"/>
    </row>
    <row r="1336" spans="4:4" x14ac:dyDescent="0.2">
      <c r="D1336" s="107"/>
    </row>
    <row r="1337" spans="4:4" x14ac:dyDescent="0.2">
      <c r="D1337" s="107"/>
    </row>
    <row r="1338" spans="4:4" x14ac:dyDescent="0.2">
      <c r="D1338" s="107"/>
    </row>
    <row r="1339" spans="4:4" x14ac:dyDescent="0.2">
      <c r="D1339" s="107"/>
    </row>
    <row r="1340" spans="4:4" x14ac:dyDescent="0.2">
      <c r="D1340" s="107"/>
    </row>
    <row r="1341" spans="4:4" x14ac:dyDescent="0.2">
      <c r="D1341" s="107"/>
    </row>
    <row r="1342" spans="4:4" x14ac:dyDescent="0.2">
      <c r="D1342" s="107"/>
    </row>
    <row r="1343" spans="4:4" x14ac:dyDescent="0.2">
      <c r="D1343" s="107"/>
    </row>
    <row r="1344" spans="4:4" x14ac:dyDescent="0.2">
      <c r="D1344" s="107"/>
    </row>
    <row r="1345" spans="4:4" x14ac:dyDescent="0.2">
      <c r="D1345" s="107"/>
    </row>
    <row r="1346" spans="4:4" x14ac:dyDescent="0.2">
      <c r="D1346" s="107"/>
    </row>
    <row r="1347" spans="4:4" x14ac:dyDescent="0.2">
      <c r="D1347" s="107"/>
    </row>
    <row r="1348" spans="4:4" x14ac:dyDescent="0.2">
      <c r="D1348" s="107"/>
    </row>
    <row r="1349" spans="4:4" x14ac:dyDescent="0.2">
      <c r="D1349" s="107"/>
    </row>
    <row r="1350" spans="4:4" x14ac:dyDescent="0.2">
      <c r="D1350" s="107"/>
    </row>
    <row r="1351" spans="4:4" x14ac:dyDescent="0.2">
      <c r="D1351" s="107"/>
    </row>
    <row r="1352" spans="4:4" x14ac:dyDescent="0.2">
      <c r="D1352" s="107"/>
    </row>
    <row r="1353" spans="4:4" x14ac:dyDescent="0.2">
      <c r="D1353" s="107"/>
    </row>
    <row r="1354" spans="4:4" x14ac:dyDescent="0.2">
      <c r="D1354" s="107"/>
    </row>
    <row r="1355" spans="4:4" x14ac:dyDescent="0.2">
      <c r="D1355" s="107"/>
    </row>
    <row r="1356" spans="4:4" x14ac:dyDescent="0.2">
      <c r="D1356" s="107"/>
    </row>
    <row r="1357" spans="4:4" x14ac:dyDescent="0.2">
      <c r="D1357" s="107"/>
    </row>
    <row r="1358" spans="4:4" x14ac:dyDescent="0.2">
      <c r="D1358" s="107"/>
    </row>
    <row r="1359" spans="4:4" x14ac:dyDescent="0.2">
      <c r="D1359" s="107"/>
    </row>
    <row r="1360" spans="4:4" x14ac:dyDescent="0.2">
      <c r="D1360" s="107"/>
    </row>
    <row r="1361" spans="4:4" x14ac:dyDescent="0.2">
      <c r="D1361" s="107"/>
    </row>
    <row r="1362" spans="4:4" x14ac:dyDescent="0.2">
      <c r="D1362" s="107"/>
    </row>
    <row r="1363" spans="4:4" x14ac:dyDescent="0.2">
      <c r="D1363" s="107"/>
    </row>
    <row r="1364" spans="4:4" x14ac:dyDescent="0.2">
      <c r="D1364" s="107"/>
    </row>
    <row r="1365" spans="4:4" x14ac:dyDescent="0.2">
      <c r="D1365" s="107"/>
    </row>
    <row r="1366" spans="4:4" x14ac:dyDescent="0.2">
      <c r="D1366" s="107"/>
    </row>
    <row r="1367" spans="4:4" x14ac:dyDescent="0.2">
      <c r="D1367" s="107"/>
    </row>
    <row r="1368" spans="4:4" x14ac:dyDescent="0.2">
      <c r="D1368" s="107"/>
    </row>
    <row r="1369" spans="4:4" x14ac:dyDescent="0.2">
      <c r="D1369" s="107"/>
    </row>
    <row r="1370" spans="4:4" x14ac:dyDescent="0.2">
      <c r="D1370" s="107"/>
    </row>
    <row r="1371" spans="4:4" x14ac:dyDescent="0.2">
      <c r="D1371" s="107"/>
    </row>
    <row r="1372" spans="4:4" x14ac:dyDescent="0.2">
      <c r="D1372" s="107"/>
    </row>
    <row r="1373" spans="4:4" x14ac:dyDescent="0.2">
      <c r="D1373" s="107"/>
    </row>
    <row r="1374" spans="4:4" x14ac:dyDescent="0.2">
      <c r="D1374" s="107"/>
    </row>
    <row r="1375" spans="4:4" x14ac:dyDescent="0.2">
      <c r="D1375" s="107"/>
    </row>
    <row r="1376" spans="4:4" x14ac:dyDescent="0.2">
      <c r="D1376" s="107"/>
    </row>
    <row r="1377" spans="4:4" x14ac:dyDescent="0.2">
      <c r="D1377" s="107"/>
    </row>
    <row r="1378" spans="4:4" x14ac:dyDescent="0.2">
      <c r="D1378" s="107"/>
    </row>
    <row r="1379" spans="4:4" x14ac:dyDescent="0.2">
      <c r="D1379" s="107"/>
    </row>
    <row r="1380" spans="4:4" x14ac:dyDescent="0.2">
      <c r="D1380" s="107"/>
    </row>
    <row r="1381" spans="4:4" x14ac:dyDescent="0.2">
      <c r="D1381" s="107"/>
    </row>
    <row r="1382" spans="4:4" x14ac:dyDescent="0.2">
      <c r="D1382" s="107"/>
    </row>
    <row r="1383" spans="4:4" x14ac:dyDescent="0.2">
      <c r="D1383" s="107"/>
    </row>
    <row r="1384" spans="4:4" x14ac:dyDescent="0.2">
      <c r="D1384" s="107"/>
    </row>
    <row r="1385" spans="4:4" x14ac:dyDescent="0.2">
      <c r="D1385" s="107"/>
    </row>
    <row r="1386" spans="4:4" x14ac:dyDescent="0.2">
      <c r="D1386" s="107"/>
    </row>
    <row r="1387" spans="4:4" x14ac:dyDescent="0.2">
      <c r="D1387" s="107"/>
    </row>
    <row r="1388" spans="4:4" x14ac:dyDescent="0.2">
      <c r="D1388" s="107"/>
    </row>
    <row r="1389" spans="4:4" x14ac:dyDescent="0.2">
      <c r="D1389" s="107"/>
    </row>
    <row r="1390" spans="4:4" x14ac:dyDescent="0.2">
      <c r="D1390" s="107"/>
    </row>
    <row r="1391" spans="4:4" x14ac:dyDescent="0.2">
      <c r="D1391" s="107"/>
    </row>
    <row r="1392" spans="4:4" x14ac:dyDescent="0.2">
      <c r="D1392" s="107"/>
    </row>
    <row r="1393" spans="4:4" x14ac:dyDescent="0.2">
      <c r="D1393" s="107"/>
    </row>
    <row r="1394" spans="4:4" x14ac:dyDescent="0.2">
      <c r="D1394" s="107"/>
    </row>
    <row r="1395" spans="4:4" x14ac:dyDescent="0.2">
      <c r="D1395" s="107"/>
    </row>
    <row r="1396" spans="4:4" x14ac:dyDescent="0.2">
      <c r="D1396" s="107"/>
    </row>
    <row r="1397" spans="4:4" x14ac:dyDescent="0.2">
      <c r="D1397" s="107"/>
    </row>
    <row r="1398" spans="4:4" x14ac:dyDescent="0.2">
      <c r="D1398" s="107"/>
    </row>
    <row r="1399" spans="4:4" x14ac:dyDescent="0.2">
      <c r="D1399" s="107"/>
    </row>
    <row r="1400" spans="4:4" x14ac:dyDescent="0.2">
      <c r="D1400" s="107"/>
    </row>
    <row r="1401" spans="4:4" x14ac:dyDescent="0.2">
      <c r="D1401" s="107"/>
    </row>
    <row r="1402" spans="4:4" x14ac:dyDescent="0.2">
      <c r="D1402" s="107"/>
    </row>
    <row r="1403" spans="4:4" x14ac:dyDescent="0.2">
      <c r="D1403" s="107"/>
    </row>
    <row r="1404" spans="4:4" x14ac:dyDescent="0.2">
      <c r="D1404" s="107"/>
    </row>
    <row r="1405" spans="4:4" x14ac:dyDescent="0.2">
      <c r="D1405" s="107"/>
    </row>
    <row r="1406" spans="4:4" x14ac:dyDescent="0.2">
      <c r="D1406" s="107"/>
    </row>
    <row r="1407" spans="4:4" x14ac:dyDescent="0.2">
      <c r="D1407" s="107"/>
    </row>
    <row r="1408" spans="4:4" x14ac:dyDescent="0.2">
      <c r="D1408" s="107"/>
    </row>
    <row r="1409" spans="4:4" x14ac:dyDescent="0.2">
      <c r="D1409" s="107"/>
    </row>
    <row r="1410" spans="4:4" x14ac:dyDescent="0.2">
      <c r="D1410" s="107"/>
    </row>
    <row r="1411" spans="4:4" x14ac:dyDescent="0.2">
      <c r="D1411" s="107"/>
    </row>
    <row r="1412" spans="4:4" x14ac:dyDescent="0.2">
      <c r="D1412" s="107"/>
    </row>
    <row r="1413" spans="4:4" x14ac:dyDescent="0.2">
      <c r="D1413" s="107"/>
    </row>
    <row r="1414" spans="4:4" x14ac:dyDescent="0.2">
      <c r="D1414" s="107"/>
    </row>
    <row r="1415" spans="4:4" x14ac:dyDescent="0.2">
      <c r="D1415" s="107"/>
    </row>
    <row r="1416" spans="4:4" x14ac:dyDescent="0.2">
      <c r="D1416" s="107"/>
    </row>
    <row r="1417" spans="4:4" x14ac:dyDescent="0.2">
      <c r="D1417" s="107"/>
    </row>
    <row r="1418" spans="4:4" x14ac:dyDescent="0.2">
      <c r="D1418" s="107"/>
    </row>
    <row r="1419" spans="4:4" x14ac:dyDescent="0.2">
      <c r="D1419" s="107"/>
    </row>
    <row r="1420" spans="4:4" x14ac:dyDescent="0.2">
      <c r="D1420" s="107"/>
    </row>
    <row r="1421" spans="4:4" x14ac:dyDescent="0.2">
      <c r="D1421" s="107"/>
    </row>
    <row r="1422" spans="4:4" x14ac:dyDescent="0.2">
      <c r="D1422" s="107"/>
    </row>
    <row r="1423" spans="4:4" x14ac:dyDescent="0.2">
      <c r="D1423" s="107"/>
    </row>
    <row r="1424" spans="4:4" x14ac:dyDescent="0.2">
      <c r="D1424" s="107"/>
    </row>
    <row r="1425" spans="4:4" x14ac:dyDescent="0.2">
      <c r="D1425" s="107"/>
    </row>
    <row r="1426" spans="4:4" x14ac:dyDescent="0.2">
      <c r="D1426" s="107"/>
    </row>
    <row r="1427" spans="4:4" x14ac:dyDescent="0.2">
      <c r="D1427" s="107"/>
    </row>
    <row r="1428" spans="4:4" x14ac:dyDescent="0.2">
      <c r="D1428" s="107"/>
    </row>
    <row r="1429" spans="4:4" x14ac:dyDescent="0.2">
      <c r="D1429" s="107"/>
    </row>
    <row r="1430" spans="4:4" x14ac:dyDescent="0.2">
      <c r="D1430" s="107"/>
    </row>
    <row r="1431" spans="4:4" x14ac:dyDescent="0.2">
      <c r="D1431" s="107"/>
    </row>
    <row r="1432" spans="4:4" x14ac:dyDescent="0.2">
      <c r="D1432" s="107"/>
    </row>
    <row r="1433" spans="4:4" x14ac:dyDescent="0.2">
      <c r="D1433" s="107"/>
    </row>
    <row r="1434" spans="4:4" x14ac:dyDescent="0.2">
      <c r="D1434" s="107"/>
    </row>
    <row r="1435" spans="4:4" x14ac:dyDescent="0.2">
      <c r="D1435" s="107"/>
    </row>
    <row r="1436" spans="4:4" x14ac:dyDescent="0.2">
      <c r="D1436" s="107"/>
    </row>
    <row r="1437" spans="4:4" x14ac:dyDescent="0.2">
      <c r="D1437" s="107"/>
    </row>
    <row r="1438" spans="4:4" x14ac:dyDescent="0.2">
      <c r="D1438" s="107"/>
    </row>
    <row r="1439" spans="4:4" x14ac:dyDescent="0.2">
      <c r="D1439" s="107"/>
    </row>
    <row r="1440" spans="4:4" x14ac:dyDescent="0.2">
      <c r="D1440" s="107"/>
    </row>
    <row r="1441" spans="4:4" x14ac:dyDescent="0.2">
      <c r="D1441" s="107"/>
    </row>
    <row r="1442" spans="4:4" x14ac:dyDescent="0.2">
      <c r="D1442" s="107"/>
    </row>
    <row r="1443" spans="4:4" x14ac:dyDescent="0.2">
      <c r="D1443" s="107"/>
    </row>
    <row r="1444" spans="4:4" x14ac:dyDescent="0.2">
      <c r="D1444" s="107"/>
    </row>
    <row r="1445" spans="4:4" x14ac:dyDescent="0.2">
      <c r="D1445" s="107"/>
    </row>
    <row r="1446" spans="4:4" x14ac:dyDescent="0.2">
      <c r="D1446" s="107"/>
    </row>
    <row r="1447" spans="4:4" x14ac:dyDescent="0.2">
      <c r="D1447" s="107"/>
    </row>
    <row r="1448" spans="4:4" x14ac:dyDescent="0.2">
      <c r="D1448" s="107"/>
    </row>
    <row r="1449" spans="4:4" x14ac:dyDescent="0.2">
      <c r="D1449" s="107"/>
    </row>
    <row r="1450" spans="4:4" x14ac:dyDescent="0.2">
      <c r="D1450" s="107"/>
    </row>
    <row r="1451" spans="4:4" x14ac:dyDescent="0.2">
      <c r="D1451" s="107"/>
    </row>
    <row r="1452" spans="4:4" x14ac:dyDescent="0.2">
      <c r="D1452" s="107"/>
    </row>
    <row r="1453" spans="4:4" x14ac:dyDescent="0.2">
      <c r="D1453" s="107"/>
    </row>
    <row r="1454" spans="4:4" x14ac:dyDescent="0.2">
      <c r="D1454" s="107"/>
    </row>
    <row r="1455" spans="4:4" x14ac:dyDescent="0.2">
      <c r="D1455" s="107"/>
    </row>
    <row r="1456" spans="4:4" x14ac:dyDescent="0.2">
      <c r="D1456" s="107"/>
    </row>
    <row r="1457" spans="4:4" x14ac:dyDescent="0.2">
      <c r="D1457" s="107"/>
    </row>
    <row r="1458" spans="4:4" x14ac:dyDescent="0.2">
      <c r="D1458" s="107"/>
    </row>
    <row r="1459" spans="4:4" x14ac:dyDescent="0.2">
      <c r="D1459" s="107"/>
    </row>
    <row r="1460" spans="4:4" x14ac:dyDescent="0.2">
      <c r="D1460" s="107"/>
    </row>
    <row r="1461" spans="4:4" x14ac:dyDescent="0.2">
      <c r="D1461" s="107"/>
    </row>
    <row r="1462" spans="4:4" x14ac:dyDescent="0.2">
      <c r="D1462" s="107"/>
    </row>
    <row r="1463" spans="4:4" x14ac:dyDescent="0.2">
      <c r="D1463" s="107"/>
    </row>
    <row r="1464" spans="4:4" x14ac:dyDescent="0.2">
      <c r="D1464" s="107"/>
    </row>
    <row r="1465" spans="4:4" x14ac:dyDescent="0.2">
      <c r="D1465" s="107"/>
    </row>
    <row r="1466" spans="4:4" x14ac:dyDescent="0.2">
      <c r="D1466" s="107"/>
    </row>
    <row r="1467" spans="4:4" x14ac:dyDescent="0.2">
      <c r="D1467" s="107"/>
    </row>
    <row r="1468" spans="4:4" x14ac:dyDescent="0.2">
      <c r="D1468" s="107"/>
    </row>
    <row r="1469" spans="4:4" x14ac:dyDescent="0.2">
      <c r="D1469" s="107"/>
    </row>
    <row r="1470" spans="4:4" x14ac:dyDescent="0.2">
      <c r="D1470" s="107"/>
    </row>
    <row r="1471" spans="4:4" x14ac:dyDescent="0.2">
      <c r="D1471" s="107"/>
    </row>
    <row r="1472" spans="4:4" x14ac:dyDescent="0.2">
      <c r="D1472" s="107"/>
    </row>
    <row r="1473" spans="4:4" x14ac:dyDescent="0.2">
      <c r="D1473" s="107"/>
    </row>
    <row r="1474" spans="4:4" x14ac:dyDescent="0.2">
      <c r="D1474" s="107"/>
    </row>
    <row r="1475" spans="4:4" x14ac:dyDescent="0.2">
      <c r="D1475" s="107"/>
    </row>
    <row r="1476" spans="4:4" x14ac:dyDescent="0.2">
      <c r="D1476" s="107"/>
    </row>
    <row r="1477" spans="4:4" x14ac:dyDescent="0.2">
      <c r="D1477" s="107"/>
    </row>
    <row r="1478" spans="4:4" x14ac:dyDescent="0.2">
      <c r="D1478" s="107"/>
    </row>
    <row r="1479" spans="4:4" x14ac:dyDescent="0.2">
      <c r="D1479" s="107"/>
    </row>
    <row r="1480" spans="4:4" x14ac:dyDescent="0.2">
      <c r="D1480" s="107"/>
    </row>
    <row r="1481" spans="4:4" x14ac:dyDescent="0.2">
      <c r="D1481" s="107"/>
    </row>
    <row r="1482" spans="4:4" x14ac:dyDescent="0.2">
      <c r="D1482" s="107"/>
    </row>
    <row r="1483" spans="4:4" x14ac:dyDescent="0.2">
      <c r="D1483" s="107"/>
    </row>
    <row r="1484" spans="4:4" x14ac:dyDescent="0.2">
      <c r="D1484" s="107"/>
    </row>
    <row r="1485" spans="4:4" x14ac:dyDescent="0.2">
      <c r="D1485" s="107"/>
    </row>
    <row r="1486" spans="4:4" x14ac:dyDescent="0.2">
      <c r="D1486" s="107"/>
    </row>
    <row r="1487" spans="4:4" x14ac:dyDescent="0.2">
      <c r="D1487" s="107"/>
    </row>
    <row r="1488" spans="4:4" x14ac:dyDescent="0.2">
      <c r="D1488" s="107"/>
    </row>
    <row r="1489" spans="4:4" x14ac:dyDescent="0.2">
      <c r="D1489" s="107"/>
    </row>
    <row r="1490" spans="4:4" x14ac:dyDescent="0.2">
      <c r="D1490" s="107"/>
    </row>
    <row r="1491" spans="4:4" x14ac:dyDescent="0.2">
      <c r="D1491" s="107"/>
    </row>
    <row r="1492" spans="4:4" x14ac:dyDescent="0.2">
      <c r="D1492" s="107"/>
    </row>
    <row r="1493" spans="4:4" x14ac:dyDescent="0.2">
      <c r="D1493" s="107"/>
    </row>
    <row r="1494" spans="4:4" x14ac:dyDescent="0.2">
      <c r="D1494" s="107"/>
    </row>
    <row r="1495" spans="4:4" x14ac:dyDescent="0.2">
      <c r="D1495" s="107"/>
    </row>
    <row r="1496" spans="4:4" x14ac:dyDescent="0.2">
      <c r="D1496" s="107"/>
    </row>
    <row r="1497" spans="4:4" x14ac:dyDescent="0.2">
      <c r="D1497" s="107"/>
    </row>
    <row r="1498" spans="4:4" x14ac:dyDescent="0.2">
      <c r="D1498" s="107"/>
    </row>
    <row r="1499" spans="4:4" x14ac:dyDescent="0.2">
      <c r="D1499" s="107"/>
    </row>
    <row r="1500" spans="4:4" x14ac:dyDescent="0.2">
      <c r="D1500" s="107"/>
    </row>
    <row r="1501" spans="4:4" x14ac:dyDescent="0.2">
      <c r="D1501" s="107"/>
    </row>
    <row r="1502" spans="4:4" x14ac:dyDescent="0.2">
      <c r="D1502" s="107"/>
    </row>
    <row r="1503" spans="4:4" x14ac:dyDescent="0.2">
      <c r="D1503" s="107"/>
    </row>
    <row r="1504" spans="4:4" x14ac:dyDescent="0.2">
      <c r="D1504" s="107"/>
    </row>
    <row r="1505" spans="4:4" x14ac:dyDescent="0.2">
      <c r="D1505" s="107"/>
    </row>
    <row r="1506" spans="4:4" x14ac:dyDescent="0.2">
      <c r="D1506" s="107"/>
    </row>
    <row r="1507" spans="4:4" x14ac:dyDescent="0.2">
      <c r="D1507" s="107"/>
    </row>
    <row r="1508" spans="4:4" x14ac:dyDescent="0.2">
      <c r="D1508" s="107"/>
    </row>
    <row r="1509" spans="4:4" x14ac:dyDescent="0.2">
      <c r="D1509" s="107"/>
    </row>
    <row r="1510" spans="4:4" x14ac:dyDescent="0.2">
      <c r="D1510" s="107"/>
    </row>
    <row r="1511" spans="4:4" x14ac:dyDescent="0.2">
      <c r="D1511" s="107"/>
    </row>
    <row r="1512" spans="4:4" x14ac:dyDescent="0.2">
      <c r="D1512" s="107"/>
    </row>
    <row r="1513" spans="4:4" x14ac:dyDescent="0.2">
      <c r="D1513" s="107"/>
    </row>
    <row r="1514" spans="4:4" x14ac:dyDescent="0.2">
      <c r="D1514" s="107"/>
    </row>
    <row r="1515" spans="4:4" x14ac:dyDescent="0.2">
      <c r="D1515" s="107"/>
    </row>
    <row r="1516" spans="4:4" x14ac:dyDescent="0.2">
      <c r="D1516" s="107"/>
    </row>
    <row r="1517" spans="4:4" x14ac:dyDescent="0.2">
      <c r="D1517" s="107"/>
    </row>
    <row r="1518" spans="4:4" x14ac:dyDescent="0.2">
      <c r="D1518" s="107"/>
    </row>
    <row r="1519" spans="4:4" x14ac:dyDescent="0.2">
      <c r="D1519" s="107"/>
    </row>
    <row r="1520" spans="4:4" x14ac:dyDescent="0.2">
      <c r="D1520" s="107"/>
    </row>
    <row r="1521" spans="4:4" x14ac:dyDescent="0.2">
      <c r="D1521" s="107"/>
    </row>
    <row r="1522" spans="4:4" x14ac:dyDescent="0.2">
      <c r="D1522" s="107"/>
    </row>
    <row r="1523" spans="4:4" x14ac:dyDescent="0.2">
      <c r="D1523" s="107"/>
    </row>
    <row r="1524" spans="4:4" x14ac:dyDescent="0.2">
      <c r="D1524" s="107"/>
    </row>
    <row r="1525" spans="4:4" x14ac:dyDescent="0.2">
      <c r="D1525" s="107"/>
    </row>
    <row r="1526" spans="4:4" x14ac:dyDescent="0.2">
      <c r="D1526" s="107"/>
    </row>
    <row r="1527" spans="4:4" x14ac:dyDescent="0.2">
      <c r="D1527" s="107"/>
    </row>
    <row r="1528" spans="4:4" x14ac:dyDescent="0.2">
      <c r="D1528" s="107"/>
    </row>
    <row r="1529" spans="4:4" x14ac:dyDescent="0.2">
      <c r="D1529" s="107"/>
    </row>
    <row r="1530" spans="4:4" x14ac:dyDescent="0.2">
      <c r="D1530" s="107"/>
    </row>
    <row r="1531" spans="4:4" x14ac:dyDescent="0.2">
      <c r="D1531" s="107"/>
    </row>
    <row r="1532" spans="4:4" x14ac:dyDescent="0.2">
      <c r="D1532" s="107"/>
    </row>
    <row r="1533" spans="4:4" x14ac:dyDescent="0.2">
      <c r="D1533" s="107"/>
    </row>
    <row r="1534" spans="4:4" x14ac:dyDescent="0.2">
      <c r="D1534" s="107"/>
    </row>
    <row r="1535" spans="4:4" x14ac:dyDescent="0.2">
      <c r="D1535" s="107"/>
    </row>
    <row r="1536" spans="4:4" x14ac:dyDescent="0.2">
      <c r="D1536" s="107"/>
    </row>
    <row r="1537" spans="4:4" x14ac:dyDescent="0.2">
      <c r="D1537" s="107"/>
    </row>
    <row r="1538" spans="4:4" x14ac:dyDescent="0.2">
      <c r="D1538" s="107"/>
    </row>
    <row r="1539" spans="4:4" x14ac:dyDescent="0.2">
      <c r="D1539" s="107"/>
    </row>
    <row r="1540" spans="4:4" x14ac:dyDescent="0.2">
      <c r="D1540" s="107"/>
    </row>
    <row r="1541" spans="4:4" x14ac:dyDescent="0.2">
      <c r="D1541" s="107"/>
    </row>
    <row r="1542" spans="4:4" x14ac:dyDescent="0.2">
      <c r="D1542" s="107"/>
    </row>
    <row r="1543" spans="4:4" x14ac:dyDescent="0.2">
      <c r="D1543" s="107"/>
    </row>
    <row r="1544" spans="4:4" x14ac:dyDescent="0.2">
      <c r="D1544" s="107"/>
    </row>
    <row r="1545" spans="4:4" x14ac:dyDescent="0.2">
      <c r="D1545" s="107"/>
    </row>
    <row r="1546" spans="4:4" x14ac:dyDescent="0.2">
      <c r="D1546" s="107"/>
    </row>
    <row r="1547" spans="4:4" x14ac:dyDescent="0.2">
      <c r="D1547" s="107"/>
    </row>
    <row r="1548" spans="4:4" x14ac:dyDescent="0.2">
      <c r="D1548" s="107"/>
    </row>
    <row r="1549" spans="4:4" x14ac:dyDescent="0.2">
      <c r="D1549" s="107"/>
    </row>
    <row r="1550" spans="4:4" x14ac:dyDescent="0.2">
      <c r="D1550" s="107"/>
    </row>
    <row r="1551" spans="4:4" x14ac:dyDescent="0.2">
      <c r="D1551" s="107"/>
    </row>
    <row r="1552" spans="4:4" x14ac:dyDescent="0.2">
      <c r="D1552" s="107"/>
    </row>
    <row r="1553" spans="4:4" x14ac:dyDescent="0.2">
      <c r="D1553" s="107"/>
    </row>
    <row r="1554" spans="4:4" x14ac:dyDescent="0.2">
      <c r="D1554" s="107"/>
    </row>
    <row r="1555" spans="4:4" x14ac:dyDescent="0.2">
      <c r="D1555" s="107"/>
    </row>
    <row r="1556" spans="4:4" x14ac:dyDescent="0.2">
      <c r="D1556" s="107"/>
    </row>
    <row r="1557" spans="4:4" x14ac:dyDescent="0.2">
      <c r="D1557" s="107"/>
    </row>
    <row r="1558" spans="4:4" x14ac:dyDescent="0.2">
      <c r="D1558" s="107"/>
    </row>
    <row r="1559" spans="4:4" x14ac:dyDescent="0.2">
      <c r="D1559" s="107"/>
    </row>
    <row r="1560" spans="4:4" x14ac:dyDescent="0.2">
      <c r="D1560" s="107"/>
    </row>
    <row r="1561" spans="4:4" x14ac:dyDescent="0.2">
      <c r="D1561" s="107"/>
    </row>
    <row r="1562" spans="4:4" x14ac:dyDescent="0.2">
      <c r="D1562" s="107"/>
    </row>
    <row r="1563" spans="4:4" x14ac:dyDescent="0.2">
      <c r="D1563" s="107"/>
    </row>
    <row r="1564" spans="4:4" x14ac:dyDescent="0.2">
      <c r="D1564" s="107"/>
    </row>
    <row r="1565" spans="4:4" x14ac:dyDescent="0.2">
      <c r="D1565" s="107"/>
    </row>
    <row r="1566" spans="4:4" x14ac:dyDescent="0.2">
      <c r="D1566" s="107"/>
    </row>
    <row r="1567" spans="4:4" x14ac:dyDescent="0.2">
      <c r="D1567" s="107"/>
    </row>
    <row r="1568" spans="4:4" x14ac:dyDescent="0.2">
      <c r="D1568" s="107"/>
    </row>
    <row r="1569" spans="4:4" x14ac:dyDescent="0.2">
      <c r="D1569" s="107"/>
    </row>
    <row r="1570" spans="4:4" x14ac:dyDescent="0.2">
      <c r="D1570" s="107"/>
    </row>
    <row r="1571" spans="4:4" x14ac:dyDescent="0.2">
      <c r="D1571" s="107"/>
    </row>
    <row r="1572" spans="4:4" x14ac:dyDescent="0.2">
      <c r="D1572" s="107"/>
    </row>
    <row r="1573" spans="4:4" x14ac:dyDescent="0.2">
      <c r="D1573" s="107"/>
    </row>
    <row r="1574" spans="4:4" x14ac:dyDescent="0.2">
      <c r="D1574" s="107"/>
    </row>
    <row r="1575" spans="4:4" x14ac:dyDescent="0.2">
      <c r="D1575" s="107"/>
    </row>
    <row r="1576" spans="4:4" x14ac:dyDescent="0.2">
      <c r="D1576" s="107"/>
    </row>
    <row r="1577" spans="4:4" x14ac:dyDescent="0.2">
      <c r="D1577" s="107"/>
    </row>
    <row r="1578" spans="4:4" x14ac:dyDescent="0.2">
      <c r="D1578" s="107"/>
    </row>
    <row r="1579" spans="4:4" x14ac:dyDescent="0.2">
      <c r="D1579" s="107"/>
    </row>
    <row r="1580" spans="4:4" x14ac:dyDescent="0.2">
      <c r="D1580" s="107"/>
    </row>
    <row r="1581" spans="4:4" x14ac:dyDescent="0.2">
      <c r="D1581" s="107"/>
    </row>
    <row r="1582" spans="4:4" x14ac:dyDescent="0.2">
      <c r="D1582" s="107"/>
    </row>
    <row r="1583" spans="4:4" x14ac:dyDescent="0.2">
      <c r="D1583" s="107"/>
    </row>
    <row r="1584" spans="4:4" x14ac:dyDescent="0.2">
      <c r="D1584" s="107"/>
    </row>
    <row r="1585" spans="4:4" x14ac:dyDescent="0.2">
      <c r="D1585" s="107"/>
    </row>
    <row r="1586" spans="4:4" x14ac:dyDescent="0.2">
      <c r="D1586" s="107"/>
    </row>
    <row r="1587" spans="4:4" x14ac:dyDescent="0.2">
      <c r="D1587" s="107"/>
    </row>
    <row r="1588" spans="4:4" x14ac:dyDescent="0.2">
      <c r="D1588" s="107"/>
    </row>
    <row r="1589" spans="4:4" x14ac:dyDescent="0.2">
      <c r="D1589" s="107"/>
    </row>
    <row r="1590" spans="4:4" x14ac:dyDescent="0.2">
      <c r="D1590" s="107"/>
    </row>
    <row r="1591" spans="4:4" x14ac:dyDescent="0.2">
      <c r="D1591" s="107"/>
    </row>
    <row r="1592" spans="4:4" x14ac:dyDescent="0.2">
      <c r="D1592" s="107"/>
    </row>
    <row r="1593" spans="4:4" x14ac:dyDescent="0.2">
      <c r="D1593" s="107"/>
    </row>
    <row r="1594" spans="4:4" x14ac:dyDescent="0.2">
      <c r="D1594" s="107"/>
    </row>
    <row r="1595" spans="4:4" x14ac:dyDescent="0.2">
      <c r="D1595" s="107"/>
    </row>
    <row r="1596" spans="4:4" x14ac:dyDescent="0.2">
      <c r="D1596" s="107"/>
    </row>
    <row r="1597" spans="4:4" x14ac:dyDescent="0.2">
      <c r="D1597" s="107"/>
    </row>
    <row r="1598" spans="4:4" x14ac:dyDescent="0.2">
      <c r="D1598" s="107"/>
    </row>
    <row r="1599" spans="4:4" x14ac:dyDescent="0.2">
      <c r="D1599" s="107"/>
    </row>
    <row r="1600" spans="4:4" x14ac:dyDescent="0.2">
      <c r="D1600" s="107"/>
    </row>
    <row r="1601" spans="4:4" x14ac:dyDescent="0.2">
      <c r="D1601" s="107"/>
    </row>
    <row r="1602" spans="4:4" x14ac:dyDescent="0.2">
      <c r="D1602" s="107"/>
    </row>
    <row r="1603" spans="4:4" x14ac:dyDescent="0.2">
      <c r="D1603" s="107"/>
    </row>
    <row r="1604" spans="4:4" x14ac:dyDescent="0.2">
      <c r="D1604" s="107"/>
    </row>
    <row r="1605" spans="4:4" x14ac:dyDescent="0.2">
      <c r="D1605" s="107"/>
    </row>
    <row r="1606" spans="4:4" x14ac:dyDescent="0.2">
      <c r="D1606" s="107"/>
    </row>
    <row r="1607" spans="4:4" x14ac:dyDescent="0.2">
      <c r="D1607" s="107"/>
    </row>
    <row r="1608" spans="4:4" x14ac:dyDescent="0.2">
      <c r="D1608" s="107"/>
    </row>
    <row r="1609" spans="4:4" x14ac:dyDescent="0.2">
      <c r="D1609" s="107"/>
    </row>
    <row r="1610" spans="4:4" x14ac:dyDescent="0.2">
      <c r="D1610" s="107"/>
    </row>
    <row r="1611" spans="4:4" x14ac:dyDescent="0.2">
      <c r="D1611" s="107"/>
    </row>
    <row r="1612" spans="4:4" x14ac:dyDescent="0.2">
      <c r="D1612" s="107"/>
    </row>
    <row r="1613" spans="4:4" x14ac:dyDescent="0.2">
      <c r="D1613" s="107"/>
    </row>
    <row r="1614" spans="4:4" x14ac:dyDescent="0.2">
      <c r="D1614" s="107"/>
    </row>
    <row r="1615" spans="4:4" x14ac:dyDescent="0.2">
      <c r="D1615" s="107"/>
    </row>
    <row r="1616" spans="4:4" x14ac:dyDescent="0.2">
      <c r="D1616" s="107"/>
    </row>
    <row r="1617" spans="4:4" x14ac:dyDescent="0.2">
      <c r="D1617" s="107"/>
    </row>
    <row r="1618" spans="4:4" x14ac:dyDescent="0.2">
      <c r="D1618" s="107"/>
    </row>
    <row r="1619" spans="4:4" x14ac:dyDescent="0.2">
      <c r="D1619" s="107"/>
    </row>
    <row r="1620" spans="4:4" x14ac:dyDescent="0.2">
      <c r="D1620" s="107"/>
    </row>
    <row r="1621" spans="4:4" x14ac:dyDescent="0.2">
      <c r="D1621" s="107"/>
    </row>
    <row r="1622" spans="4:4" x14ac:dyDescent="0.2">
      <c r="D1622" s="107"/>
    </row>
    <row r="1623" spans="4:4" x14ac:dyDescent="0.2">
      <c r="D1623" s="107"/>
    </row>
    <row r="1624" spans="4:4" x14ac:dyDescent="0.2">
      <c r="D1624" s="107"/>
    </row>
    <row r="1625" spans="4:4" x14ac:dyDescent="0.2">
      <c r="D1625" s="107"/>
    </row>
    <row r="1626" spans="4:4" x14ac:dyDescent="0.2">
      <c r="D1626" s="107"/>
    </row>
    <row r="1627" spans="4:4" x14ac:dyDescent="0.2">
      <c r="D1627" s="107"/>
    </row>
    <row r="1628" spans="4:4" x14ac:dyDescent="0.2">
      <c r="D1628" s="107"/>
    </row>
    <row r="1629" spans="4:4" x14ac:dyDescent="0.2">
      <c r="D1629" s="107"/>
    </row>
    <row r="1630" spans="4:4" x14ac:dyDescent="0.2">
      <c r="D1630" s="107"/>
    </row>
    <row r="1631" spans="4:4" x14ac:dyDescent="0.2">
      <c r="D1631" s="107"/>
    </row>
    <row r="1632" spans="4:4" x14ac:dyDescent="0.2">
      <c r="D1632" s="107"/>
    </row>
    <row r="1633" spans="4:4" x14ac:dyDescent="0.2">
      <c r="D1633" s="107"/>
    </row>
    <row r="1634" spans="4:4" x14ac:dyDescent="0.2">
      <c r="D1634" s="107"/>
    </row>
    <row r="1635" spans="4:4" x14ac:dyDescent="0.2">
      <c r="D1635" s="107"/>
    </row>
    <row r="1636" spans="4:4" x14ac:dyDescent="0.2">
      <c r="D1636" s="107"/>
    </row>
    <row r="1637" spans="4:4" x14ac:dyDescent="0.2">
      <c r="D1637" s="107"/>
    </row>
    <row r="1638" spans="4:4" x14ac:dyDescent="0.2">
      <c r="D1638" s="107"/>
    </row>
    <row r="1639" spans="4:4" x14ac:dyDescent="0.2">
      <c r="D1639" s="107"/>
    </row>
    <row r="1640" spans="4:4" x14ac:dyDescent="0.2">
      <c r="D1640" s="107"/>
    </row>
    <row r="1641" spans="4:4" x14ac:dyDescent="0.2">
      <c r="D1641" s="107"/>
    </row>
    <row r="1642" spans="4:4" x14ac:dyDescent="0.2">
      <c r="D1642" s="107"/>
    </row>
    <row r="1643" spans="4:4" x14ac:dyDescent="0.2">
      <c r="D1643" s="107"/>
    </row>
    <row r="1644" spans="4:4" x14ac:dyDescent="0.2">
      <c r="D1644" s="107"/>
    </row>
    <row r="1645" spans="4:4" x14ac:dyDescent="0.2">
      <c r="D1645" s="107"/>
    </row>
    <row r="1646" spans="4:4" x14ac:dyDescent="0.2">
      <c r="D1646" s="107"/>
    </row>
    <row r="1647" spans="4:4" x14ac:dyDescent="0.2">
      <c r="D1647" s="107"/>
    </row>
    <row r="1648" spans="4:4" x14ac:dyDescent="0.2">
      <c r="D1648" s="107"/>
    </row>
    <row r="1649" spans="4:4" x14ac:dyDescent="0.2">
      <c r="D1649" s="107"/>
    </row>
    <row r="1650" spans="4:4" x14ac:dyDescent="0.2">
      <c r="D1650" s="107"/>
    </row>
    <row r="1651" spans="4:4" x14ac:dyDescent="0.2">
      <c r="D1651" s="107"/>
    </row>
    <row r="1652" spans="4:4" x14ac:dyDescent="0.2">
      <c r="D1652" s="107"/>
    </row>
    <row r="1653" spans="4:4" x14ac:dyDescent="0.2">
      <c r="D1653" s="107"/>
    </row>
    <row r="1654" spans="4:4" x14ac:dyDescent="0.2">
      <c r="D1654" s="107"/>
    </row>
    <row r="1655" spans="4:4" x14ac:dyDescent="0.2">
      <c r="D1655" s="107"/>
    </row>
    <row r="1656" spans="4:4" x14ac:dyDescent="0.2">
      <c r="D1656" s="107"/>
    </row>
    <row r="1657" spans="4:4" x14ac:dyDescent="0.2">
      <c r="D1657" s="107"/>
    </row>
    <row r="1658" spans="4:4" x14ac:dyDescent="0.2">
      <c r="D1658" s="107"/>
    </row>
    <row r="1659" spans="4:4" x14ac:dyDescent="0.2">
      <c r="D1659" s="107"/>
    </row>
    <row r="1660" spans="4:4" x14ac:dyDescent="0.2">
      <c r="D1660" s="107"/>
    </row>
    <row r="1661" spans="4:4" x14ac:dyDescent="0.2">
      <c r="D1661" s="107"/>
    </row>
    <row r="1662" spans="4:4" x14ac:dyDescent="0.2">
      <c r="D1662" s="107"/>
    </row>
    <row r="1663" spans="4:4" x14ac:dyDescent="0.2">
      <c r="D1663" s="107"/>
    </row>
    <row r="1664" spans="4:4" x14ac:dyDescent="0.2">
      <c r="D1664" s="107"/>
    </row>
    <row r="1665" spans="4:4" x14ac:dyDescent="0.2">
      <c r="D1665" s="107"/>
    </row>
    <row r="1666" spans="4:4" x14ac:dyDescent="0.2">
      <c r="D1666" s="107"/>
    </row>
    <row r="1667" spans="4:4" x14ac:dyDescent="0.2">
      <c r="D1667" s="107"/>
    </row>
    <row r="1668" spans="4:4" x14ac:dyDescent="0.2">
      <c r="D1668" s="107"/>
    </row>
    <row r="1669" spans="4:4" x14ac:dyDescent="0.2">
      <c r="D1669" s="107"/>
    </row>
    <row r="1670" spans="4:4" x14ac:dyDescent="0.2">
      <c r="D1670" s="107"/>
    </row>
    <row r="1671" spans="4:4" x14ac:dyDescent="0.2">
      <c r="D1671" s="107"/>
    </row>
    <row r="1672" spans="4:4" x14ac:dyDescent="0.2">
      <c r="D1672" s="107"/>
    </row>
    <row r="1673" spans="4:4" x14ac:dyDescent="0.2">
      <c r="D1673" s="107"/>
    </row>
    <row r="1674" spans="4:4" x14ac:dyDescent="0.2">
      <c r="D1674" s="107"/>
    </row>
    <row r="1675" spans="4:4" x14ac:dyDescent="0.2">
      <c r="D1675" s="107"/>
    </row>
    <row r="1676" spans="4:4" x14ac:dyDescent="0.2">
      <c r="D1676" s="107"/>
    </row>
    <row r="1677" spans="4:4" x14ac:dyDescent="0.2">
      <c r="D1677" s="107"/>
    </row>
    <row r="1678" spans="4:4" x14ac:dyDescent="0.2">
      <c r="D1678" s="107"/>
    </row>
    <row r="1679" spans="4:4" x14ac:dyDescent="0.2">
      <c r="D1679" s="107"/>
    </row>
    <row r="1680" spans="4:4" x14ac:dyDescent="0.2">
      <c r="D1680" s="107"/>
    </row>
    <row r="1681" spans="4:4" x14ac:dyDescent="0.2">
      <c r="D1681" s="107"/>
    </row>
    <row r="1682" spans="4:4" x14ac:dyDescent="0.2">
      <c r="D1682" s="107"/>
    </row>
    <row r="1683" spans="4:4" x14ac:dyDescent="0.2">
      <c r="D1683" s="107"/>
    </row>
    <row r="1684" spans="4:4" x14ac:dyDescent="0.2">
      <c r="D1684" s="107"/>
    </row>
    <row r="1685" spans="4:4" x14ac:dyDescent="0.2">
      <c r="D1685" s="107"/>
    </row>
    <row r="1686" spans="4:4" x14ac:dyDescent="0.2">
      <c r="D1686" s="107"/>
    </row>
    <row r="1687" spans="4:4" x14ac:dyDescent="0.2">
      <c r="D1687" s="107"/>
    </row>
    <row r="1688" spans="4:4" x14ac:dyDescent="0.2">
      <c r="D1688" s="107"/>
    </row>
    <row r="1689" spans="4:4" x14ac:dyDescent="0.2">
      <c r="D1689" s="107"/>
    </row>
    <row r="1690" spans="4:4" x14ac:dyDescent="0.2">
      <c r="D1690" s="107"/>
    </row>
    <row r="1691" spans="4:4" x14ac:dyDescent="0.2">
      <c r="D1691" s="107"/>
    </row>
    <row r="1692" spans="4:4" x14ac:dyDescent="0.2">
      <c r="D1692" s="107"/>
    </row>
    <row r="1693" spans="4:4" x14ac:dyDescent="0.2">
      <c r="D1693" s="107"/>
    </row>
    <row r="1694" spans="4:4" x14ac:dyDescent="0.2">
      <c r="D1694" s="107"/>
    </row>
    <row r="1695" spans="4:4" x14ac:dyDescent="0.2">
      <c r="D1695" s="107"/>
    </row>
    <row r="1696" spans="4:4" x14ac:dyDescent="0.2">
      <c r="D1696" s="107"/>
    </row>
    <row r="1697" spans="4:4" x14ac:dyDescent="0.2">
      <c r="D1697" s="107"/>
    </row>
    <row r="1698" spans="4:4" x14ac:dyDescent="0.2">
      <c r="D1698" s="107"/>
    </row>
    <row r="1699" spans="4:4" x14ac:dyDescent="0.2">
      <c r="D1699" s="107"/>
    </row>
    <row r="1700" spans="4:4" x14ac:dyDescent="0.2">
      <c r="D1700" s="107"/>
    </row>
    <row r="1701" spans="4:4" x14ac:dyDescent="0.2">
      <c r="D1701" s="107"/>
    </row>
    <row r="1702" spans="4:4" x14ac:dyDescent="0.2">
      <c r="D1702" s="107"/>
    </row>
    <row r="1703" spans="4:4" x14ac:dyDescent="0.2">
      <c r="D1703" s="107"/>
    </row>
    <row r="1704" spans="4:4" x14ac:dyDescent="0.2">
      <c r="D1704" s="107"/>
    </row>
    <row r="1705" spans="4:4" x14ac:dyDescent="0.2">
      <c r="D1705" s="107"/>
    </row>
    <row r="1706" spans="4:4" x14ac:dyDescent="0.2">
      <c r="D1706" s="107"/>
    </row>
    <row r="1707" spans="4:4" x14ac:dyDescent="0.2">
      <c r="D1707" s="107"/>
    </row>
    <row r="1708" spans="4:4" x14ac:dyDescent="0.2">
      <c r="D1708" s="107"/>
    </row>
    <row r="1709" spans="4:4" x14ac:dyDescent="0.2">
      <c r="D1709" s="107"/>
    </row>
    <row r="1710" spans="4:4" x14ac:dyDescent="0.2">
      <c r="D1710" s="107"/>
    </row>
    <row r="1711" spans="4:4" x14ac:dyDescent="0.2">
      <c r="D1711" s="107"/>
    </row>
    <row r="1712" spans="4:4" x14ac:dyDescent="0.2">
      <c r="D1712" s="107"/>
    </row>
    <row r="1713" spans="4:4" x14ac:dyDescent="0.2">
      <c r="D1713" s="107"/>
    </row>
    <row r="1714" spans="4:4" x14ac:dyDescent="0.2">
      <c r="D1714" s="107"/>
    </row>
    <row r="1715" spans="4:4" x14ac:dyDescent="0.2">
      <c r="D1715" s="107"/>
    </row>
    <row r="1716" spans="4:4" x14ac:dyDescent="0.2">
      <c r="D1716" s="107"/>
    </row>
    <row r="1717" spans="4:4" x14ac:dyDescent="0.2">
      <c r="D1717" s="107"/>
    </row>
    <row r="1718" spans="4:4" x14ac:dyDescent="0.2">
      <c r="D1718" s="107"/>
    </row>
    <row r="1719" spans="4:4" x14ac:dyDescent="0.2">
      <c r="D1719" s="107"/>
    </row>
    <row r="1720" spans="4:4" x14ac:dyDescent="0.2">
      <c r="D1720" s="107"/>
    </row>
    <row r="1721" spans="4:4" x14ac:dyDescent="0.2">
      <c r="D1721" s="107"/>
    </row>
    <row r="1722" spans="4:4" x14ac:dyDescent="0.2">
      <c r="D1722" s="107"/>
    </row>
    <row r="1723" spans="4:4" x14ac:dyDescent="0.2">
      <c r="D1723" s="107"/>
    </row>
    <row r="1724" spans="4:4" x14ac:dyDescent="0.2">
      <c r="D1724" s="107"/>
    </row>
    <row r="1725" spans="4:4" x14ac:dyDescent="0.2">
      <c r="D1725" s="107"/>
    </row>
    <row r="1726" spans="4:4" x14ac:dyDescent="0.2">
      <c r="D1726" s="107"/>
    </row>
    <row r="1727" spans="4:4" x14ac:dyDescent="0.2">
      <c r="D1727" s="107"/>
    </row>
    <row r="1728" spans="4:4" x14ac:dyDescent="0.2">
      <c r="D1728" s="107"/>
    </row>
    <row r="1729" spans="4:4" x14ac:dyDescent="0.2">
      <c r="D1729" s="107"/>
    </row>
    <row r="1730" spans="4:4" x14ac:dyDescent="0.2">
      <c r="D1730" s="107"/>
    </row>
    <row r="1731" spans="4:4" x14ac:dyDescent="0.2">
      <c r="D1731" s="107"/>
    </row>
    <row r="1732" spans="4:4" x14ac:dyDescent="0.2">
      <c r="D1732" s="107"/>
    </row>
    <row r="1733" spans="4:4" x14ac:dyDescent="0.2">
      <c r="D1733" s="107"/>
    </row>
    <row r="1734" spans="4:4" x14ac:dyDescent="0.2">
      <c r="D1734" s="107"/>
    </row>
    <row r="1735" spans="4:4" x14ac:dyDescent="0.2">
      <c r="D1735" s="107"/>
    </row>
    <row r="1736" spans="4:4" x14ac:dyDescent="0.2">
      <c r="D1736" s="107"/>
    </row>
    <row r="1737" spans="4:4" x14ac:dyDescent="0.2">
      <c r="D1737" s="107"/>
    </row>
    <row r="1738" spans="4:4" x14ac:dyDescent="0.2">
      <c r="D1738" s="107"/>
    </row>
    <row r="1739" spans="4:4" x14ac:dyDescent="0.2">
      <c r="D1739" s="107"/>
    </row>
    <row r="1740" spans="4:4" x14ac:dyDescent="0.2">
      <c r="D1740" s="107"/>
    </row>
    <row r="1741" spans="4:4" x14ac:dyDescent="0.2">
      <c r="D1741" s="107"/>
    </row>
    <row r="1742" spans="4:4" x14ac:dyDescent="0.2">
      <c r="D1742" s="107"/>
    </row>
    <row r="1743" spans="4:4" x14ac:dyDescent="0.2">
      <c r="D1743" s="107"/>
    </row>
    <row r="1744" spans="4:4" x14ac:dyDescent="0.2">
      <c r="D1744" s="107"/>
    </row>
    <row r="1745" spans="4:4" x14ac:dyDescent="0.2">
      <c r="D1745" s="107"/>
    </row>
    <row r="1746" spans="4:4" x14ac:dyDescent="0.2">
      <c r="D1746" s="107"/>
    </row>
    <row r="1747" spans="4:4" x14ac:dyDescent="0.2">
      <c r="D1747" s="107"/>
    </row>
    <row r="1748" spans="4:4" x14ac:dyDescent="0.2">
      <c r="D1748" s="107"/>
    </row>
    <row r="1749" spans="4:4" x14ac:dyDescent="0.2">
      <c r="D1749" s="107"/>
    </row>
    <row r="1750" spans="4:4" x14ac:dyDescent="0.2">
      <c r="D1750" s="107"/>
    </row>
    <row r="1751" spans="4:4" x14ac:dyDescent="0.2">
      <c r="D1751" s="107"/>
    </row>
    <row r="1752" spans="4:4" x14ac:dyDescent="0.2">
      <c r="D1752" s="107"/>
    </row>
    <row r="1753" spans="4:4" x14ac:dyDescent="0.2">
      <c r="D1753" s="107"/>
    </row>
    <row r="1754" spans="4:4" x14ac:dyDescent="0.2">
      <c r="D1754" s="107"/>
    </row>
    <row r="1755" spans="4:4" x14ac:dyDescent="0.2">
      <c r="D1755" s="107"/>
    </row>
    <row r="1756" spans="4:4" x14ac:dyDescent="0.2">
      <c r="D1756" s="107"/>
    </row>
    <row r="1757" spans="4:4" x14ac:dyDescent="0.2">
      <c r="D1757" s="107"/>
    </row>
    <row r="1758" spans="4:4" x14ac:dyDescent="0.2">
      <c r="D1758" s="107"/>
    </row>
    <row r="1759" spans="4:4" x14ac:dyDescent="0.2">
      <c r="D1759" s="107"/>
    </row>
    <row r="1760" spans="4:4" x14ac:dyDescent="0.2">
      <c r="D1760" s="107"/>
    </row>
    <row r="1761" spans="4:4" x14ac:dyDescent="0.2">
      <c r="D1761" s="107"/>
    </row>
    <row r="1762" spans="4:4" x14ac:dyDescent="0.2">
      <c r="D1762" s="107"/>
    </row>
    <row r="1763" spans="4:4" x14ac:dyDescent="0.2">
      <c r="D1763" s="107"/>
    </row>
    <row r="1764" spans="4:4" x14ac:dyDescent="0.2">
      <c r="D1764" s="107"/>
    </row>
    <row r="1765" spans="4:4" x14ac:dyDescent="0.2">
      <c r="D1765" s="107"/>
    </row>
    <row r="1766" spans="4:4" x14ac:dyDescent="0.2">
      <c r="D1766" s="107"/>
    </row>
    <row r="1767" spans="4:4" x14ac:dyDescent="0.2">
      <c r="D1767" s="107"/>
    </row>
    <row r="1768" spans="4:4" x14ac:dyDescent="0.2">
      <c r="D1768" s="107"/>
    </row>
    <row r="1769" spans="4:4" x14ac:dyDescent="0.2">
      <c r="D1769" s="107"/>
    </row>
    <row r="1770" spans="4:4" x14ac:dyDescent="0.2">
      <c r="D1770" s="107"/>
    </row>
    <row r="1771" spans="4:4" x14ac:dyDescent="0.2">
      <c r="D1771" s="107"/>
    </row>
    <row r="1772" spans="4:4" x14ac:dyDescent="0.2">
      <c r="D1772" s="107"/>
    </row>
    <row r="1773" spans="4:4" x14ac:dyDescent="0.2">
      <c r="D1773" s="107"/>
    </row>
    <row r="1774" spans="4:4" x14ac:dyDescent="0.2">
      <c r="D1774" s="107"/>
    </row>
    <row r="1775" spans="4:4" x14ac:dyDescent="0.2">
      <c r="D1775" s="107"/>
    </row>
    <row r="1776" spans="4:4" x14ac:dyDescent="0.2">
      <c r="D1776" s="107"/>
    </row>
    <row r="1777" spans="4:4" x14ac:dyDescent="0.2">
      <c r="D1777" s="107"/>
    </row>
    <row r="1778" spans="4:4" x14ac:dyDescent="0.2">
      <c r="D1778" s="107"/>
    </row>
    <row r="1779" spans="4:4" x14ac:dyDescent="0.2">
      <c r="D1779" s="107"/>
    </row>
    <row r="1780" spans="4:4" x14ac:dyDescent="0.2">
      <c r="D1780" s="107"/>
    </row>
    <row r="1781" spans="4:4" x14ac:dyDescent="0.2">
      <c r="D1781" s="107"/>
    </row>
    <row r="1782" spans="4:4" x14ac:dyDescent="0.2">
      <c r="D1782" s="107"/>
    </row>
    <row r="1783" spans="4:4" x14ac:dyDescent="0.2">
      <c r="D1783" s="107"/>
    </row>
    <row r="1784" spans="4:4" x14ac:dyDescent="0.2">
      <c r="D1784" s="107"/>
    </row>
    <row r="1785" spans="4:4" x14ac:dyDescent="0.2">
      <c r="D1785" s="107"/>
    </row>
    <row r="1786" spans="4:4" x14ac:dyDescent="0.2">
      <c r="D1786" s="107"/>
    </row>
    <row r="1787" spans="4:4" x14ac:dyDescent="0.2">
      <c r="D1787" s="107"/>
    </row>
    <row r="1788" spans="4:4" x14ac:dyDescent="0.2">
      <c r="D1788" s="107"/>
    </row>
    <row r="1789" spans="4:4" x14ac:dyDescent="0.2">
      <c r="D1789" s="107"/>
    </row>
    <row r="1790" spans="4:4" x14ac:dyDescent="0.2">
      <c r="D1790" s="107"/>
    </row>
    <row r="1791" spans="4:4" x14ac:dyDescent="0.2">
      <c r="D1791" s="107"/>
    </row>
    <row r="1792" spans="4:4" x14ac:dyDescent="0.2">
      <c r="D1792" s="107"/>
    </row>
    <row r="1793" spans="4:4" x14ac:dyDescent="0.2">
      <c r="D1793" s="107"/>
    </row>
    <row r="1794" spans="4:4" x14ac:dyDescent="0.2">
      <c r="D1794" s="107"/>
    </row>
    <row r="1795" spans="4:4" x14ac:dyDescent="0.2">
      <c r="D1795" s="107"/>
    </row>
    <row r="1796" spans="4:4" x14ac:dyDescent="0.2">
      <c r="D1796" s="107"/>
    </row>
    <row r="1797" spans="4:4" x14ac:dyDescent="0.2">
      <c r="D1797" s="107"/>
    </row>
    <row r="1798" spans="4:4" x14ac:dyDescent="0.2">
      <c r="D1798" s="107"/>
    </row>
    <row r="1799" spans="4:4" x14ac:dyDescent="0.2">
      <c r="D1799" s="107"/>
    </row>
    <row r="1800" spans="4:4" x14ac:dyDescent="0.2">
      <c r="D1800" s="107"/>
    </row>
    <row r="1801" spans="4:4" x14ac:dyDescent="0.2">
      <c r="D1801" s="107"/>
    </row>
    <row r="1802" spans="4:4" x14ac:dyDescent="0.2">
      <c r="D1802" s="107"/>
    </row>
    <row r="1803" spans="4:4" x14ac:dyDescent="0.2">
      <c r="D1803" s="107"/>
    </row>
    <row r="1804" spans="4:4" x14ac:dyDescent="0.2">
      <c r="D1804" s="107"/>
    </row>
    <row r="1805" spans="4:4" x14ac:dyDescent="0.2">
      <c r="D1805" s="107"/>
    </row>
    <row r="1806" spans="4:4" x14ac:dyDescent="0.2">
      <c r="D1806" s="107"/>
    </row>
    <row r="1807" spans="4:4" x14ac:dyDescent="0.2">
      <c r="D1807" s="107"/>
    </row>
    <row r="1808" spans="4:4" x14ac:dyDescent="0.2">
      <c r="D1808" s="107"/>
    </row>
    <row r="1809" spans="4:4" x14ac:dyDescent="0.2">
      <c r="D1809" s="107"/>
    </row>
    <row r="1810" spans="4:4" x14ac:dyDescent="0.2">
      <c r="D1810" s="107"/>
    </row>
    <row r="1811" spans="4:4" x14ac:dyDescent="0.2">
      <c r="D1811" s="107"/>
    </row>
    <row r="1812" spans="4:4" x14ac:dyDescent="0.2">
      <c r="D1812" s="107"/>
    </row>
    <row r="1813" spans="4:4" x14ac:dyDescent="0.2">
      <c r="D1813" s="107"/>
    </row>
    <row r="1814" spans="4:4" x14ac:dyDescent="0.2">
      <c r="D1814" s="107"/>
    </row>
    <row r="1815" spans="4:4" x14ac:dyDescent="0.2">
      <c r="D1815" s="107"/>
    </row>
    <row r="1816" spans="4:4" x14ac:dyDescent="0.2">
      <c r="D1816" s="107"/>
    </row>
    <row r="1817" spans="4:4" x14ac:dyDescent="0.2">
      <c r="D1817" s="107"/>
    </row>
    <row r="1818" spans="4:4" x14ac:dyDescent="0.2">
      <c r="D1818" s="107"/>
    </row>
    <row r="1819" spans="4:4" x14ac:dyDescent="0.2">
      <c r="D1819" s="107"/>
    </row>
    <row r="1820" spans="4:4" x14ac:dyDescent="0.2">
      <c r="D1820" s="107"/>
    </row>
    <row r="1821" spans="4:4" x14ac:dyDescent="0.2">
      <c r="D1821" s="107"/>
    </row>
    <row r="1822" spans="4:4" x14ac:dyDescent="0.2">
      <c r="D1822" s="107"/>
    </row>
    <row r="1823" spans="4:4" x14ac:dyDescent="0.2">
      <c r="D1823" s="107"/>
    </row>
    <row r="1824" spans="4:4" x14ac:dyDescent="0.2">
      <c r="D1824" s="107"/>
    </row>
    <row r="1825" spans="4:4" x14ac:dyDescent="0.2">
      <c r="D1825" s="107"/>
    </row>
    <row r="1826" spans="4:4" x14ac:dyDescent="0.2">
      <c r="D1826" s="107"/>
    </row>
    <row r="1827" spans="4:4" x14ac:dyDescent="0.2">
      <c r="D1827" s="107"/>
    </row>
    <row r="1828" spans="4:4" x14ac:dyDescent="0.2">
      <c r="D1828" s="107"/>
    </row>
    <row r="1829" spans="4:4" x14ac:dyDescent="0.2">
      <c r="D1829" s="107"/>
    </row>
    <row r="1830" spans="4:4" x14ac:dyDescent="0.2">
      <c r="D1830" s="107"/>
    </row>
    <row r="1831" spans="4:4" x14ac:dyDescent="0.2">
      <c r="D1831" s="107"/>
    </row>
    <row r="1832" spans="4:4" x14ac:dyDescent="0.2">
      <c r="D1832" s="107"/>
    </row>
    <row r="1833" spans="4:4" x14ac:dyDescent="0.2">
      <c r="D1833" s="107"/>
    </row>
    <row r="1834" spans="4:4" x14ac:dyDescent="0.2">
      <c r="D1834" s="107"/>
    </row>
    <row r="1835" spans="4:4" x14ac:dyDescent="0.2">
      <c r="D1835" s="107"/>
    </row>
    <row r="1836" spans="4:4" x14ac:dyDescent="0.2">
      <c r="D1836" s="107"/>
    </row>
    <row r="1837" spans="4:4" x14ac:dyDescent="0.2">
      <c r="D1837" s="107"/>
    </row>
    <row r="1838" spans="4:4" x14ac:dyDescent="0.2">
      <c r="D1838" s="107"/>
    </row>
    <row r="1839" spans="4:4" x14ac:dyDescent="0.2">
      <c r="D1839" s="107"/>
    </row>
    <row r="1840" spans="4:4" x14ac:dyDescent="0.2">
      <c r="D1840" s="107"/>
    </row>
    <row r="1841" spans="4:4" x14ac:dyDescent="0.2">
      <c r="D1841" s="107"/>
    </row>
    <row r="1842" spans="4:4" x14ac:dyDescent="0.2">
      <c r="D1842" s="107"/>
    </row>
    <row r="1843" spans="4:4" x14ac:dyDescent="0.2">
      <c r="D1843" s="107"/>
    </row>
    <row r="1844" spans="4:4" x14ac:dyDescent="0.2">
      <c r="D1844" s="107"/>
    </row>
    <row r="1845" spans="4:4" x14ac:dyDescent="0.2">
      <c r="D1845" s="107"/>
    </row>
    <row r="1846" spans="4:4" x14ac:dyDescent="0.2">
      <c r="D1846" s="107"/>
    </row>
    <row r="1847" spans="4:4" x14ac:dyDescent="0.2">
      <c r="D1847" s="107"/>
    </row>
    <row r="1848" spans="4:4" x14ac:dyDescent="0.2">
      <c r="D1848" s="107"/>
    </row>
    <row r="1849" spans="4:4" x14ac:dyDescent="0.2">
      <c r="D1849" s="107"/>
    </row>
    <row r="1850" spans="4:4" x14ac:dyDescent="0.2">
      <c r="D1850" s="107"/>
    </row>
    <row r="1851" spans="4:4" x14ac:dyDescent="0.2">
      <c r="D1851" s="107"/>
    </row>
    <row r="1852" spans="4:4" x14ac:dyDescent="0.2">
      <c r="D1852" s="107"/>
    </row>
    <row r="1853" spans="4:4" x14ac:dyDescent="0.2">
      <c r="D1853" s="107"/>
    </row>
    <row r="1854" spans="4:4" x14ac:dyDescent="0.2">
      <c r="D1854" s="107"/>
    </row>
    <row r="1855" spans="4:4" x14ac:dyDescent="0.2">
      <c r="D1855" s="107"/>
    </row>
    <row r="1856" spans="4:4" x14ac:dyDescent="0.2">
      <c r="D1856" s="107"/>
    </row>
    <row r="1857" spans="4:4" x14ac:dyDescent="0.2">
      <c r="D1857" s="107"/>
    </row>
    <row r="1858" spans="4:4" x14ac:dyDescent="0.2">
      <c r="D1858" s="107"/>
    </row>
    <row r="1859" spans="4:4" x14ac:dyDescent="0.2">
      <c r="D1859" s="107"/>
    </row>
    <row r="1860" spans="4:4" x14ac:dyDescent="0.2">
      <c r="D1860" s="107"/>
    </row>
    <row r="1861" spans="4:4" x14ac:dyDescent="0.2">
      <c r="D1861" s="107"/>
    </row>
    <row r="1862" spans="4:4" x14ac:dyDescent="0.2">
      <c r="D1862" s="107"/>
    </row>
    <row r="1863" spans="4:4" x14ac:dyDescent="0.2">
      <c r="D1863" s="107"/>
    </row>
    <row r="1864" spans="4:4" x14ac:dyDescent="0.2">
      <c r="D1864" s="107"/>
    </row>
    <row r="1865" spans="4:4" x14ac:dyDescent="0.2">
      <c r="D1865" s="107"/>
    </row>
    <row r="1866" spans="4:4" x14ac:dyDescent="0.2">
      <c r="D1866" s="107"/>
    </row>
    <row r="1867" spans="4:4" x14ac:dyDescent="0.2">
      <c r="D1867" s="107"/>
    </row>
    <row r="1868" spans="4:4" x14ac:dyDescent="0.2">
      <c r="D1868" s="107"/>
    </row>
    <row r="1869" spans="4:4" x14ac:dyDescent="0.2">
      <c r="D1869" s="107"/>
    </row>
    <row r="1870" spans="4:4" x14ac:dyDescent="0.2">
      <c r="D1870" s="107"/>
    </row>
    <row r="1871" spans="4:4" x14ac:dyDescent="0.2">
      <c r="D1871" s="107"/>
    </row>
    <row r="1872" spans="4:4" x14ac:dyDescent="0.2">
      <c r="D1872" s="107"/>
    </row>
    <row r="1873" spans="4:4" x14ac:dyDescent="0.2">
      <c r="D1873" s="107"/>
    </row>
    <row r="1874" spans="4:4" x14ac:dyDescent="0.2">
      <c r="D1874" s="107"/>
    </row>
    <row r="1875" spans="4:4" x14ac:dyDescent="0.2">
      <c r="D1875" s="107"/>
    </row>
    <row r="1876" spans="4:4" x14ac:dyDescent="0.2">
      <c r="D1876" s="107"/>
    </row>
    <row r="1877" spans="4:4" x14ac:dyDescent="0.2">
      <c r="D1877" s="107"/>
    </row>
    <row r="1878" spans="4:4" x14ac:dyDescent="0.2">
      <c r="D1878" s="107"/>
    </row>
    <row r="1879" spans="4:4" x14ac:dyDescent="0.2">
      <c r="D1879" s="107"/>
    </row>
    <row r="1880" spans="4:4" x14ac:dyDescent="0.2">
      <c r="D1880" s="107"/>
    </row>
    <row r="1881" spans="4:4" x14ac:dyDescent="0.2">
      <c r="D1881" s="107"/>
    </row>
    <row r="1882" spans="4:4" x14ac:dyDescent="0.2">
      <c r="D1882" s="107"/>
    </row>
    <row r="1883" spans="4:4" x14ac:dyDescent="0.2">
      <c r="D1883" s="107"/>
    </row>
    <row r="1884" spans="4:4" x14ac:dyDescent="0.2">
      <c r="D1884" s="107"/>
    </row>
    <row r="1885" spans="4:4" x14ac:dyDescent="0.2">
      <c r="D1885" s="107"/>
    </row>
    <row r="1886" spans="4:4" x14ac:dyDescent="0.2">
      <c r="D1886" s="107"/>
    </row>
    <row r="1887" spans="4:4" x14ac:dyDescent="0.2">
      <c r="D1887" s="107"/>
    </row>
    <row r="1888" spans="4:4" x14ac:dyDescent="0.2">
      <c r="D1888" s="107"/>
    </row>
    <row r="1889" spans="4:4" x14ac:dyDescent="0.2">
      <c r="D1889" s="107"/>
    </row>
    <row r="1890" spans="4:4" x14ac:dyDescent="0.2">
      <c r="D1890" s="107"/>
    </row>
    <row r="1891" spans="4:4" x14ac:dyDescent="0.2">
      <c r="D1891" s="107"/>
    </row>
    <row r="1892" spans="4:4" x14ac:dyDescent="0.2">
      <c r="D1892" s="107"/>
    </row>
    <row r="1893" spans="4:4" x14ac:dyDescent="0.2">
      <c r="D1893" s="107"/>
    </row>
    <row r="1894" spans="4:4" x14ac:dyDescent="0.2">
      <c r="D1894" s="107"/>
    </row>
    <row r="1895" spans="4:4" x14ac:dyDescent="0.2">
      <c r="D1895" s="107"/>
    </row>
    <row r="1896" spans="4:4" x14ac:dyDescent="0.2">
      <c r="D1896" s="107"/>
    </row>
    <row r="1897" spans="4:4" x14ac:dyDescent="0.2">
      <c r="D1897" s="107"/>
    </row>
    <row r="1898" spans="4:4" x14ac:dyDescent="0.2">
      <c r="D1898" s="107"/>
    </row>
    <row r="1899" spans="4:4" x14ac:dyDescent="0.2">
      <c r="D1899" s="107"/>
    </row>
    <row r="1900" spans="4:4" x14ac:dyDescent="0.2">
      <c r="D1900" s="107"/>
    </row>
    <row r="1901" spans="4:4" x14ac:dyDescent="0.2">
      <c r="D1901" s="107"/>
    </row>
    <row r="1902" spans="4:4" x14ac:dyDescent="0.2">
      <c r="D1902" s="107"/>
    </row>
    <row r="1903" spans="4:4" x14ac:dyDescent="0.2">
      <c r="D1903" s="107"/>
    </row>
    <row r="1904" spans="4:4" x14ac:dyDescent="0.2">
      <c r="D1904" s="107"/>
    </row>
    <row r="1905" spans="4:4" x14ac:dyDescent="0.2">
      <c r="D1905" s="107"/>
    </row>
    <row r="1906" spans="4:4" x14ac:dyDescent="0.2">
      <c r="D1906" s="107"/>
    </row>
    <row r="1907" spans="4:4" x14ac:dyDescent="0.2">
      <c r="D1907" s="107"/>
    </row>
    <row r="1908" spans="4:4" x14ac:dyDescent="0.2">
      <c r="D1908" s="107"/>
    </row>
    <row r="1909" spans="4:4" x14ac:dyDescent="0.2">
      <c r="D1909" s="107"/>
    </row>
    <row r="1910" spans="4:4" x14ac:dyDescent="0.2">
      <c r="D1910" s="107"/>
    </row>
    <row r="1911" spans="4:4" x14ac:dyDescent="0.2">
      <c r="D1911" s="107"/>
    </row>
    <row r="1912" spans="4:4" x14ac:dyDescent="0.2">
      <c r="D1912" s="107"/>
    </row>
    <row r="1913" spans="4:4" x14ac:dyDescent="0.2">
      <c r="D1913" s="107"/>
    </row>
    <row r="1914" spans="4:4" x14ac:dyDescent="0.2">
      <c r="D1914" s="107"/>
    </row>
    <row r="1915" spans="4:4" x14ac:dyDescent="0.2">
      <c r="D1915" s="107"/>
    </row>
    <row r="1916" spans="4:4" x14ac:dyDescent="0.2">
      <c r="D1916" s="107"/>
    </row>
    <row r="1917" spans="4:4" x14ac:dyDescent="0.2">
      <c r="D1917" s="107"/>
    </row>
    <row r="1918" spans="4:4" x14ac:dyDescent="0.2">
      <c r="D1918" s="107"/>
    </row>
    <row r="1919" spans="4:4" x14ac:dyDescent="0.2">
      <c r="D1919" s="107"/>
    </row>
    <row r="1920" spans="4:4" x14ac:dyDescent="0.2">
      <c r="D1920" s="107"/>
    </row>
    <row r="1921" spans="4:4" x14ac:dyDescent="0.2">
      <c r="D1921" s="107"/>
    </row>
    <row r="1922" spans="4:4" x14ac:dyDescent="0.2">
      <c r="D1922" s="107"/>
    </row>
    <row r="1923" spans="4:4" x14ac:dyDescent="0.2">
      <c r="D1923" s="107"/>
    </row>
    <row r="1924" spans="4:4" x14ac:dyDescent="0.2">
      <c r="D1924" s="107"/>
    </row>
    <row r="1925" spans="4:4" x14ac:dyDescent="0.2">
      <c r="D1925" s="107"/>
    </row>
    <row r="1926" spans="4:4" x14ac:dyDescent="0.2">
      <c r="D1926" s="107"/>
    </row>
    <row r="1927" spans="4:4" x14ac:dyDescent="0.2">
      <c r="D1927" s="107"/>
    </row>
    <row r="1928" spans="4:4" x14ac:dyDescent="0.2">
      <c r="D1928" s="107"/>
    </row>
    <row r="1929" spans="4:4" x14ac:dyDescent="0.2">
      <c r="D1929" s="107"/>
    </row>
    <row r="1930" spans="4:4" x14ac:dyDescent="0.2">
      <c r="D1930" s="107"/>
    </row>
    <row r="1931" spans="4:4" x14ac:dyDescent="0.2">
      <c r="D1931" s="107"/>
    </row>
    <row r="1932" spans="4:4" x14ac:dyDescent="0.2">
      <c r="D1932" s="107"/>
    </row>
    <row r="1933" spans="4:4" x14ac:dyDescent="0.2">
      <c r="D1933" s="107"/>
    </row>
    <row r="1934" spans="4:4" x14ac:dyDescent="0.2">
      <c r="D1934" s="107"/>
    </row>
    <row r="1935" spans="4:4" x14ac:dyDescent="0.2">
      <c r="D1935" s="107"/>
    </row>
    <row r="1936" spans="4:4" x14ac:dyDescent="0.2">
      <c r="D1936" s="107"/>
    </row>
    <row r="1937" spans="4:4" x14ac:dyDescent="0.2">
      <c r="D1937" s="107"/>
    </row>
    <row r="1938" spans="4:4" x14ac:dyDescent="0.2">
      <c r="D1938" s="107"/>
    </row>
    <row r="1939" spans="4:4" x14ac:dyDescent="0.2">
      <c r="D1939" s="107"/>
    </row>
    <row r="1940" spans="4:4" x14ac:dyDescent="0.2">
      <c r="D1940" s="107"/>
    </row>
    <row r="1941" spans="4:4" x14ac:dyDescent="0.2">
      <c r="D1941" s="107"/>
    </row>
    <row r="1942" spans="4:4" x14ac:dyDescent="0.2">
      <c r="D1942" s="107"/>
    </row>
    <row r="1943" spans="4:4" x14ac:dyDescent="0.2">
      <c r="D1943" s="107"/>
    </row>
    <row r="1944" spans="4:4" x14ac:dyDescent="0.2">
      <c r="D1944" s="107"/>
    </row>
    <row r="1945" spans="4:4" x14ac:dyDescent="0.2">
      <c r="D1945" s="107"/>
    </row>
    <row r="1946" spans="4:4" x14ac:dyDescent="0.2">
      <c r="D1946" s="107"/>
    </row>
    <row r="1947" spans="4:4" x14ac:dyDescent="0.2">
      <c r="D1947" s="107"/>
    </row>
    <row r="1948" spans="4:4" x14ac:dyDescent="0.2">
      <c r="D1948" s="107"/>
    </row>
    <row r="1949" spans="4:4" x14ac:dyDescent="0.2">
      <c r="D1949" s="107"/>
    </row>
    <row r="1950" spans="4:4" x14ac:dyDescent="0.2">
      <c r="D1950" s="107"/>
    </row>
    <row r="1951" spans="4:4" x14ac:dyDescent="0.2">
      <c r="D1951" s="107"/>
    </row>
    <row r="1952" spans="4:4" x14ac:dyDescent="0.2">
      <c r="D1952" s="107"/>
    </row>
    <row r="1953" spans="4:4" x14ac:dyDescent="0.2">
      <c r="D1953" s="107"/>
    </row>
    <row r="1954" spans="4:4" x14ac:dyDescent="0.2">
      <c r="D1954" s="107"/>
    </row>
    <row r="1955" spans="4:4" x14ac:dyDescent="0.2">
      <c r="D1955" s="107"/>
    </row>
    <row r="1956" spans="4:4" x14ac:dyDescent="0.2">
      <c r="D1956" s="107"/>
    </row>
    <row r="1957" spans="4:4" x14ac:dyDescent="0.2">
      <c r="D1957" s="107"/>
    </row>
    <row r="1958" spans="4:4" x14ac:dyDescent="0.2">
      <c r="D1958" s="107"/>
    </row>
    <row r="1959" spans="4:4" x14ac:dyDescent="0.2">
      <c r="D1959" s="107"/>
    </row>
    <row r="1960" spans="4:4" x14ac:dyDescent="0.2">
      <c r="D1960" s="107"/>
    </row>
    <row r="1961" spans="4:4" x14ac:dyDescent="0.2">
      <c r="D1961" s="107"/>
    </row>
    <row r="1962" spans="4:4" x14ac:dyDescent="0.2">
      <c r="D1962" s="107"/>
    </row>
    <row r="1963" spans="4:4" x14ac:dyDescent="0.2">
      <c r="D1963" s="107"/>
    </row>
    <row r="1964" spans="4:4" x14ac:dyDescent="0.2">
      <c r="D1964" s="107"/>
    </row>
    <row r="1965" spans="4:4" x14ac:dyDescent="0.2">
      <c r="D1965" s="107"/>
    </row>
    <row r="1966" spans="4:4" x14ac:dyDescent="0.2">
      <c r="D1966" s="107"/>
    </row>
    <row r="1967" spans="4:4" x14ac:dyDescent="0.2">
      <c r="D1967" s="107"/>
    </row>
    <row r="1968" spans="4:4" x14ac:dyDescent="0.2">
      <c r="D1968" s="107"/>
    </row>
    <row r="1969" spans="4:4" x14ac:dyDescent="0.2">
      <c r="D1969" s="107"/>
    </row>
    <row r="1970" spans="4:4" x14ac:dyDescent="0.2">
      <c r="D1970" s="107"/>
    </row>
    <row r="1971" spans="4:4" x14ac:dyDescent="0.2">
      <c r="D1971" s="107"/>
    </row>
    <row r="1972" spans="4:4" x14ac:dyDescent="0.2">
      <c r="D1972" s="107"/>
    </row>
    <row r="1973" spans="4:4" x14ac:dyDescent="0.2">
      <c r="D1973" s="107"/>
    </row>
    <row r="1974" spans="4:4" x14ac:dyDescent="0.2">
      <c r="D1974" s="107"/>
    </row>
    <row r="1975" spans="4:4" x14ac:dyDescent="0.2">
      <c r="D1975" s="107"/>
    </row>
    <row r="1976" spans="4:4" x14ac:dyDescent="0.2">
      <c r="D1976" s="107"/>
    </row>
    <row r="1977" spans="4:4" x14ac:dyDescent="0.2">
      <c r="D1977" s="107"/>
    </row>
    <row r="1978" spans="4:4" x14ac:dyDescent="0.2">
      <c r="D1978" s="107"/>
    </row>
    <row r="1979" spans="4:4" x14ac:dyDescent="0.2">
      <c r="D1979" s="107"/>
    </row>
    <row r="1980" spans="4:4" x14ac:dyDescent="0.2">
      <c r="D1980" s="107"/>
    </row>
    <row r="1981" spans="4:4" x14ac:dyDescent="0.2">
      <c r="D1981" s="107"/>
    </row>
    <row r="1982" spans="4:4" x14ac:dyDescent="0.2">
      <c r="D1982" s="107"/>
    </row>
    <row r="1983" spans="4:4" x14ac:dyDescent="0.2">
      <c r="D1983" s="107"/>
    </row>
    <row r="1984" spans="4:4" x14ac:dyDescent="0.2">
      <c r="D1984" s="107"/>
    </row>
    <row r="1985" spans="4:4" x14ac:dyDescent="0.2">
      <c r="D1985" s="107"/>
    </row>
    <row r="1986" spans="4:4" x14ac:dyDescent="0.2">
      <c r="D1986" s="107"/>
    </row>
    <row r="1987" spans="4:4" x14ac:dyDescent="0.2">
      <c r="D1987" s="107"/>
    </row>
    <row r="1988" spans="4:4" x14ac:dyDescent="0.2">
      <c r="D1988" s="107"/>
    </row>
    <row r="1989" spans="4:4" x14ac:dyDescent="0.2">
      <c r="D1989" s="107"/>
    </row>
    <row r="1990" spans="4:4" x14ac:dyDescent="0.2">
      <c r="D1990" s="107"/>
    </row>
    <row r="1991" spans="4:4" x14ac:dyDescent="0.2">
      <c r="D1991" s="107"/>
    </row>
    <row r="1992" spans="4:4" x14ac:dyDescent="0.2">
      <c r="D1992" s="107"/>
    </row>
    <row r="1993" spans="4:4" x14ac:dyDescent="0.2">
      <c r="D1993" s="107"/>
    </row>
    <row r="1994" spans="4:4" x14ac:dyDescent="0.2">
      <c r="D1994" s="107"/>
    </row>
    <row r="1995" spans="4:4" x14ac:dyDescent="0.2">
      <c r="D1995" s="107"/>
    </row>
    <row r="1996" spans="4:4" x14ac:dyDescent="0.2">
      <c r="D1996" s="107"/>
    </row>
    <row r="1997" spans="4:4" x14ac:dyDescent="0.2">
      <c r="D1997" s="107"/>
    </row>
    <row r="1998" spans="4:4" x14ac:dyDescent="0.2">
      <c r="D1998" s="107"/>
    </row>
    <row r="1999" spans="4:4" x14ac:dyDescent="0.2">
      <c r="D1999" s="107"/>
    </row>
    <row r="2000" spans="4:4" x14ac:dyDescent="0.2">
      <c r="D2000" s="107"/>
    </row>
    <row r="2001" spans="4:4" x14ac:dyDescent="0.2">
      <c r="D2001" s="107"/>
    </row>
    <row r="2002" spans="4:4" x14ac:dyDescent="0.2">
      <c r="D2002" s="107"/>
    </row>
    <row r="2003" spans="4:4" x14ac:dyDescent="0.2">
      <c r="D2003" s="107"/>
    </row>
    <row r="2004" spans="4:4" x14ac:dyDescent="0.2">
      <c r="D2004" s="107"/>
    </row>
    <row r="2005" spans="4:4" x14ac:dyDescent="0.2">
      <c r="D2005" s="107"/>
    </row>
    <row r="2006" spans="4:4" x14ac:dyDescent="0.2">
      <c r="D2006" s="107"/>
    </row>
    <row r="2007" spans="4:4" x14ac:dyDescent="0.2">
      <c r="D2007" s="107"/>
    </row>
    <row r="2008" spans="4:4" x14ac:dyDescent="0.2">
      <c r="D2008" s="107"/>
    </row>
    <row r="2009" spans="4:4" x14ac:dyDescent="0.2">
      <c r="D2009" s="107"/>
    </row>
    <row r="2010" spans="4:4" x14ac:dyDescent="0.2">
      <c r="D2010" s="107"/>
    </row>
    <row r="2011" spans="4:4" x14ac:dyDescent="0.2">
      <c r="D2011" s="107"/>
    </row>
    <row r="2012" spans="4:4" x14ac:dyDescent="0.2">
      <c r="D2012" s="107"/>
    </row>
    <row r="2013" spans="4:4" x14ac:dyDescent="0.2">
      <c r="D2013" s="107"/>
    </row>
    <row r="2014" spans="4:4" x14ac:dyDescent="0.2">
      <c r="D2014" s="107"/>
    </row>
    <row r="2015" spans="4:4" x14ac:dyDescent="0.2">
      <c r="D2015" s="107"/>
    </row>
    <row r="2016" spans="4:4" x14ac:dyDescent="0.2">
      <c r="D2016" s="107"/>
    </row>
    <row r="2017" spans="4:4" x14ac:dyDescent="0.2">
      <c r="D2017" s="107"/>
    </row>
    <row r="2018" spans="4:4" x14ac:dyDescent="0.2">
      <c r="D2018" s="107"/>
    </row>
    <row r="2019" spans="4:4" x14ac:dyDescent="0.2">
      <c r="D2019" s="107"/>
    </row>
    <row r="2020" spans="4:4" x14ac:dyDescent="0.2">
      <c r="D2020" s="107"/>
    </row>
    <row r="2021" spans="4:4" x14ac:dyDescent="0.2">
      <c r="D2021" s="107"/>
    </row>
    <row r="2022" spans="4:4" x14ac:dyDescent="0.2">
      <c r="D2022" s="107"/>
    </row>
    <row r="2023" spans="4:4" x14ac:dyDescent="0.2">
      <c r="D2023" s="107"/>
    </row>
    <row r="2024" spans="4:4" x14ac:dyDescent="0.2">
      <c r="D2024" s="107"/>
    </row>
    <row r="2025" spans="4:4" x14ac:dyDescent="0.2">
      <c r="D2025" s="107"/>
    </row>
    <row r="2026" spans="4:4" x14ac:dyDescent="0.2">
      <c r="D2026" s="107"/>
    </row>
    <row r="2027" spans="4:4" x14ac:dyDescent="0.2">
      <c r="D2027" s="107"/>
    </row>
    <row r="2028" spans="4:4" x14ac:dyDescent="0.2">
      <c r="D2028" s="107"/>
    </row>
    <row r="2029" spans="4:4" x14ac:dyDescent="0.2">
      <c r="D2029" s="107"/>
    </row>
    <row r="2030" spans="4:4" x14ac:dyDescent="0.2">
      <c r="D2030" s="107"/>
    </row>
    <row r="2031" spans="4:4" x14ac:dyDescent="0.2">
      <c r="D2031" s="107"/>
    </row>
    <row r="2032" spans="4:4" x14ac:dyDescent="0.2">
      <c r="D2032" s="107"/>
    </row>
    <row r="2033" spans="4:4" x14ac:dyDescent="0.2">
      <c r="D2033" s="107"/>
    </row>
    <row r="2034" spans="4:4" x14ac:dyDescent="0.2">
      <c r="D2034" s="107"/>
    </row>
    <row r="2035" spans="4:4" x14ac:dyDescent="0.2">
      <c r="D2035" s="107"/>
    </row>
    <row r="2036" spans="4:4" x14ac:dyDescent="0.2">
      <c r="D2036" s="107"/>
    </row>
    <row r="2037" spans="4:4" x14ac:dyDescent="0.2">
      <c r="D2037" s="107"/>
    </row>
    <row r="2038" spans="4:4" x14ac:dyDescent="0.2">
      <c r="D2038" s="107"/>
    </row>
    <row r="2039" spans="4:4" x14ac:dyDescent="0.2">
      <c r="D2039" s="107"/>
    </row>
    <row r="2040" spans="4:4" x14ac:dyDescent="0.2">
      <c r="D2040" s="107"/>
    </row>
    <row r="2041" spans="4:4" x14ac:dyDescent="0.2">
      <c r="D2041" s="107"/>
    </row>
    <row r="2042" spans="4:4" x14ac:dyDescent="0.2">
      <c r="D2042" s="107"/>
    </row>
    <row r="2043" spans="4:4" x14ac:dyDescent="0.2">
      <c r="D2043" s="107"/>
    </row>
    <row r="2044" spans="4:4" x14ac:dyDescent="0.2">
      <c r="D2044" s="107"/>
    </row>
    <row r="2045" spans="4:4" x14ac:dyDescent="0.2">
      <c r="D2045" s="107"/>
    </row>
    <row r="2046" spans="4:4" x14ac:dyDescent="0.2">
      <c r="D2046" s="107"/>
    </row>
    <row r="2047" spans="4:4" x14ac:dyDescent="0.2">
      <c r="D2047" s="107"/>
    </row>
    <row r="2048" spans="4:4" x14ac:dyDescent="0.2">
      <c r="D2048" s="107"/>
    </row>
    <row r="2049" spans="4:4" x14ac:dyDescent="0.2">
      <c r="D2049" s="107"/>
    </row>
    <row r="2050" spans="4:4" x14ac:dyDescent="0.2">
      <c r="D2050" s="107"/>
    </row>
    <row r="2051" spans="4:4" x14ac:dyDescent="0.2">
      <c r="D2051" s="107"/>
    </row>
    <row r="2052" spans="4:4" x14ac:dyDescent="0.2">
      <c r="D2052" s="107"/>
    </row>
    <row r="2053" spans="4:4" x14ac:dyDescent="0.2">
      <c r="D2053" s="107"/>
    </row>
    <row r="2054" spans="4:4" x14ac:dyDescent="0.2">
      <c r="D2054" s="107"/>
    </row>
    <row r="2055" spans="4:4" x14ac:dyDescent="0.2">
      <c r="D2055" s="107"/>
    </row>
    <row r="2056" spans="4:4" x14ac:dyDescent="0.2">
      <c r="D2056" s="107"/>
    </row>
    <row r="2057" spans="4:4" x14ac:dyDescent="0.2">
      <c r="D2057" s="107"/>
    </row>
    <row r="2058" spans="4:4" x14ac:dyDescent="0.2">
      <c r="D2058" s="107"/>
    </row>
    <row r="2059" spans="4:4" x14ac:dyDescent="0.2">
      <c r="D2059" s="107"/>
    </row>
    <row r="2060" spans="4:4" x14ac:dyDescent="0.2">
      <c r="D2060" s="107"/>
    </row>
    <row r="2061" spans="4:4" x14ac:dyDescent="0.2">
      <c r="D2061" s="107"/>
    </row>
    <row r="2062" spans="4:4" x14ac:dyDescent="0.2">
      <c r="D2062" s="107"/>
    </row>
    <row r="2063" spans="4:4" x14ac:dyDescent="0.2">
      <c r="D2063" s="107"/>
    </row>
    <row r="2064" spans="4:4" x14ac:dyDescent="0.2">
      <c r="D2064" s="107"/>
    </row>
    <row r="2065" spans="4:4" x14ac:dyDescent="0.2">
      <c r="D2065" s="107"/>
    </row>
    <row r="2066" spans="4:4" x14ac:dyDescent="0.2">
      <c r="D2066" s="107"/>
    </row>
    <row r="2067" spans="4:4" x14ac:dyDescent="0.2">
      <c r="D2067" s="107"/>
    </row>
    <row r="2068" spans="4:4" x14ac:dyDescent="0.2">
      <c r="D2068" s="107"/>
    </row>
    <row r="2069" spans="4:4" x14ac:dyDescent="0.2">
      <c r="D2069" s="107"/>
    </row>
    <row r="2070" spans="4:4" x14ac:dyDescent="0.2">
      <c r="D2070" s="107"/>
    </row>
    <row r="2071" spans="4:4" x14ac:dyDescent="0.2">
      <c r="D2071" s="107"/>
    </row>
    <row r="2072" spans="4:4" x14ac:dyDescent="0.2">
      <c r="D2072" s="107"/>
    </row>
    <row r="2073" spans="4:4" x14ac:dyDescent="0.2">
      <c r="D2073" s="107"/>
    </row>
    <row r="2074" spans="4:4" x14ac:dyDescent="0.2">
      <c r="D2074" s="107"/>
    </row>
    <row r="2075" spans="4:4" x14ac:dyDescent="0.2">
      <c r="D2075" s="107"/>
    </row>
    <row r="2076" spans="4:4" x14ac:dyDescent="0.2">
      <c r="D2076" s="107"/>
    </row>
    <row r="2077" spans="4:4" x14ac:dyDescent="0.2">
      <c r="D2077" s="107"/>
    </row>
    <row r="2078" spans="4:4" x14ac:dyDescent="0.2">
      <c r="D2078" s="107"/>
    </row>
    <row r="2079" spans="4:4" x14ac:dyDescent="0.2">
      <c r="D2079" s="107"/>
    </row>
    <row r="2080" spans="4:4" x14ac:dyDescent="0.2">
      <c r="D2080" s="107"/>
    </row>
    <row r="2081" spans="4:4" x14ac:dyDescent="0.2">
      <c r="D2081" s="107"/>
    </row>
    <row r="2082" spans="4:4" x14ac:dyDescent="0.2">
      <c r="D2082" s="107"/>
    </row>
    <row r="2083" spans="4:4" x14ac:dyDescent="0.2">
      <c r="D2083" s="107"/>
    </row>
    <row r="2084" spans="4:4" x14ac:dyDescent="0.2">
      <c r="D2084" s="107"/>
    </row>
    <row r="2085" spans="4:4" x14ac:dyDescent="0.2">
      <c r="D2085" s="107"/>
    </row>
    <row r="2086" spans="4:4" x14ac:dyDescent="0.2">
      <c r="D2086" s="107"/>
    </row>
    <row r="2087" spans="4:4" x14ac:dyDescent="0.2">
      <c r="D2087" s="107"/>
    </row>
    <row r="2088" spans="4:4" x14ac:dyDescent="0.2">
      <c r="D2088" s="107"/>
    </row>
    <row r="2089" spans="4:4" x14ac:dyDescent="0.2">
      <c r="D2089" s="107"/>
    </row>
    <row r="2090" spans="4:4" x14ac:dyDescent="0.2">
      <c r="D2090" s="107"/>
    </row>
    <row r="2091" spans="4:4" x14ac:dyDescent="0.2">
      <c r="D2091" s="107"/>
    </row>
    <row r="2092" spans="4:4" x14ac:dyDescent="0.2">
      <c r="D2092" s="107"/>
    </row>
    <row r="2093" spans="4:4" x14ac:dyDescent="0.2">
      <c r="D2093" s="107"/>
    </row>
    <row r="2094" spans="4:4" x14ac:dyDescent="0.2">
      <c r="D2094" s="107"/>
    </row>
    <row r="2095" spans="4:4" x14ac:dyDescent="0.2">
      <c r="D2095" s="107"/>
    </row>
    <row r="2096" spans="4:4" x14ac:dyDescent="0.2">
      <c r="D2096" s="107"/>
    </row>
    <row r="2097" spans="4:4" x14ac:dyDescent="0.2">
      <c r="D2097" s="107"/>
    </row>
    <row r="2098" spans="4:4" x14ac:dyDescent="0.2">
      <c r="D2098" s="107"/>
    </row>
    <row r="2099" spans="4:4" x14ac:dyDescent="0.2">
      <c r="D2099" s="107"/>
    </row>
    <row r="2100" spans="4:4" x14ac:dyDescent="0.2">
      <c r="D2100" s="107"/>
    </row>
    <row r="2101" spans="4:4" x14ac:dyDescent="0.2">
      <c r="D2101" s="107"/>
    </row>
    <row r="2102" spans="4:4" x14ac:dyDescent="0.2">
      <c r="D2102" s="107"/>
    </row>
    <row r="2103" spans="4:4" x14ac:dyDescent="0.2">
      <c r="D2103" s="107"/>
    </row>
    <row r="2104" spans="4:4" x14ac:dyDescent="0.2">
      <c r="D2104" s="107"/>
    </row>
    <row r="2105" spans="4:4" x14ac:dyDescent="0.2">
      <c r="D2105" s="107"/>
    </row>
    <row r="2106" spans="4:4" x14ac:dyDescent="0.2">
      <c r="D2106" s="107"/>
    </row>
    <row r="2107" spans="4:4" x14ac:dyDescent="0.2">
      <c r="D2107" s="107"/>
    </row>
    <row r="2108" spans="4:4" x14ac:dyDescent="0.2">
      <c r="D2108" s="107"/>
    </row>
    <row r="2109" spans="4:4" x14ac:dyDescent="0.2">
      <c r="D2109" s="107"/>
    </row>
    <row r="2110" spans="4:4" x14ac:dyDescent="0.2">
      <c r="D2110" s="107"/>
    </row>
    <row r="2111" spans="4:4" x14ac:dyDescent="0.2">
      <c r="D2111" s="107"/>
    </row>
    <row r="2112" spans="4:4" x14ac:dyDescent="0.2">
      <c r="D2112" s="107"/>
    </row>
    <row r="2113" spans="4:4" x14ac:dyDescent="0.2">
      <c r="D2113" s="107"/>
    </row>
    <row r="2114" spans="4:4" x14ac:dyDescent="0.2">
      <c r="D2114" s="107"/>
    </row>
    <row r="2115" spans="4:4" x14ac:dyDescent="0.2">
      <c r="D2115" s="107"/>
    </row>
    <row r="2116" spans="4:4" x14ac:dyDescent="0.2">
      <c r="D2116" s="107"/>
    </row>
    <row r="2117" spans="4:4" x14ac:dyDescent="0.2">
      <c r="D2117" s="107"/>
    </row>
    <row r="2118" spans="4:4" x14ac:dyDescent="0.2">
      <c r="D2118" s="107"/>
    </row>
    <row r="2119" spans="4:4" x14ac:dyDescent="0.2">
      <c r="D2119" s="107"/>
    </row>
    <row r="2120" spans="4:4" x14ac:dyDescent="0.2">
      <c r="D2120" s="107"/>
    </row>
    <row r="2121" spans="4:4" x14ac:dyDescent="0.2">
      <c r="D2121" s="107"/>
    </row>
    <row r="2122" spans="4:4" x14ac:dyDescent="0.2">
      <c r="D2122" s="107"/>
    </row>
    <row r="2123" spans="4:4" x14ac:dyDescent="0.2">
      <c r="D2123" s="107"/>
    </row>
    <row r="2124" spans="4:4" x14ac:dyDescent="0.2">
      <c r="D2124" s="107"/>
    </row>
    <row r="2125" spans="4:4" x14ac:dyDescent="0.2">
      <c r="D2125" s="107"/>
    </row>
    <row r="2126" spans="4:4" x14ac:dyDescent="0.2">
      <c r="D2126" s="107"/>
    </row>
    <row r="2127" spans="4:4" x14ac:dyDescent="0.2">
      <c r="D2127" s="107"/>
    </row>
    <row r="2128" spans="4:4" x14ac:dyDescent="0.2">
      <c r="D2128" s="107"/>
    </row>
    <row r="2129" spans="4:4" x14ac:dyDescent="0.2">
      <c r="D2129" s="107"/>
    </row>
    <row r="2130" spans="4:4" x14ac:dyDescent="0.2">
      <c r="D2130" s="107"/>
    </row>
    <row r="2131" spans="4:4" x14ac:dyDescent="0.2">
      <c r="D2131" s="107"/>
    </row>
    <row r="2132" spans="4:4" x14ac:dyDescent="0.2">
      <c r="D2132" s="107"/>
    </row>
    <row r="2133" spans="4:4" x14ac:dyDescent="0.2">
      <c r="D2133" s="107"/>
    </row>
    <row r="2134" spans="4:4" x14ac:dyDescent="0.2">
      <c r="D2134" s="107"/>
    </row>
    <row r="2135" spans="4:4" x14ac:dyDescent="0.2">
      <c r="D2135" s="107"/>
    </row>
    <row r="2136" spans="4:4" x14ac:dyDescent="0.2">
      <c r="D2136" s="107"/>
    </row>
    <row r="2137" spans="4:4" x14ac:dyDescent="0.2">
      <c r="D2137" s="107"/>
    </row>
    <row r="2138" spans="4:4" x14ac:dyDescent="0.2">
      <c r="D2138" s="107"/>
    </row>
    <row r="2139" spans="4:4" x14ac:dyDescent="0.2">
      <c r="D2139" s="107"/>
    </row>
    <row r="2140" spans="4:4" x14ac:dyDescent="0.2">
      <c r="D2140" s="107"/>
    </row>
    <row r="2141" spans="4:4" x14ac:dyDescent="0.2">
      <c r="D2141" s="107"/>
    </row>
    <row r="2142" spans="4:4" x14ac:dyDescent="0.2">
      <c r="D2142" s="107"/>
    </row>
    <row r="2143" spans="4:4" x14ac:dyDescent="0.2">
      <c r="D2143" s="107"/>
    </row>
    <row r="2144" spans="4:4" x14ac:dyDescent="0.2">
      <c r="D2144" s="107"/>
    </row>
    <row r="2145" spans="4:4" x14ac:dyDescent="0.2">
      <c r="D2145" s="107"/>
    </row>
    <row r="2146" spans="4:4" x14ac:dyDescent="0.2">
      <c r="D2146" s="107"/>
    </row>
    <row r="2147" spans="4:4" x14ac:dyDescent="0.2">
      <c r="D2147" s="107"/>
    </row>
    <row r="2148" spans="4:4" x14ac:dyDescent="0.2">
      <c r="D2148" s="107"/>
    </row>
    <row r="2149" spans="4:4" x14ac:dyDescent="0.2">
      <c r="D2149" s="107"/>
    </row>
    <row r="2150" spans="4:4" x14ac:dyDescent="0.2">
      <c r="D2150" s="107"/>
    </row>
    <row r="2151" spans="4:4" x14ac:dyDescent="0.2">
      <c r="D2151" s="107"/>
    </row>
    <row r="2152" spans="4:4" x14ac:dyDescent="0.2">
      <c r="D2152" s="107"/>
    </row>
    <row r="2153" spans="4:4" x14ac:dyDescent="0.2">
      <c r="D2153" s="107"/>
    </row>
    <row r="2154" spans="4:4" x14ac:dyDescent="0.2">
      <c r="D2154" s="107"/>
    </row>
    <row r="2155" spans="4:4" x14ac:dyDescent="0.2">
      <c r="D2155" s="107"/>
    </row>
    <row r="2156" spans="4:4" x14ac:dyDescent="0.2">
      <c r="D2156" s="107"/>
    </row>
    <row r="2157" spans="4:4" x14ac:dyDescent="0.2">
      <c r="D2157" s="107"/>
    </row>
    <row r="2158" spans="4:4" x14ac:dyDescent="0.2">
      <c r="D2158" s="107"/>
    </row>
    <row r="2159" spans="4:4" x14ac:dyDescent="0.2">
      <c r="D2159" s="107"/>
    </row>
    <row r="2160" spans="4:4" x14ac:dyDescent="0.2">
      <c r="D2160" s="107"/>
    </row>
    <row r="2161" spans="4:4" x14ac:dyDescent="0.2">
      <c r="D2161" s="107"/>
    </row>
    <row r="2162" spans="4:4" x14ac:dyDescent="0.2">
      <c r="D2162" s="107"/>
    </row>
    <row r="2163" spans="4:4" x14ac:dyDescent="0.2">
      <c r="D2163" s="107"/>
    </row>
    <row r="2164" spans="4:4" x14ac:dyDescent="0.2">
      <c r="D2164" s="107"/>
    </row>
    <row r="2165" spans="4:4" x14ac:dyDescent="0.2">
      <c r="D2165" s="107"/>
    </row>
    <row r="2166" spans="4:4" x14ac:dyDescent="0.2">
      <c r="D2166" s="107"/>
    </row>
    <row r="2167" spans="4:4" x14ac:dyDescent="0.2">
      <c r="D2167" s="107"/>
    </row>
    <row r="2168" spans="4:4" x14ac:dyDescent="0.2">
      <c r="D2168" s="107"/>
    </row>
    <row r="2169" spans="4:4" x14ac:dyDescent="0.2">
      <c r="D2169" s="107"/>
    </row>
    <row r="2170" spans="4:4" x14ac:dyDescent="0.2">
      <c r="D2170" s="107"/>
    </row>
    <row r="2171" spans="4:4" x14ac:dyDescent="0.2">
      <c r="D2171" s="107"/>
    </row>
    <row r="2172" spans="4:4" x14ac:dyDescent="0.2">
      <c r="D2172" s="107"/>
    </row>
    <row r="2173" spans="4:4" x14ac:dyDescent="0.2">
      <c r="D2173" s="107"/>
    </row>
    <row r="2174" spans="4:4" x14ac:dyDescent="0.2">
      <c r="D2174" s="107"/>
    </row>
    <row r="2175" spans="4:4" x14ac:dyDescent="0.2">
      <c r="D2175" s="107"/>
    </row>
    <row r="2176" spans="4:4" x14ac:dyDescent="0.2">
      <c r="D2176" s="107"/>
    </row>
    <row r="2177" spans="4:4" x14ac:dyDescent="0.2">
      <c r="D2177" s="107"/>
    </row>
    <row r="2178" spans="4:4" x14ac:dyDescent="0.2">
      <c r="D2178" s="107"/>
    </row>
    <row r="2179" spans="4:4" x14ac:dyDescent="0.2">
      <c r="D2179" s="107"/>
    </row>
    <row r="2180" spans="4:4" x14ac:dyDescent="0.2">
      <c r="D2180" s="107"/>
    </row>
    <row r="2181" spans="4:4" x14ac:dyDescent="0.2">
      <c r="D2181" s="107"/>
    </row>
    <row r="2182" spans="4:4" x14ac:dyDescent="0.2">
      <c r="D2182" s="107"/>
    </row>
    <row r="2183" spans="4:4" x14ac:dyDescent="0.2">
      <c r="D2183" s="107"/>
    </row>
    <row r="2184" spans="4:4" x14ac:dyDescent="0.2">
      <c r="D2184" s="107"/>
    </row>
    <row r="2185" spans="4:4" x14ac:dyDescent="0.2">
      <c r="D2185" s="107"/>
    </row>
    <row r="2186" spans="4:4" x14ac:dyDescent="0.2">
      <c r="D2186" s="107"/>
    </row>
    <row r="2187" spans="4:4" x14ac:dyDescent="0.2">
      <c r="D2187" s="107"/>
    </row>
    <row r="2188" spans="4:4" x14ac:dyDescent="0.2">
      <c r="D2188" s="107"/>
    </row>
    <row r="2189" spans="4:4" x14ac:dyDescent="0.2">
      <c r="D2189" s="107"/>
    </row>
    <row r="2190" spans="4:4" x14ac:dyDescent="0.2">
      <c r="D2190" s="107"/>
    </row>
    <row r="2191" spans="4:4" x14ac:dyDescent="0.2">
      <c r="D2191" s="107"/>
    </row>
    <row r="2192" spans="4:4" x14ac:dyDescent="0.2">
      <c r="D2192" s="107"/>
    </row>
    <row r="2193" spans="4:4" x14ac:dyDescent="0.2">
      <c r="D2193" s="107"/>
    </row>
    <row r="2194" spans="4:4" x14ac:dyDescent="0.2">
      <c r="D2194" s="107"/>
    </row>
    <row r="2195" spans="4:4" x14ac:dyDescent="0.2">
      <c r="D2195" s="107"/>
    </row>
    <row r="2196" spans="4:4" x14ac:dyDescent="0.2">
      <c r="D2196" s="107"/>
    </row>
    <row r="2197" spans="4:4" x14ac:dyDescent="0.2">
      <c r="D2197" s="107"/>
    </row>
    <row r="2198" spans="4:4" x14ac:dyDescent="0.2">
      <c r="D2198" s="107"/>
    </row>
    <row r="2199" spans="4:4" x14ac:dyDescent="0.2">
      <c r="D2199" s="107"/>
    </row>
    <row r="2200" spans="4:4" x14ac:dyDescent="0.2">
      <c r="D2200" s="107"/>
    </row>
    <row r="2201" spans="4:4" x14ac:dyDescent="0.2">
      <c r="D2201" s="107"/>
    </row>
    <row r="2202" spans="4:4" x14ac:dyDescent="0.2">
      <c r="D2202" s="107"/>
    </row>
    <row r="2203" spans="4:4" x14ac:dyDescent="0.2">
      <c r="D2203" s="107"/>
    </row>
    <row r="2204" spans="4:4" x14ac:dyDescent="0.2">
      <c r="D2204" s="107"/>
    </row>
    <row r="2205" spans="4:4" x14ac:dyDescent="0.2">
      <c r="D2205" s="107"/>
    </row>
    <row r="2206" spans="4:4" x14ac:dyDescent="0.2">
      <c r="D2206" s="107"/>
    </row>
    <row r="2207" spans="4:4" x14ac:dyDescent="0.2">
      <c r="D2207" s="107"/>
    </row>
    <row r="2208" spans="4:4" x14ac:dyDescent="0.2">
      <c r="D2208" s="107"/>
    </row>
    <row r="2209" spans="4:4" x14ac:dyDescent="0.2">
      <c r="D2209" s="107"/>
    </row>
    <row r="2210" spans="4:4" x14ac:dyDescent="0.2">
      <c r="D2210" s="107"/>
    </row>
    <row r="2211" spans="4:4" x14ac:dyDescent="0.2">
      <c r="D2211" s="107"/>
    </row>
    <row r="2212" spans="4:4" x14ac:dyDescent="0.2">
      <c r="D2212" s="107"/>
    </row>
    <row r="2213" spans="4:4" x14ac:dyDescent="0.2">
      <c r="D2213" s="107"/>
    </row>
    <row r="2214" spans="4:4" x14ac:dyDescent="0.2">
      <c r="D2214" s="107"/>
    </row>
    <row r="2215" spans="4:4" x14ac:dyDescent="0.2">
      <c r="D2215" s="107"/>
    </row>
    <row r="2216" spans="4:4" x14ac:dyDescent="0.2">
      <c r="D2216" s="107"/>
    </row>
    <row r="2217" spans="4:4" x14ac:dyDescent="0.2">
      <c r="D2217" s="107"/>
    </row>
    <row r="2218" spans="4:4" x14ac:dyDescent="0.2">
      <c r="D2218" s="107"/>
    </row>
    <row r="2219" spans="4:4" x14ac:dyDescent="0.2">
      <c r="D2219" s="107"/>
    </row>
    <row r="2220" spans="4:4" x14ac:dyDescent="0.2">
      <c r="D2220" s="107"/>
    </row>
    <row r="2221" spans="4:4" x14ac:dyDescent="0.2">
      <c r="D2221" s="107"/>
    </row>
    <row r="2222" spans="4:4" x14ac:dyDescent="0.2">
      <c r="D2222" s="107"/>
    </row>
    <row r="2223" spans="4:4" x14ac:dyDescent="0.2">
      <c r="D2223" s="107"/>
    </row>
    <row r="2224" spans="4:4" x14ac:dyDescent="0.2">
      <c r="D2224" s="107"/>
    </row>
    <row r="2225" spans="4:4" x14ac:dyDescent="0.2">
      <c r="D2225" s="107"/>
    </row>
    <row r="2226" spans="4:4" x14ac:dyDescent="0.2">
      <c r="D2226" s="107"/>
    </row>
    <row r="2227" spans="4:4" x14ac:dyDescent="0.2">
      <c r="D2227" s="107"/>
    </row>
    <row r="2228" spans="4:4" x14ac:dyDescent="0.2">
      <c r="D2228" s="107"/>
    </row>
    <row r="2229" spans="4:4" x14ac:dyDescent="0.2">
      <c r="D2229" s="107"/>
    </row>
    <row r="2230" spans="4:4" x14ac:dyDescent="0.2">
      <c r="D2230" s="107"/>
    </row>
    <row r="2231" spans="4:4" x14ac:dyDescent="0.2">
      <c r="D2231" s="107"/>
    </row>
    <row r="2232" spans="4:4" x14ac:dyDescent="0.2">
      <c r="D2232" s="107"/>
    </row>
    <row r="2233" spans="4:4" x14ac:dyDescent="0.2">
      <c r="D2233" s="107"/>
    </row>
    <row r="2234" spans="4:4" x14ac:dyDescent="0.2">
      <c r="D2234" s="107"/>
    </row>
    <row r="2235" spans="4:4" x14ac:dyDescent="0.2">
      <c r="D2235" s="107"/>
    </row>
    <row r="2236" spans="4:4" x14ac:dyDescent="0.2">
      <c r="D2236" s="107"/>
    </row>
    <row r="2237" spans="4:4" x14ac:dyDescent="0.2">
      <c r="D2237" s="107"/>
    </row>
    <row r="2238" spans="4:4" x14ac:dyDescent="0.2">
      <c r="D2238" s="107"/>
    </row>
    <row r="2239" spans="4:4" x14ac:dyDescent="0.2">
      <c r="D2239" s="107"/>
    </row>
    <row r="2240" spans="4:4" x14ac:dyDescent="0.2">
      <c r="D2240" s="107"/>
    </row>
    <row r="2241" spans="4:4" x14ac:dyDescent="0.2">
      <c r="D2241" s="107"/>
    </row>
    <row r="2242" spans="4:4" x14ac:dyDescent="0.2">
      <c r="D2242" s="107"/>
    </row>
    <row r="2243" spans="4:4" x14ac:dyDescent="0.2">
      <c r="D2243" s="107"/>
    </row>
    <row r="2244" spans="4:4" x14ac:dyDescent="0.2">
      <c r="D2244" s="107"/>
    </row>
    <row r="2245" spans="4:4" x14ac:dyDescent="0.2">
      <c r="D2245" s="107"/>
    </row>
    <row r="2246" spans="4:4" x14ac:dyDescent="0.2">
      <c r="D2246" s="107"/>
    </row>
    <row r="2247" spans="4:4" x14ac:dyDescent="0.2">
      <c r="D2247" s="107"/>
    </row>
    <row r="2248" spans="4:4" x14ac:dyDescent="0.2">
      <c r="D2248" s="107"/>
    </row>
    <row r="2249" spans="4:4" x14ac:dyDescent="0.2">
      <c r="D2249" s="107"/>
    </row>
    <row r="2250" spans="4:4" x14ac:dyDescent="0.2">
      <c r="D2250" s="107"/>
    </row>
    <row r="2251" spans="4:4" x14ac:dyDescent="0.2">
      <c r="D2251" s="107"/>
    </row>
    <row r="2252" spans="4:4" x14ac:dyDescent="0.2">
      <c r="D2252" s="107"/>
    </row>
    <row r="2253" spans="4:4" x14ac:dyDescent="0.2">
      <c r="D2253" s="107"/>
    </row>
    <row r="2254" spans="4:4" x14ac:dyDescent="0.2">
      <c r="D2254" s="107"/>
    </row>
    <row r="2255" spans="4:4" x14ac:dyDescent="0.2">
      <c r="D2255" s="107"/>
    </row>
    <row r="2256" spans="4:4" x14ac:dyDescent="0.2">
      <c r="D2256" s="107"/>
    </row>
    <row r="2257" spans="4:4" x14ac:dyDescent="0.2">
      <c r="D2257" s="107"/>
    </row>
    <row r="2258" spans="4:4" x14ac:dyDescent="0.2">
      <c r="D2258" s="107"/>
    </row>
    <row r="2259" spans="4:4" x14ac:dyDescent="0.2">
      <c r="D2259" s="107"/>
    </row>
    <row r="2260" spans="4:4" x14ac:dyDescent="0.2">
      <c r="D2260" s="107"/>
    </row>
    <row r="2261" spans="4:4" x14ac:dyDescent="0.2">
      <c r="D2261" s="107"/>
    </row>
    <row r="2262" spans="4:4" x14ac:dyDescent="0.2">
      <c r="D2262" s="107"/>
    </row>
    <row r="2263" spans="4:4" x14ac:dyDescent="0.2">
      <c r="D2263" s="107"/>
    </row>
    <row r="2264" spans="4:4" x14ac:dyDescent="0.2">
      <c r="D2264" s="107"/>
    </row>
    <row r="2265" spans="4:4" x14ac:dyDescent="0.2">
      <c r="D2265" s="107"/>
    </row>
    <row r="2266" spans="4:4" x14ac:dyDescent="0.2">
      <c r="D2266" s="107"/>
    </row>
    <row r="2267" spans="4:4" x14ac:dyDescent="0.2">
      <c r="D2267" s="107"/>
    </row>
    <row r="2268" spans="4:4" x14ac:dyDescent="0.2">
      <c r="D2268" s="107"/>
    </row>
    <row r="2269" spans="4:4" x14ac:dyDescent="0.2">
      <c r="D2269" s="107"/>
    </row>
    <row r="2270" spans="4:4" x14ac:dyDescent="0.2">
      <c r="D2270" s="107"/>
    </row>
    <row r="2271" spans="4:4" x14ac:dyDescent="0.2">
      <c r="D2271" s="107"/>
    </row>
    <row r="2272" spans="4:4" x14ac:dyDescent="0.2">
      <c r="D2272" s="107"/>
    </row>
    <row r="2273" spans="4:4" x14ac:dyDescent="0.2">
      <c r="D2273" s="107"/>
    </row>
    <row r="2274" spans="4:4" x14ac:dyDescent="0.2">
      <c r="D2274" s="107"/>
    </row>
    <row r="2275" spans="4:4" x14ac:dyDescent="0.2">
      <c r="D2275" s="107"/>
    </row>
    <row r="2276" spans="4:4" x14ac:dyDescent="0.2">
      <c r="D2276" s="107"/>
    </row>
    <row r="2277" spans="4:4" x14ac:dyDescent="0.2">
      <c r="D2277" s="107"/>
    </row>
    <row r="2278" spans="4:4" x14ac:dyDescent="0.2">
      <c r="D2278" s="107"/>
    </row>
    <row r="2279" spans="4:4" x14ac:dyDescent="0.2">
      <c r="D2279" s="107"/>
    </row>
    <row r="2280" spans="4:4" x14ac:dyDescent="0.2">
      <c r="D2280" s="107"/>
    </row>
    <row r="2281" spans="4:4" x14ac:dyDescent="0.2">
      <c r="D2281" s="107"/>
    </row>
    <row r="2282" spans="4:4" x14ac:dyDescent="0.2">
      <c r="D2282" s="107"/>
    </row>
    <row r="2283" spans="4:4" x14ac:dyDescent="0.2">
      <c r="D2283" s="107"/>
    </row>
    <row r="2284" spans="4:4" x14ac:dyDescent="0.2">
      <c r="D2284" s="107"/>
    </row>
    <row r="2285" spans="4:4" x14ac:dyDescent="0.2">
      <c r="D2285" s="107"/>
    </row>
    <row r="2286" spans="4:4" x14ac:dyDescent="0.2">
      <c r="D2286" s="107"/>
    </row>
    <row r="2287" spans="4:4" x14ac:dyDescent="0.2">
      <c r="D2287" s="107"/>
    </row>
    <row r="2288" spans="4:4" x14ac:dyDescent="0.2">
      <c r="D2288" s="107"/>
    </row>
    <row r="2289" spans="4:4" x14ac:dyDescent="0.2">
      <c r="D2289" s="107"/>
    </row>
    <row r="2290" spans="4:4" x14ac:dyDescent="0.2">
      <c r="D2290" s="107"/>
    </row>
    <row r="2291" spans="4:4" x14ac:dyDescent="0.2">
      <c r="D2291" s="107"/>
    </row>
    <row r="2292" spans="4:4" x14ac:dyDescent="0.2">
      <c r="D2292" s="107"/>
    </row>
    <row r="2293" spans="4:4" x14ac:dyDescent="0.2">
      <c r="D2293" s="107"/>
    </row>
    <row r="2294" spans="4:4" x14ac:dyDescent="0.2">
      <c r="D2294" s="107"/>
    </row>
    <row r="2295" spans="4:4" x14ac:dyDescent="0.2">
      <c r="D2295" s="107"/>
    </row>
    <row r="2296" spans="4:4" x14ac:dyDescent="0.2">
      <c r="D2296" s="107"/>
    </row>
    <row r="2297" spans="4:4" x14ac:dyDescent="0.2">
      <c r="D2297" s="107"/>
    </row>
    <row r="2298" spans="4:4" x14ac:dyDescent="0.2">
      <c r="D2298" s="107"/>
    </row>
    <row r="2299" spans="4:4" x14ac:dyDescent="0.2">
      <c r="D2299" s="107"/>
    </row>
    <row r="2300" spans="4:4" x14ac:dyDescent="0.2">
      <c r="D2300" s="107"/>
    </row>
    <row r="2301" spans="4:4" x14ac:dyDescent="0.2">
      <c r="D2301" s="107"/>
    </row>
    <row r="2302" spans="4:4" x14ac:dyDescent="0.2">
      <c r="D2302" s="107"/>
    </row>
    <row r="2303" spans="4:4" x14ac:dyDescent="0.2">
      <c r="D2303" s="107"/>
    </row>
    <row r="2304" spans="4:4" x14ac:dyDescent="0.2">
      <c r="D2304" s="107"/>
    </row>
    <row r="2305" spans="4:4" x14ac:dyDescent="0.2">
      <c r="D2305" s="107"/>
    </row>
    <row r="2306" spans="4:4" x14ac:dyDescent="0.2">
      <c r="D2306" s="107"/>
    </row>
    <row r="2307" spans="4:4" x14ac:dyDescent="0.2">
      <c r="D2307" s="107"/>
    </row>
    <row r="2308" spans="4:4" x14ac:dyDescent="0.2">
      <c r="D2308" s="107"/>
    </row>
    <row r="2309" spans="4:4" x14ac:dyDescent="0.2">
      <c r="D2309" s="107"/>
    </row>
    <row r="2310" spans="4:4" x14ac:dyDescent="0.2">
      <c r="D2310" s="107"/>
    </row>
    <row r="2311" spans="4:4" x14ac:dyDescent="0.2">
      <c r="D2311" s="107"/>
    </row>
    <row r="2312" spans="4:4" x14ac:dyDescent="0.2">
      <c r="D2312" s="107"/>
    </row>
    <row r="2313" spans="4:4" x14ac:dyDescent="0.2">
      <c r="D2313" s="107"/>
    </row>
    <row r="2314" spans="4:4" x14ac:dyDescent="0.2">
      <c r="D2314" s="107"/>
    </row>
    <row r="2315" spans="4:4" x14ac:dyDescent="0.2">
      <c r="D2315" s="107"/>
    </row>
    <row r="2316" spans="4:4" x14ac:dyDescent="0.2">
      <c r="D2316" s="107"/>
    </row>
    <row r="2317" spans="4:4" x14ac:dyDescent="0.2">
      <c r="D2317" s="107"/>
    </row>
    <row r="2318" spans="4:4" x14ac:dyDescent="0.2">
      <c r="D2318" s="107"/>
    </row>
    <row r="2319" spans="4:4" x14ac:dyDescent="0.2">
      <c r="D2319" s="107"/>
    </row>
    <row r="2320" spans="4:4" x14ac:dyDescent="0.2">
      <c r="D2320" s="107"/>
    </row>
    <row r="2321" spans="4:4" x14ac:dyDescent="0.2">
      <c r="D2321" s="107"/>
    </row>
    <row r="2322" spans="4:4" x14ac:dyDescent="0.2">
      <c r="D2322" s="107"/>
    </row>
    <row r="2323" spans="4:4" x14ac:dyDescent="0.2">
      <c r="D2323" s="107"/>
    </row>
    <row r="2324" spans="4:4" x14ac:dyDescent="0.2">
      <c r="D2324" s="107"/>
    </row>
    <row r="2325" spans="4:4" x14ac:dyDescent="0.2">
      <c r="D2325" s="107"/>
    </row>
    <row r="2326" spans="4:4" x14ac:dyDescent="0.2">
      <c r="D2326" s="107"/>
    </row>
    <row r="2327" spans="4:4" x14ac:dyDescent="0.2">
      <c r="D2327" s="107"/>
    </row>
    <row r="2328" spans="4:4" x14ac:dyDescent="0.2">
      <c r="D2328" s="107"/>
    </row>
    <row r="2329" spans="4:4" x14ac:dyDescent="0.2">
      <c r="D2329" s="107"/>
    </row>
    <row r="2330" spans="4:4" x14ac:dyDescent="0.2">
      <c r="D2330" s="107"/>
    </row>
    <row r="2331" spans="4:4" x14ac:dyDescent="0.2">
      <c r="D2331" s="107"/>
    </row>
    <row r="2332" spans="4:4" x14ac:dyDescent="0.2">
      <c r="D2332" s="107"/>
    </row>
    <row r="2333" spans="4:4" x14ac:dyDescent="0.2">
      <c r="D2333" s="107"/>
    </row>
    <row r="2334" spans="4:4" x14ac:dyDescent="0.2">
      <c r="D2334" s="107"/>
    </row>
    <row r="2335" spans="4:4" x14ac:dyDescent="0.2">
      <c r="D2335" s="107"/>
    </row>
    <row r="2336" spans="4:4" x14ac:dyDescent="0.2">
      <c r="D2336" s="107"/>
    </row>
    <row r="2337" spans="4:4" x14ac:dyDescent="0.2">
      <c r="D2337" s="107"/>
    </row>
    <row r="2338" spans="4:4" x14ac:dyDescent="0.2">
      <c r="D2338" s="107"/>
    </row>
    <row r="2339" spans="4:4" x14ac:dyDescent="0.2">
      <c r="D2339" s="107"/>
    </row>
    <row r="2340" spans="4:4" x14ac:dyDescent="0.2">
      <c r="D2340" s="107"/>
    </row>
    <row r="2341" spans="4:4" x14ac:dyDescent="0.2">
      <c r="D2341" s="107"/>
    </row>
    <row r="2342" spans="4:4" x14ac:dyDescent="0.2">
      <c r="D2342" s="107"/>
    </row>
    <row r="2343" spans="4:4" x14ac:dyDescent="0.2">
      <c r="D2343" s="107"/>
    </row>
    <row r="2344" spans="4:4" x14ac:dyDescent="0.2">
      <c r="D2344" s="107"/>
    </row>
    <row r="2345" spans="4:4" x14ac:dyDescent="0.2">
      <c r="D2345" s="107"/>
    </row>
    <row r="2346" spans="4:4" x14ac:dyDescent="0.2">
      <c r="D2346" s="107"/>
    </row>
    <row r="2347" spans="4:4" x14ac:dyDescent="0.2">
      <c r="D2347" s="107"/>
    </row>
    <row r="2348" spans="4:4" x14ac:dyDescent="0.2">
      <c r="D2348" s="107"/>
    </row>
    <row r="2349" spans="4:4" x14ac:dyDescent="0.2">
      <c r="D2349" s="107"/>
    </row>
    <row r="2350" spans="4:4" x14ac:dyDescent="0.2">
      <c r="D2350" s="107"/>
    </row>
    <row r="2351" spans="4:4" x14ac:dyDescent="0.2">
      <c r="D2351" s="107"/>
    </row>
    <row r="2352" spans="4:4" x14ac:dyDescent="0.2">
      <c r="D2352" s="107"/>
    </row>
    <row r="2353" spans="4:4" x14ac:dyDescent="0.2">
      <c r="D2353" s="107"/>
    </row>
    <row r="2354" spans="4:4" x14ac:dyDescent="0.2">
      <c r="D2354" s="107"/>
    </row>
    <row r="2355" spans="4:4" x14ac:dyDescent="0.2">
      <c r="D2355" s="107"/>
    </row>
    <row r="2356" spans="4:4" x14ac:dyDescent="0.2">
      <c r="D2356" s="107"/>
    </row>
    <row r="2357" spans="4:4" x14ac:dyDescent="0.2">
      <c r="D2357" s="107"/>
    </row>
    <row r="2358" spans="4:4" x14ac:dyDescent="0.2">
      <c r="D2358" s="107"/>
    </row>
    <row r="2359" spans="4:4" x14ac:dyDescent="0.2">
      <c r="D2359" s="107"/>
    </row>
    <row r="2360" spans="4:4" x14ac:dyDescent="0.2">
      <c r="D2360" s="107"/>
    </row>
    <row r="2361" spans="4:4" x14ac:dyDescent="0.2">
      <c r="D2361" s="107"/>
    </row>
    <row r="2362" spans="4:4" x14ac:dyDescent="0.2">
      <c r="D2362" s="107"/>
    </row>
    <row r="2363" spans="4:4" x14ac:dyDescent="0.2">
      <c r="D2363" s="107"/>
    </row>
    <row r="2364" spans="4:4" x14ac:dyDescent="0.2">
      <c r="D2364" s="107"/>
    </row>
    <row r="2365" spans="4:4" x14ac:dyDescent="0.2">
      <c r="D2365" s="107"/>
    </row>
    <row r="2366" spans="4:4" x14ac:dyDescent="0.2">
      <c r="D2366" s="107"/>
    </row>
    <row r="2367" spans="4:4" x14ac:dyDescent="0.2">
      <c r="D2367" s="107"/>
    </row>
    <row r="2368" spans="4:4" x14ac:dyDescent="0.2">
      <c r="D2368" s="107"/>
    </row>
    <row r="2369" spans="4:4" x14ac:dyDescent="0.2">
      <c r="D2369" s="107"/>
    </row>
    <row r="2370" spans="4:4" x14ac:dyDescent="0.2">
      <c r="D2370" s="107"/>
    </row>
    <row r="2371" spans="4:4" x14ac:dyDescent="0.2">
      <c r="D2371" s="107"/>
    </row>
    <row r="2372" spans="4:4" x14ac:dyDescent="0.2">
      <c r="D2372" s="107"/>
    </row>
    <row r="2373" spans="4:4" x14ac:dyDescent="0.2">
      <c r="D2373" s="107"/>
    </row>
    <row r="2374" spans="4:4" x14ac:dyDescent="0.2">
      <c r="D2374" s="107"/>
    </row>
    <row r="2375" spans="4:4" x14ac:dyDescent="0.2">
      <c r="D2375" s="107"/>
    </row>
    <row r="2376" spans="4:4" x14ac:dyDescent="0.2">
      <c r="D2376" s="107"/>
    </row>
    <row r="2377" spans="4:4" x14ac:dyDescent="0.2">
      <c r="D2377" s="107"/>
    </row>
    <row r="2378" spans="4:4" x14ac:dyDescent="0.2">
      <c r="D2378" s="107"/>
    </row>
    <row r="2379" spans="4:4" x14ac:dyDescent="0.2">
      <c r="D2379" s="107"/>
    </row>
    <row r="2380" spans="4:4" x14ac:dyDescent="0.2">
      <c r="D2380" s="107"/>
    </row>
    <row r="2381" spans="4:4" x14ac:dyDescent="0.2">
      <c r="D2381" s="107"/>
    </row>
    <row r="2382" spans="4:4" x14ac:dyDescent="0.2">
      <c r="D2382" s="107"/>
    </row>
    <row r="2383" spans="4:4" x14ac:dyDescent="0.2">
      <c r="D2383" s="107"/>
    </row>
    <row r="2384" spans="4:4" x14ac:dyDescent="0.2">
      <c r="D2384" s="107"/>
    </row>
    <row r="2385" spans="4:4" x14ac:dyDescent="0.2">
      <c r="D2385" s="107"/>
    </row>
    <row r="2386" spans="4:4" x14ac:dyDescent="0.2">
      <c r="D2386" s="107"/>
    </row>
    <row r="2387" spans="4:4" x14ac:dyDescent="0.2">
      <c r="D2387" s="107"/>
    </row>
    <row r="2388" spans="4:4" x14ac:dyDescent="0.2">
      <c r="D2388" s="107"/>
    </row>
    <row r="2389" spans="4:4" x14ac:dyDescent="0.2">
      <c r="D2389" s="107"/>
    </row>
    <row r="2390" spans="4:4" x14ac:dyDescent="0.2">
      <c r="D2390" s="107"/>
    </row>
    <row r="2391" spans="4:4" x14ac:dyDescent="0.2">
      <c r="D2391" s="107"/>
    </row>
    <row r="2392" spans="4:4" x14ac:dyDescent="0.2">
      <c r="D2392" s="107"/>
    </row>
    <row r="2393" spans="4:4" x14ac:dyDescent="0.2">
      <c r="D2393" s="107"/>
    </row>
    <row r="2394" spans="4:4" x14ac:dyDescent="0.2">
      <c r="D2394" s="107"/>
    </row>
    <row r="2395" spans="4:4" x14ac:dyDescent="0.2">
      <c r="D2395" s="107"/>
    </row>
    <row r="2396" spans="4:4" x14ac:dyDescent="0.2">
      <c r="D2396" s="107"/>
    </row>
    <row r="2397" spans="4:4" x14ac:dyDescent="0.2">
      <c r="D2397" s="107"/>
    </row>
    <row r="2398" spans="4:4" x14ac:dyDescent="0.2">
      <c r="D2398" s="107"/>
    </row>
    <row r="2399" spans="4:4" x14ac:dyDescent="0.2">
      <c r="D2399" s="107"/>
    </row>
    <row r="2400" spans="4:4" x14ac:dyDescent="0.2">
      <c r="D2400" s="107"/>
    </row>
    <row r="2401" spans="4:4" x14ac:dyDescent="0.2">
      <c r="D2401" s="107"/>
    </row>
    <row r="2402" spans="4:4" x14ac:dyDescent="0.2">
      <c r="D2402" s="107"/>
    </row>
    <row r="2403" spans="4:4" x14ac:dyDescent="0.2">
      <c r="D2403" s="107"/>
    </row>
    <row r="2404" spans="4:4" x14ac:dyDescent="0.2">
      <c r="D2404" s="107"/>
    </row>
    <row r="2405" spans="4:4" x14ac:dyDescent="0.2">
      <c r="D2405" s="107"/>
    </row>
    <row r="2406" spans="4:4" x14ac:dyDescent="0.2">
      <c r="D2406" s="107"/>
    </row>
    <row r="2407" spans="4:4" x14ac:dyDescent="0.2">
      <c r="D2407" s="107"/>
    </row>
    <row r="2408" spans="4:4" x14ac:dyDescent="0.2">
      <c r="D2408" s="107"/>
    </row>
    <row r="2409" spans="4:4" x14ac:dyDescent="0.2">
      <c r="D2409" s="107"/>
    </row>
    <row r="2410" spans="4:4" x14ac:dyDescent="0.2">
      <c r="D2410" s="107"/>
    </row>
    <row r="2411" spans="4:4" x14ac:dyDescent="0.2">
      <c r="D2411" s="107"/>
    </row>
    <row r="2412" spans="4:4" x14ac:dyDescent="0.2">
      <c r="D2412" s="107"/>
    </row>
    <row r="2413" spans="4:4" x14ac:dyDescent="0.2">
      <c r="D2413" s="107"/>
    </row>
    <row r="2414" spans="4:4" x14ac:dyDescent="0.2">
      <c r="D2414" s="107"/>
    </row>
    <row r="2415" spans="4:4" x14ac:dyDescent="0.2">
      <c r="D2415" s="107"/>
    </row>
    <row r="2416" spans="4:4" x14ac:dyDescent="0.2">
      <c r="D2416" s="107"/>
    </row>
    <row r="2417" spans="4:4" x14ac:dyDescent="0.2">
      <c r="D2417" s="107"/>
    </row>
    <row r="2418" spans="4:4" x14ac:dyDescent="0.2">
      <c r="D2418" s="107"/>
    </row>
    <row r="2419" spans="4:4" x14ac:dyDescent="0.2">
      <c r="D2419" s="107"/>
    </row>
    <row r="2420" spans="4:4" x14ac:dyDescent="0.2">
      <c r="D2420" s="107"/>
    </row>
    <row r="2421" spans="4:4" x14ac:dyDescent="0.2">
      <c r="D2421" s="107"/>
    </row>
    <row r="2422" spans="4:4" x14ac:dyDescent="0.2">
      <c r="D2422" s="107"/>
    </row>
    <row r="2423" spans="4:4" x14ac:dyDescent="0.2">
      <c r="D2423" s="107"/>
    </row>
    <row r="2424" spans="4:4" x14ac:dyDescent="0.2">
      <c r="D2424" s="107"/>
    </row>
    <row r="2425" spans="4:4" x14ac:dyDescent="0.2">
      <c r="D2425" s="107"/>
    </row>
    <row r="2426" spans="4:4" x14ac:dyDescent="0.2">
      <c r="D2426" s="107"/>
    </row>
    <row r="2427" spans="4:4" x14ac:dyDescent="0.2">
      <c r="D2427" s="107"/>
    </row>
    <row r="2428" spans="4:4" x14ac:dyDescent="0.2">
      <c r="D2428" s="107"/>
    </row>
    <row r="2429" spans="4:4" x14ac:dyDescent="0.2">
      <c r="D2429" s="107"/>
    </row>
    <row r="2430" spans="4:4" x14ac:dyDescent="0.2">
      <c r="D2430" s="107"/>
    </row>
    <row r="2431" spans="4:4" x14ac:dyDescent="0.2">
      <c r="D2431" s="107"/>
    </row>
    <row r="2432" spans="4:4" x14ac:dyDescent="0.2">
      <c r="D2432" s="107"/>
    </row>
    <row r="2433" spans="4:4" x14ac:dyDescent="0.2">
      <c r="D2433" s="107"/>
    </row>
    <row r="2434" spans="4:4" x14ac:dyDescent="0.2">
      <c r="D2434" s="107"/>
    </row>
    <row r="2435" spans="4:4" x14ac:dyDescent="0.2">
      <c r="D2435" s="107"/>
    </row>
    <row r="2436" spans="4:4" x14ac:dyDescent="0.2">
      <c r="D2436" s="107"/>
    </row>
    <row r="2437" spans="4:4" x14ac:dyDescent="0.2">
      <c r="D2437" s="107"/>
    </row>
    <row r="2438" spans="4:4" x14ac:dyDescent="0.2">
      <c r="D2438" s="107"/>
    </row>
    <row r="2439" spans="4:4" x14ac:dyDescent="0.2">
      <c r="D2439" s="107"/>
    </row>
    <row r="2440" spans="4:4" x14ac:dyDescent="0.2">
      <c r="D2440" s="107"/>
    </row>
    <row r="2441" spans="4:4" x14ac:dyDescent="0.2">
      <c r="D2441" s="107"/>
    </row>
    <row r="2442" spans="4:4" x14ac:dyDescent="0.2">
      <c r="D2442" s="107"/>
    </row>
    <row r="2443" spans="4:4" x14ac:dyDescent="0.2">
      <c r="D2443" s="107"/>
    </row>
    <row r="2444" spans="4:4" x14ac:dyDescent="0.2">
      <c r="D2444" s="107"/>
    </row>
    <row r="2445" spans="4:4" x14ac:dyDescent="0.2">
      <c r="D2445" s="107"/>
    </row>
    <row r="2446" spans="4:4" x14ac:dyDescent="0.2">
      <c r="D2446" s="107"/>
    </row>
    <row r="2447" spans="4:4" x14ac:dyDescent="0.2">
      <c r="D2447" s="107"/>
    </row>
    <row r="2448" spans="4:4" x14ac:dyDescent="0.2">
      <c r="D2448" s="107"/>
    </row>
    <row r="2449" spans="4:4" x14ac:dyDescent="0.2">
      <c r="D2449" s="107"/>
    </row>
    <row r="2450" spans="4:4" x14ac:dyDescent="0.2">
      <c r="D2450" s="107"/>
    </row>
    <row r="2451" spans="4:4" x14ac:dyDescent="0.2">
      <c r="D2451" s="107"/>
    </row>
    <row r="2452" spans="4:4" x14ac:dyDescent="0.2">
      <c r="D2452" s="107"/>
    </row>
    <row r="2453" spans="4:4" x14ac:dyDescent="0.2">
      <c r="D2453" s="107"/>
    </row>
    <row r="2454" spans="4:4" x14ac:dyDescent="0.2">
      <c r="D2454" s="107"/>
    </row>
    <row r="2455" spans="4:4" x14ac:dyDescent="0.2">
      <c r="D2455" s="107"/>
    </row>
    <row r="2456" spans="4:4" x14ac:dyDescent="0.2">
      <c r="D2456" s="107"/>
    </row>
    <row r="2457" spans="4:4" x14ac:dyDescent="0.2">
      <c r="D2457" s="107"/>
    </row>
    <row r="2458" spans="4:4" x14ac:dyDescent="0.2">
      <c r="D2458" s="107"/>
    </row>
    <row r="2459" spans="4:4" x14ac:dyDescent="0.2">
      <c r="D2459" s="107"/>
    </row>
    <row r="2460" spans="4:4" x14ac:dyDescent="0.2">
      <c r="D2460" s="107"/>
    </row>
    <row r="2461" spans="4:4" x14ac:dyDescent="0.2">
      <c r="D2461" s="107"/>
    </row>
    <row r="2462" spans="4:4" x14ac:dyDescent="0.2">
      <c r="D2462" s="107"/>
    </row>
    <row r="2463" spans="4:4" x14ac:dyDescent="0.2">
      <c r="D2463" s="107"/>
    </row>
    <row r="2464" spans="4:4" x14ac:dyDescent="0.2">
      <c r="D2464" s="107"/>
    </row>
    <row r="2465" spans="4:4" x14ac:dyDescent="0.2">
      <c r="D2465" s="107"/>
    </row>
    <row r="2466" spans="4:4" x14ac:dyDescent="0.2">
      <c r="D2466" s="107"/>
    </row>
    <row r="2467" spans="4:4" x14ac:dyDescent="0.2">
      <c r="D2467" s="107"/>
    </row>
    <row r="2468" spans="4:4" x14ac:dyDescent="0.2">
      <c r="D2468" s="107"/>
    </row>
    <row r="2469" spans="4:4" x14ac:dyDescent="0.2">
      <c r="D2469" s="107"/>
    </row>
    <row r="2470" spans="4:4" x14ac:dyDescent="0.2">
      <c r="D2470" s="107"/>
    </row>
    <row r="2471" spans="4:4" x14ac:dyDescent="0.2">
      <c r="D2471" s="107"/>
    </row>
    <row r="2472" spans="4:4" x14ac:dyDescent="0.2">
      <c r="D2472" s="107"/>
    </row>
    <row r="2473" spans="4:4" x14ac:dyDescent="0.2">
      <c r="D2473" s="107"/>
    </row>
    <row r="2474" spans="4:4" x14ac:dyDescent="0.2">
      <c r="D2474" s="107"/>
    </row>
    <row r="2475" spans="4:4" x14ac:dyDescent="0.2">
      <c r="D2475" s="107"/>
    </row>
    <row r="2476" spans="4:4" x14ac:dyDescent="0.2">
      <c r="D2476" s="107"/>
    </row>
    <row r="2477" spans="4:4" x14ac:dyDescent="0.2">
      <c r="D2477" s="107"/>
    </row>
    <row r="2478" spans="4:4" x14ac:dyDescent="0.2">
      <c r="D2478" s="107"/>
    </row>
    <row r="2479" spans="4:4" x14ac:dyDescent="0.2">
      <c r="D2479" s="107"/>
    </row>
    <row r="2480" spans="4:4" x14ac:dyDescent="0.2">
      <c r="D2480" s="107"/>
    </row>
    <row r="2481" spans="4:4" x14ac:dyDescent="0.2">
      <c r="D2481" s="107"/>
    </row>
    <row r="2482" spans="4:4" x14ac:dyDescent="0.2">
      <c r="D2482" s="107"/>
    </row>
    <row r="2483" spans="4:4" x14ac:dyDescent="0.2">
      <c r="D2483" s="107"/>
    </row>
    <row r="2484" spans="4:4" x14ac:dyDescent="0.2">
      <c r="D2484" s="107"/>
    </row>
    <row r="2485" spans="4:4" x14ac:dyDescent="0.2">
      <c r="D2485" s="107"/>
    </row>
    <row r="2486" spans="4:4" x14ac:dyDescent="0.2">
      <c r="D2486" s="107"/>
    </row>
    <row r="2487" spans="4:4" x14ac:dyDescent="0.2">
      <c r="D2487" s="107"/>
    </row>
    <row r="2488" spans="4:4" x14ac:dyDescent="0.2">
      <c r="D2488" s="107"/>
    </row>
    <row r="2489" spans="4:4" x14ac:dyDescent="0.2">
      <c r="D2489" s="107"/>
    </row>
    <row r="2490" spans="4:4" x14ac:dyDescent="0.2">
      <c r="D2490" s="107"/>
    </row>
    <row r="2491" spans="4:4" x14ac:dyDescent="0.2">
      <c r="D2491" s="107"/>
    </row>
    <row r="2492" spans="4:4" x14ac:dyDescent="0.2">
      <c r="D2492" s="107"/>
    </row>
    <row r="2493" spans="4:4" x14ac:dyDescent="0.2">
      <c r="D2493" s="107"/>
    </row>
    <row r="2494" spans="4:4" x14ac:dyDescent="0.2">
      <c r="D2494" s="107"/>
    </row>
    <row r="2495" spans="4:4" x14ac:dyDescent="0.2">
      <c r="D2495" s="107"/>
    </row>
    <row r="2496" spans="4:4" x14ac:dyDescent="0.2">
      <c r="D2496" s="107"/>
    </row>
    <row r="2497" spans="4:4" x14ac:dyDescent="0.2">
      <c r="D2497" s="107"/>
    </row>
    <row r="2498" spans="4:4" x14ac:dyDescent="0.2">
      <c r="D2498" s="107"/>
    </row>
    <row r="2499" spans="4:4" x14ac:dyDescent="0.2">
      <c r="D2499" s="107"/>
    </row>
    <row r="2500" spans="4:4" x14ac:dyDescent="0.2">
      <c r="D2500" s="107"/>
    </row>
    <row r="2501" spans="4:4" x14ac:dyDescent="0.2">
      <c r="D2501" s="107"/>
    </row>
    <row r="2502" spans="4:4" x14ac:dyDescent="0.2">
      <c r="D2502" s="107"/>
    </row>
    <row r="2503" spans="4:4" x14ac:dyDescent="0.2">
      <c r="D2503" s="107"/>
    </row>
    <row r="2504" spans="4:4" x14ac:dyDescent="0.2">
      <c r="D2504" s="107"/>
    </row>
    <row r="2505" spans="4:4" x14ac:dyDescent="0.2">
      <c r="D2505" s="107"/>
    </row>
    <row r="2506" spans="4:4" x14ac:dyDescent="0.2">
      <c r="D2506" s="107"/>
    </row>
    <row r="2507" spans="4:4" x14ac:dyDescent="0.2">
      <c r="D2507" s="107"/>
    </row>
    <row r="2508" spans="4:4" x14ac:dyDescent="0.2">
      <c r="D2508" s="107"/>
    </row>
    <row r="2509" spans="4:4" x14ac:dyDescent="0.2">
      <c r="D2509" s="107"/>
    </row>
    <row r="2510" spans="4:4" x14ac:dyDescent="0.2">
      <c r="D2510" s="107"/>
    </row>
    <row r="2511" spans="4:4" x14ac:dyDescent="0.2">
      <c r="D2511" s="107"/>
    </row>
    <row r="2512" spans="4:4" x14ac:dyDescent="0.2">
      <c r="D2512" s="107"/>
    </row>
    <row r="2513" spans="4:4" x14ac:dyDescent="0.2">
      <c r="D2513" s="107"/>
    </row>
    <row r="2514" spans="4:4" x14ac:dyDescent="0.2">
      <c r="D2514" s="107"/>
    </row>
    <row r="2515" spans="4:4" x14ac:dyDescent="0.2">
      <c r="D2515" s="107"/>
    </row>
    <row r="2516" spans="4:4" x14ac:dyDescent="0.2">
      <c r="D2516" s="107"/>
    </row>
    <row r="2517" spans="4:4" x14ac:dyDescent="0.2">
      <c r="D2517" s="107"/>
    </row>
    <row r="2518" spans="4:4" x14ac:dyDescent="0.2">
      <c r="D2518" s="107"/>
    </row>
    <row r="2519" spans="4:4" x14ac:dyDescent="0.2">
      <c r="D2519" s="107"/>
    </row>
    <row r="2520" spans="4:4" x14ac:dyDescent="0.2">
      <c r="D2520" s="107"/>
    </row>
    <row r="2521" spans="4:4" x14ac:dyDescent="0.2">
      <c r="D2521" s="107"/>
    </row>
    <row r="2522" spans="4:4" x14ac:dyDescent="0.2">
      <c r="D2522" s="107"/>
    </row>
    <row r="2523" spans="4:4" x14ac:dyDescent="0.2">
      <c r="D2523" s="107"/>
    </row>
    <row r="2524" spans="4:4" x14ac:dyDescent="0.2">
      <c r="D2524" s="107"/>
    </row>
    <row r="2525" spans="4:4" x14ac:dyDescent="0.2">
      <c r="D2525" s="107"/>
    </row>
    <row r="2526" spans="4:4" x14ac:dyDescent="0.2">
      <c r="D2526" s="107"/>
    </row>
    <row r="2527" spans="4:4" x14ac:dyDescent="0.2">
      <c r="D2527" s="107"/>
    </row>
    <row r="2528" spans="4:4" x14ac:dyDescent="0.2">
      <c r="D2528" s="107"/>
    </row>
    <row r="2529" spans="4:4" x14ac:dyDescent="0.2">
      <c r="D2529" s="107"/>
    </row>
    <row r="2530" spans="4:4" x14ac:dyDescent="0.2">
      <c r="D2530" s="107"/>
    </row>
    <row r="2531" spans="4:4" x14ac:dyDescent="0.2">
      <c r="D2531" s="107"/>
    </row>
    <row r="2532" spans="4:4" x14ac:dyDescent="0.2">
      <c r="D2532" s="107"/>
    </row>
    <row r="2533" spans="4:4" x14ac:dyDescent="0.2">
      <c r="D2533" s="107"/>
    </row>
    <row r="2534" spans="4:4" x14ac:dyDescent="0.2">
      <c r="D2534" s="107"/>
    </row>
    <row r="2535" spans="4:4" x14ac:dyDescent="0.2">
      <c r="D2535" s="107"/>
    </row>
    <row r="2536" spans="4:4" x14ac:dyDescent="0.2">
      <c r="D2536" s="107"/>
    </row>
    <row r="2537" spans="4:4" x14ac:dyDescent="0.2">
      <c r="D2537" s="107"/>
    </row>
    <row r="2538" spans="4:4" x14ac:dyDescent="0.2">
      <c r="D2538" s="107"/>
    </row>
    <row r="2539" spans="4:4" x14ac:dyDescent="0.2">
      <c r="D2539" s="107"/>
    </row>
    <row r="2540" spans="4:4" x14ac:dyDescent="0.2">
      <c r="D2540" s="107"/>
    </row>
    <row r="2541" spans="4:4" x14ac:dyDescent="0.2">
      <c r="D2541" s="107"/>
    </row>
    <row r="2542" spans="4:4" x14ac:dyDescent="0.2">
      <c r="D2542" s="107"/>
    </row>
    <row r="2543" spans="4:4" x14ac:dyDescent="0.2">
      <c r="D2543" s="107"/>
    </row>
    <row r="2544" spans="4:4" x14ac:dyDescent="0.2">
      <c r="D2544" s="107"/>
    </row>
    <row r="2545" spans="4:4" x14ac:dyDescent="0.2">
      <c r="D2545" s="107"/>
    </row>
    <row r="2546" spans="4:4" x14ac:dyDescent="0.2">
      <c r="D2546" s="107"/>
    </row>
    <row r="2547" spans="4:4" x14ac:dyDescent="0.2">
      <c r="D2547" s="107"/>
    </row>
    <row r="2548" spans="4:4" x14ac:dyDescent="0.2">
      <c r="D2548" s="107"/>
    </row>
    <row r="2549" spans="4:4" x14ac:dyDescent="0.2">
      <c r="D2549" s="107"/>
    </row>
    <row r="2550" spans="4:4" x14ac:dyDescent="0.2">
      <c r="D2550" s="107"/>
    </row>
    <row r="2551" spans="4:4" x14ac:dyDescent="0.2">
      <c r="D2551" s="107"/>
    </row>
    <row r="2552" spans="4:4" x14ac:dyDescent="0.2">
      <c r="D2552" s="107"/>
    </row>
    <row r="2553" spans="4:4" x14ac:dyDescent="0.2">
      <c r="D2553" s="107"/>
    </row>
    <row r="2554" spans="4:4" x14ac:dyDescent="0.2">
      <c r="D2554" s="107"/>
    </row>
    <row r="2555" spans="4:4" x14ac:dyDescent="0.2">
      <c r="D2555" s="107"/>
    </row>
    <row r="2556" spans="4:4" x14ac:dyDescent="0.2">
      <c r="D2556" s="107"/>
    </row>
    <row r="2557" spans="4:4" x14ac:dyDescent="0.2">
      <c r="D2557" s="107"/>
    </row>
    <row r="2558" spans="4:4" x14ac:dyDescent="0.2">
      <c r="D2558" s="107"/>
    </row>
    <row r="2559" spans="4:4" x14ac:dyDescent="0.2">
      <c r="D2559" s="107"/>
    </row>
    <row r="2560" spans="4:4" x14ac:dyDescent="0.2">
      <c r="D2560" s="107"/>
    </row>
    <row r="2561" spans="4:4" x14ac:dyDescent="0.2">
      <c r="D2561" s="107"/>
    </row>
    <row r="2562" spans="4:4" x14ac:dyDescent="0.2">
      <c r="D2562" s="107"/>
    </row>
    <row r="2563" spans="4:4" x14ac:dyDescent="0.2">
      <c r="D2563" s="107"/>
    </row>
    <row r="2564" spans="4:4" x14ac:dyDescent="0.2">
      <c r="D2564" s="107"/>
    </row>
    <row r="2565" spans="4:4" x14ac:dyDescent="0.2">
      <c r="D2565" s="107"/>
    </row>
    <row r="2566" spans="4:4" x14ac:dyDescent="0.2">
      <c r="D2566" s="107"/>
    </row>
    <row r="2567" spans="4:4" x14ac:dyDescent="0.2">
      <c r="D2567" s="107"/>
    </row>
    <row r="2568" spans="4:4" x14ac:dyDescent="0.2">
      <c r="D2568" s="107"/>
    </row>
    <row r="2569" spans="4:4" x14ac:dyDescent="0.2">
      <c r="D2569" s="107"/>
    </row>
    <row r="2570" spans="4:4" x14ac:dyDescent="0.2">
      <c r="D2570" s="107"/>
    </row>
    <row r="2571" spans="4:4" x14ac:dyDescent="0.2">
      <c r="D2571" s="107"/>
    </row>
    <row r="2572" spans="4:4" x14ac:dyDescent="0.2">
      <c r="D2572" s="107"/>
    </row>
    <row r="2573" spans="4:4" x14ac:dyDescent="0.2">
      <c r="D2573" s="107"/>
    </row>
    <row r="2574" spans="4:4" x14ac:dyDescent="0.2">
      <c r="D2574" s="107"/>
    </row>
    <row r="2575" spans="4:4" x14ac:dyDescent="0.2">
      <c r="D2575" s="107"/>
    </row>
    <row r="2576" spans="4:4" x14ac:dyDescent="0.2">
      <c r="D2576" s="107"/>
    </row>
    <row r="2577" spans="4:4" x14ac:dyDescent="0.2">
      <c r="D2577" s="107"/>
    </row>
    <row r="2578" spans="4:4" x14ac:dyDescent="0.2">
      <c r="D2578" s="107"/>
    </row>
    <row r="2579" spans="4:4" x14ac:dyDescent="0.2">
      <c r="D2579" s="107"/>
    </row>
    <row r="2580" spans="4:4" x14ac:dyDescent="0.2">
      <c r="D2580" s="107"/>
    </row>
    <row r="2581" spans="4:4" x14ac:dyDescent="0.2">
      <c r="D2581" s="107"/>
    </row>
    <row r="2582" spans="4:4" x14ac:dyDescent="0.2">
      <c r="D2582" s="107"/>
    </row>
    <row r="2583" spans="4:4" x14ac:dyDescent="0.2">
      <c r="D2583" s="107"/>
    </row>
    <row r="2584" spans="4:4" x14ac:dyDescent="0.2">
      <c r="D2584" s="107"/>
    </row>
    <row r="2585" spans="4:4" x14ac:dyDescent="0.2">
      <c r="D2585" s="107"/>
    </row>
    <row r="2586" spans="4:4" x14ac:dyDescent="0.2">
      <c r="D2586" s="107"/>
    </row>
    <row r="2587" spans="4:4" x14ac:dyDescent="0.2">
      <c r="D2587" s="107"/>
    </row>
    <row r="2588" spans="4:4" x14ac:dyDescent="0.2">
      <c r="D2588" s="107"/>
    </row>
    <row r="2589" spans="4:4" x14ac:dyDescent="0.2">
      <c r="D2589" s="107"/>
    </row>
    <row r="2590" spans="4:4" x14ac:dyDescent="0.2">
      <c r="D2590" s="107"/>
    </row>
    <row r="2591" spans="4:4" x14ac:dyDescent="0.2">
      <c r="D2591" s="107"/>
    </row>
    <row r="2592" spans="4:4" x14ac:dyDescent="0.2">
      <c r="D2592" s="107"/>
    </row>
    <row r="2593" spans="4:4" x14ac:dyDescent="0.2">
      <c r="D2593" s="107"/>
    </row>
    <row r="2594" spans="4:4" x14ac:dyDescent="0.2">
      <c r="D2594" s="107"/>
    </row>
    <row r="2595" spans="4:4" x14ac:dyDescent="0.2">
      <c r="D2595" s="107"/>
    </row>
    <row r="2596" spans="4:4" x14ac:dyDescent="0.2">
      <c r="D2596" s="107"/>
    </row>
    <row r="2597" spans="4:4" x14ac:dyDescent="0.2">
      <c r="D2597" s="107"/>
    </row>
    <row r="2598" spans="4:4" x14ac:dyDescent="0.2">
      <c r="D2598" s="107"/>
    </row>
    <row r="2599" spans="4:4" x14ac:dyDescent="0.2">
      <c r="D2599" s="107"/>
    </row>
    <row r="2600" spans="4:4" x14ac:dyDescent="0.2">
      <c r="D2600" s="107"/>
    </row>
    <row r="2601" spans="4:4" x14ac:dyDescent="0.2">
      <c r="D2601" s="107"/>
    </row>
    <row r="2602" spans="4:4" x14ac:dyDescent="0.2">
      <c r="D2602" s="107"/>
    </row>
    <row r="2603" spans="4:4" x14ac:dyDescent="0.2">
      <c r="D2603" s="107"/>
    </row>
    <row r="2604" spans="4:4" x14ac:dyDescent="0.2">
      <c r="D2604" s="107"/>
    </row>
    <row r="2605" spans="4:4" x14ac:dyDescent="0.2">
      <c r="D2605" s="107"/>
    </row>
    <row r="2606" spans="4:4" x14ac:dyDescent="0.2">
      <c r="D2606" s="107"/>
    </row>
    <row r="2607" spans="4:4" x14ac:dyDescent="0.2">
      <c r="D2607" s="107"/>
    </row>
    <row r="2608" spans="4:4" x14ac:dyDescent="0.2">
      <c r="D2608" s="107"/>
    </row>
    <row r="2609" spans="4:4" x14ac:dyDescent="0.2">
      <c r="D2609" s="107"/>
    </row>
    <row r="2610" spans="4:4" x14ac:dyDescent="0.2">
      <c r="D2610" s="107"/>
    </row>
    <row r="2611" spans="4:4" x14ac:dyDescent="0.2">
      <c r="D2611" s="107"/>
    </row>
    <row r="2612" spans="4:4" x14ac:dyDescent="0.2">
      <c r="D2612" s="107"/>
    </row>
    <row r="2613" spans="4:4" x14ac:dyDescent="0.2">
      <c r="D2613" s="107"/>
    </row>
    <row r="2614" spans="4:4" x14ac:dyDescent="0.2">
      <c r="D2614" s="107"/>
    </row>
    <row r="2615" spans="4:4" x14ac:dyDescent="0.2">
      <c r="D2615" s="107"/>
    </row>
    <row r="2616" spans="4:4" x14ac:dyDescent="0.2">
      <c r="D2616" s="107"/>
    </row>
    <row r="2617" spans="4:4" x14ac:dyDescent="0.2">
      <c r="D2617" s="107"/>
    </row>
    <row r="2618" spans="4:4" x14ac:dyDescent="0.2">
      <c r="D2618" s="107"/>
    </row>
    <row r="2619" spans="4:4" x14ac:dyDescent="0.2">
      <c r="D2619" s="107"/>
    </row>
    <row r="2620" spans="4:4" x14ac:dyDescent="0.2">
      <c r="D2620" s="107"/>
    </row>
    <row r="2621" spans="4:4" x14ac:dyDescent="0.2">
      <c r="D2621" s="107"/>
    </row>
    <row r="2622" spans="4:4" x14ac:dyDescent="0.2">
      <c r="D2622" s="107"/>
    </row>
    <row r="2623" spans="4:4" x14ac:dyDescent="0.2">
      <c r="D2623" s="107"/>
    </row>
    <row r="2624" spans="4:4" x14ac:dyDescent="0.2">
      <c r="D2624" s="107"/>
    </row>
    <row r="2625" spans="4:4" x14ac:dyDescent="0.2">
      <c r="D2625" s="107"/>
    </row>
    <row r="2626" spans="4:4" x14ac:dyDescent="0.2">
      <c r="D2626" s="107"/>
    </row>
    <row r="2627" spans="4:4" x14ac:dyDescent="0.2">
      <c r="D2627" s="107"/>
    </row>
    <row r="2628" spans="4:4" x14ac:dyDescent="0.2">
      <c r="D2628" s="107"/>
    </row>
    <row r="2629" spans="4:4" x14ac:dyDescent="0.2">
      <c r="D2629" s="107"/>
    </row>
    <row r="2630" spans="4:4" x14ac:dyDescent="0.2">
      <c r="D2630" s="107"/>
    </row>
    <row r="2631" spans="4:4" x14ac:dyDescent="0.2">
      <c r="D2631" s="107"/>
    </row>
    <row r="2632" spans="4:4" x14ac:dyDescent="0.2">
      <c r="D2632" s="107"/>
    </row>
    <row r="2633" spans="4:4" x14ac:dyDescent="0.2">
      <c r="D2633" s="107"/>
    </row>
    <row r="2634" spans="4:4" x14ac:dyDescent="0.2">
      <c r="D2634" s="107"/>
    </row>
    <row r="2635" spans="4:4" x14ac:dyDescent="0.2">
      <c r="D2635" s="107"/>
    </row>
    <row r="2636" spans="4:4" x14ac:dyDescent="0.2">
      <c r="D2636" s="107"/>
    </row>
    <row r="2637" spans="4:4" x14ac:dyDescent="0.2">
      <c r="D2637" s="107"/>
    </row>
    <row r="2638" spans="4:4" x14ac:dyDescent="0.2">
      <c r="D2638" s="107"/>
    </row>
    <row r="2639" spans="4:4" x14ac:dyDescent="0.2">
      <c r="D2639" s="107"/>
    </row>
    <row r="2640" spans="4:4" x14ac:dyDescent="0.2">
      <c r="D2640" s="107"/>
    </row>
    <row r="2641" spans="4:4" x14ac:dyDescent="0.2">
      <c r="D2641" s="107"/>
    </row>
    <row r="2642" spans="4:4" x14ac:dyDescent="0.2">
      <c r="D2642" s="107"/>
    </row>
    <row r="2643" spans="4:4" x14ac:dyDescent="0.2">
      <c r="D2643" s="107"/>
    </row>
    <row r="2644" spans="4:4" x14ac:dyDescent="0.2">
      <c r="D2644" s="107"/>
    </row>
    <row r="2645" spans="4:4" x14ac:dyDescent="0.2">
      <c r="D2645" s="107"/>
    </row>
    <row r="2646" spans="4:4" x14ac:dyDescent="0.2">
      <c r="D2646" s="107"/>
    </row>
    <row r="2647" spans="4:4" x14ac:dyDescent="0.2">
      <c r="D2647" s="107"/>
    </row>
    <row r="2648" spans="4:4" x14ac:dyDescent="0.2">
      <c r="D2648" s="107"/>
    </row>
    <row r="2649" spans="4:4" x14ac:dyDescent="0.2">
      <c r="D2649" s="107"/>
    </row>
    <row r="2650" spans="4:4" x14ac:dyDescent="0.2">
      <c r="D2650" s="107"/>
    </row>
    <row r="2651" spans="4:4" x14ac:dyDescent="0.2">
      <c r="D2651" s="107"/>
    </row>
    <row r="2652" spans="4:4" x14ac:dyDescent="0.2">
      <c r="D2652" s="107"/>
    </row>
    <row r="2653" spans="4:4" x14ac:dyDescent="0.2">
      <c r="D2653" s="107"/>
    </row>
    <row r="2654" spans="4:4" x14ac:dyDescent="0.2">
      <c r="D2654" s="107"/>
    </row>
    <row r="2655" spans="4:4" x14ac:dyDescent="0.2">
      <c r="D2655" s="107"/>
    </row>
    <row r="2656" spans="4:4" x14ac:dyDescent="0.2">
      <c r="D2656" s="107"/>
    </row>
    <row r="2657" spans="4:4" x14ac:dyDescent="0.2">
      <c r="D2657" s="107"/>
    </row>
    <row r="2658" spans="4:4" x14ac:dyDescent="0.2">
      <c r="D2658" s="107"/>
    </row>
    <row r="2659" spans="4:4" x14ac:dyDescent="0.2">
      <c r="D2659" s="107"/>
    </row>
    <row r="2660" spans="4:4" x14ac:dyDescent="0.2">
      <c r="D2660" s="107"/>
    </row>
    <row r="2661" spans="4:4" x14ac:dyDescent="0.2">
      <c r="D2661" s="107"/>
    </row>
    <row r="2662" spans="4:4" x14ac:dyDescent="0.2">
      <c r="D2662" s="107"/>
    </row>
    <row r="2663" spans="4:4" x14ac:dyDescent="0.2">
      <c r="D2663" s="107"/>
    </row>
    <row r="2664" spans="4:4" x14ac:dyDescent="0.2">
      <c r="D2664" s="107"/>
    </row>
    <row r="2665" spans="4:4" x14ac:dyDescent="0.2">
      <c r="D2665" s="107"/>
    </row>
    <row r="2666" spans="4:4" x14ac:dyDescent="0.2">
      <c r="D2666" s="107"/>
    </row>
    <row r="2667" spans="4:4" x14ac:dyDescent="0.2">
      <c r="D2667" s="107"/>
    </row>
    <row r="2668" spans="4:4" x14ac:dyDescent="0.2">
      <c r="D2668" s="107"/>
    </row>
    <row r="2669" spans="4:4" x14ac:dyDescent="0.2">
      <c r="D2669" s="107"/>
    </row>
    <row r="2670" spans="4:4" x14ac:dyDescent="0.2">
      <c r="D2670" s="107"/>
    </row>
    <row r="2671" spans="4:4" x14ac:dyDescent="0.2">
      <c r="D2671" s="107"/>
    </row>
    <row r="2672" spans="4:4" x14ac:dyDescent="0.2">
      <c r="D2672" s="107"/>
    </row>
    <row r="2673" spans="4:4" x14ac:dyDescent="0.2">
      <c r="D2673" s="107"/>
    </row>
    <row r="2674" spans="4:4" x14ac:dyDescent="0.2">
      <c r="D2674" s="107"/>
    </row>
    <row r="2675" spans="4:4" x14ac:dyDescent="0.2">
      <c r="D2675" s="107"/>
    </row>
    <row r="2676" spans="4:4" x14ac:dyDescent="0.2">
      <c r="D2676" s="107"/>
    </row>
    <row r="2677" spans="4:4" x14ac:dyDescent="0.2">
      <c r="D2677" s="107"/>
    </row>
    <row r="2678" spans="4:4" x14ac:dyDescent="0.2">
      <c r="D2678" s="107"/>
    </row>
    <row r="2679" spans="4:4" x14ac:dyDescent="0.2">
      <c r="D2679" s="107"/>
    </row>
    <row r="2680" spans="4:4" x14ac:dyDescent="0.2">
      <c r="D2680" s="107"/>
    </row>
    <row r="2681" spans="4:4" x14ac:dyDescent="0.2">
      <c r="D2681" s="107"/>
    </row>
    <row r="2682" spans="4:4" x14ac:dyDescent="0.2">
      <c r="D2682" s="107"/>
    </row>
    <row r="2683" spans="4:4" x14ac:dyDescent="0.2">
      <c r="D2683" s="107"/>
    </row>
    <row r="2684" spans="4:4" x14ac:dyDescent="0.2">
      <c r="D2684" s="107"/>
    </row>
    <row r="2685" spans="4:4" x14ac:dyDescent="0.2">
      <c r="D2685" s="107"/>
    </row>
    <row r="2686" spans="4:4" x14ac:dyDescent="0.2">
      <c r="D2686" s="107"/>
    </row>
    <row r="2687" spans="4:4" x14ac:dyDescent="0.2">
      <c r="D2687" s="107"/>
    </row>
    <row r="2688" spans="4:4" x14ac:dyDescent="0.2">
      <c r="D2688" s="107"/>
    </row>
    <row r="2689" spans="4:4" x14ac:dyDescent="0.2">
      <c r="D2689" s="107"/>
    </row>
    <row r="2690" spans="4:4" x14ac:dyDescent="0.2">
      <c r="D2690" s="107"/>
    </row>
    <row r="2691" spans="4:4" x14ac:dyDescent="0.2">
      <c r="D2691" s="107"/>
    </row>
    <row r="2692" spans="4:4" x14ac:dyDescent="0.2">
      <c r="D2692" s="107"/>
    </row>
    <row r="2693" spans="4:4" x14ac:dyDescent="0.2">
      <c r="D2693" s="107"/>
    </row>
    <row r="2694" spans="4:4" x14ac:dyDescent="0.2">
      <c r="D2694" s="107"/>
    </row>
    <row r="2695" spans="4:4" x14ac:dyDescent="0.2">
      <c r="D2695" s="107"/>
    </row>
    <row r="2696" spans="4:4" x14ac:dyDescent="0.2">
      <c r="D2696" s="107"/>
    </row>
    <row r="2697" spans="4:4" x14ac:dyDescent="0.2">
      <c r="D2697" s="107"/>
    </row>
    <row r="2698" spans="4:4" x14ac:dyDescent="0.2">
      <c r="D2698" s="107"/>
    </row>
    <row r="2699" spans="4:4" x14ac:dyDescent="0.2">
      <c r="D2699" s="107"/>
    </row>
    <row r="2700" spans="4:4" x14ac:dyDescent="0.2">
      <c r="D2700" s="107"/>
    </row>
    <row r="2701" spans="4:4" x14ac:dyDescent="0.2">
      <c r="D2701" s="107"/>
    </row>
    <row r="2702" spans="4:4" x14ac:dyDescent="0.2">
      <c r="D2702" s="107"/>
    </row>
    <row r="2703" spans="4:4" x14ac:dyDescent="0.2">
      <c r="D2703" s="107"/>
    </row>
    <row r="2704" spans="4:4" x14ac:dyDescent="0.2">
      <c r="D2704" s="107"/>
    </row>
    <row r="2705" spans="4:4" x14ac:dyDescent="0.2">
      <c r="D2705" s="107"/>
    </row>
    <row r="2706" spans="4:4" x14ac:dyDescent="0.2">
      <c r="D2706" s="107"/>
    </row>
    <row r="2707" spans="4:4" x14ac:dyDescent="0.2">
      <c r="D2707" s="107"/>
    </row>
    <row r="2708" spans="4:4" x14ac:dyDescent="0.2">
      <c r="D2708" s="107"/>
    </row>
    <row r="2709" spans="4:4" x14ac:dyDescent="0.2">
      <c r="D2709" s="107"/>
    </row>
    <row r="2710" spans="4:4" x14ac:dyDescent="0.2">
      <c r="D2710" s="107"/>
    </row>
    <row r="2711" spans="4:4" x14ac:dyDescent="0.2">
      <c r="D2711" s="107"/>
    </row>
    <row r="2712" spans="4:4" x14ac:dyDescent="0.2">
      <c r="D2712" s="107"/>
    </row>
    <row r="2713" spans="4:4" x14ac:dyDescent="0.2">
      <c r="D2713" s="107"/>
    </row>
    <row r="2714" spans="4:4" x14ac:dyDescent="0.2">
      <c r="D2714" s="107"/>
    </row>
    <row r="2715" spans="4:4" x14ac:dyDescent="0.2">
      <c r="D2715" s="107"/>
    </row>
    <row r="2716" spans="4:4" x14ac:dyDescent="0.2">
      <c r="D2716" s="107"/>
    </row>
    <row r="2717" spans="4:4" x14ac:dyDescent="0.2">
      <c r="D2717" s="107"/>
    </row>
    <row r="2718" spans="4:4" x14ac:dyDescent="0.2">
      <c r="D2718" s="107"/>
    </row>
    <row r="2719" spans="4:4" x14ac:dyDescent="0.2">
      <c r="D2719" s="107"/>
    </row>
    <row r="2720" spans="4:4" x14ac:dyDescent="0.2">
      <c r="D2720" s="107"/>
    </row>
    <row r="2721" spans="4:4" x14ac:dyDescent="0.2">
      <c r="D2721" s="107"/>
    </row>
    <row r="2722" spans="4:4" x14ac:dyDescent="0.2">
      <c r="D2722" s="107"/>
    </row>
    <row r="2723" spans="4:4" x14ac:dyDescent="0.2">
      <c r="D2723" s="107"/>
    </row>
    <row r="2724" spans="4:4" x14ac:dyDescent="0.2">
      <c r="D2724" s="107"/>
    </row>
    <row r="2725" spans="4:4" x14ac:dyDescent="0.2">
      <c r="D2725" s="107"/>
    </row>
    <row r="2726" spans="4:4" x14ac:dyDescent="0.2">
      <c r="D2726" s="107"/>
    </row>
    <row r="2727" spans="4:4" x14ac:dyDescent="0.2">
      <c r="D2727" s="107"/>
    </row>
    <row r="2728" spans="4:4" x14ac:dyDescent="0.2">
      <c r="D2728" s="107"/>
    </row>
    <row r="2729" spans="4:4" x14ac:dyDescent="0.2">
      <c r="D2729" s="107"/>
    </row>
    <row r="2730" spans="4:4" x14ac:dyDescent="0.2">
      <c r="D2730" s="107"/>
    </row>
    <row r="2731" spans="4:4" x14ac:dyDescent="0.2">
      <c r="D2731" s="107"/>
    </row>
    <row r="2732" spans="4:4" x14ac:dyDescent="0.2">
      <c r="D2732" s="107"/>
    </row>
    <row r="2733" spans="4:4" x14ac:dyDescent="0.2">
      <c r="D2733" s="107"/>
    </row>
    <row r="2734" spans="4:4" x14ac:dyDescent="0.2">
      <c r="D2734" s="107"/>
    </row>
    <row r="2735" spans="4:4" x14ac:dyDescent="0.2">
      <c r="D2735" s="107"/>
    </row>
    <row r="2736" spans="4:4" x14ac:dyDescent="0.2">
      <c r="D2736" s="107"/>
    </row>
    <row r="2737" spans="4:4" x14ac:dyDescent="0.2">
      <c r="D2737" s="107"/>
    </row>
    <row r="2738" spans="4:4" x14ac:dyDescent="0.2">
      <c r="D2738" s="107"/>
    </row>
    <row r="2739" spans="4:4" x14ac:dyDescent="0.2">
      <c r="D2739" s="107"/>
    </row>
    <row r="2740" spans="4:4" x14ac:dyDescent="0.2">
      <c r="D2740" s="107"/>
    </row>
    <row r="2741" spans="4:4" x14ac:dyDescent="0.2">
      <c r="D2741" s="107"/>
    </row>
    <row r="2742" spans="4:4" x14ac:dyDescent="0.2">
      <c r="D2742" s="107"/>
    </row>
    <row r="2743" spans="4:4" x14ac:dyDescent="0.2">
      <c r="D2743" s="107"/>
    </row>
    <row r="2744" spans="4:4" x14ac:dyDescent="0.2">
      <c r="D2744" s="107"/>
    </row>
    <row r="2745" spans="4:4" x14ac:dyDescent="0.2">
      <c r="D2745" s="107"/>
    </row>
    <row r="2746" spans="4:4" x14ac:dyDescent="0.2">
      <c r="D2746" s="107"/>
    </row>
    <row r="2747" spans="4:4" x14ac:dyDescent="0.2">
      <c r="D2747" s="107"/>
    </row>
    <row r="2748" spans="4:4" x14ac:dyDescent="0.2">
      <c r="D2748" s="107"/>
    </row>
    <row r="2749" spans="4:4" x14ac:dyDescent="0.2">
      <c r="D2749" s="107"/>
    </row>
    <row r="2750" spans="4:4" x14ac:dyDescent="0.2">
      <c r="D2750" s="107"/>
    </row>
    <row r="2751" spans="4:4" x14ac:dyDescent="0.2">
      <c r="D2751" s="107"/>
    </row>
    <row r="2752" spans="4:4" x14ac:dyDescent="0.2">
      <c r="D2752" s="107"/>
    </row>
    <row r="2753" spans="4:4" x14ac:dyDescent="0.2">
      <c r="D2753" s="107"/>
    </row>
    <row r="2754" spans="4:4" x14ac:dyDescent="0.2">
      <c r="D2754" s="107"/>
    </row>
    <row r="2755" spans="4:4" x14ac:dyDescent="0.2">
      <c r="D2755" s="107"/>
    </row>
    <row r="2756" spans="4:4" x14ac:dyDescent="0.2">
      <c r="D2756" s="107"/>
    </row>
    <row r="2757" spans="4:4" x14ac:dyDescent="0.2">
      <c r="D2757" s="107"/>
    </row>
    <row r="2758" spans="4:4" x14ac:dyDescent="0.2">
      <c r="D2758" s="107"/>
    </row>
    <row r="2759" spans="4:4" x14ac:dyDescent="0.2">
      <c r="D2759" s="107"/>
    </row>
    <row r="2760" spans="4:4" x14ac:dyDescent="0.2">
      <c r="D2760" s="107"/>
    </row>
    <row r="2761" spans="4:4" x14ac:dyDescent="0.2">
      <c r="D2761" s="107"/>
    </row>
    <row r="2762" spans="4:4" x14ac:dyDescent="0.2">
      <c r="D2762" s="107"/>
    </row>
    <row r="2763" spans="4:4" x14ac:dyDescent="0.2">
      <c r="D2763" s="107"/>
    </row>
    <row r="2764" spans="4:4" x14ac:dyDescent="0.2">
      <c r="D2764" s="107"/>
    </row>
    <row r="2765" spans="4:4" x14ac:dyDescent="0.2">
      <c r="D2765" s="107"/>
    </row>
    <row r="2766" spans="4:4" x14ac:dyDescent="0.2">
      <c r="D2766" s="107"/>
    </row>
    <row r="2767" spans="4:4" x14ac:dyDescent="0.2">
      <c r="D2767" s="107"/>
    </row>
    <row r="2768" spans="4:4" x14ac:dyDescent="0.2">
      <c r="D2768" s="107"/>
    </row>
    <row r="2769" spans="4:4" x14ac:dyDescent="0.2">
      <c r="D2769" s="107"/>
    </row>
    <row r="2770" spans="4:4" x14ac:dyDescent="0.2">
      <c r="D2770" s="107"/>
    </row>
    <row r="2771" spans="4:4" x14ac:dyDescent="0.2">
      <c r="D2771" s="107"/>
    </row>
    <row r="2772" spans="4:4" x14ac:dyDescent="0.2">
      <c r="D2772" s="107"/>
    </row>
    <row r="2773" spans="4:4" x14ac:dyDescent="0.2">
      <c r="D2773" s="107"/>
    </row>
    <row r="2774" spans="4:4" x14ac:dyDescent="0.2">
      <c r="D2774" s="107"/>
    </row>
    <row r="2775" spans="4:4" x14ac:dyDescent="0.2">
      <c r="D2775" s="107"/>
    </row>
    <row r="2776" spans="4:4" x14ac:dyDescent="0.2">
      <c r="D2776" s="107"/>
    </row>
    <row r="2777" spans="4:4" x14ac:dyDescent="0.2">
      <c r="D2777" s="107"/>
    </row>
    <row r="2778" spans="4:4" x14ac:dyDescent="0.2">
      <c r="D2778" s="107"/>
    </row>
    <row r="2779" spans="4:4" x14ac:dyDescent="0.2">
      <c r="D2779" s="107"/>
    </row>
    <row r="2780" spans="4:4" x14ac:dyDescent="0.2">
      <c r="D2780" s="107"/>
    </row>
    <row r="2781" spans="4:4" x14ac:dyDescent="0.2">
      <c r="D2781" s="107"/>
    </row>
    <row r="2782" spans="4:4" x14ac:dyDescent="0.2">
      <c r="D2782" s="107"/>
    </row>
    <row r="2783" spans="4:4" x14ac:dyDescent="0.2">
      <c r="D2783" s="107"/>
    </row>
    <row r="2784" spans="4:4" x14ac:dyDescent="0.2">
      <c r="D2784" s="107"/>
    </row>
    <row r="2785" spans="4:4" x14ac:dyDescent="0.2">
      <c r="D2785" s="107"/>
    </row>
    <row r="2786" spans="4:4" x14ac:dyDescent="0.2">
      <c r="D2786" s="107"/>
    </row>
    <row r="2787" spans="4:4" x14ac:dyDescent="0.2">
      <c r="D2787" s="107"/>
    </row>
    <row r="2788" spans="4:4" x14ac:dyDescent="0.2">
      <c r="D2788" s="107"/>
    </row>
    <row r="2789" spans="4:4" x14ac:dyDescent="0.2">
      <c r="D2789" s="107"/>
    </row>
    <row r="2790" spans="4:4" x14ac:dyDescent="0.2">
      <c r="D2790" s="107"/>
    </row>
    <row r="2791" spans="4:4" x14ac:dyDescent="0.2">
      <c r="D2791" s="107"/>
    </row>
    <row r="2792" spans="4:4" x14ac:dyDescent="0.2">
      <c r="D2792" s="107"/>
    </row>
    <row r="2793" spans="4:4" x14ac:dyDescent="0.2">
      <c r="D2793" s="107"/>
    </row>
    <row r="2794" spans="4:4" x14ac:dyDescent="0.2">
      <c r="D2794" s="107"/>
    </row>
    <row r="2795" spans="4:4" x14ac:dyDescent="0.2">
      <c r="D2795" s="107"/>
    </row>
    <row r="2796" spans="4:4" x14ac:dyDescent="0.2">
      <c r="D2796" s="107"/>
    </row>
    <row r="2797" spans="4:4" x14ac:dyDescent="0.2">
      <c r="D2797" s="107"/>
    </row>
    <row r="2798" spans="4:4" x14ac:dyDescent="0.2">
      <c r="D2798" s="107"/>
    </row>
    <row r="2799" spans="4:4" x14ac:dyDescent="0.2">
      <c r="D2799" s="107"/>
    </row>
    <row r="2800" spans="4:4" x14ac:dyDescent="0.2">
      <c r="D2800" s="107"/>
    </row>
    <row r="2801" spans="4:4" x14ac:dyDescent="0.2">
      <c r="D2801" s="107"/>
    </row>
    <row r="2802" spans="4:4" x14ac:dyDescent="0.2">
      <c r="D2802" s="107"/>
    </row>
    <row r="2803" spans="4:4" x14ac:dyDescent="0.2">
      <c r="D2803" s="107"/>
    </row>
    <row r="2804" spans="4:4" x14ac:dyDescent="0.2">
      <c r="D2804" s="107"/>
    </row>
    <row r="2805" spans="4:4" x14ac:dyDescent="0.2">
      <c r="D2805" s="107"/>
    </row>
    <row r="2806" spans="4:4" x14ac:dyDescent="0.2">
      <c r="D2806" s="107"/>
    </row>
    <row r="2807" spans="4:4" x14ac:dyDescent="0.2">
      <c r="D2807" s="107"/>
    </row>
    <row r="2808" spans="4:4" x14ac:dyDescent="0.2">
      <c r="D2808" s="107"/>
    </row>
    <row r="2809" spans="4:4" x14ac:dyDescent="0.2">
      <c r="D2809" s="107"/>
    </row>
    <row r="2810" spans="4:4" x14ac:dyDescent="0.2">
      <c r="D2810" s="107"/>
    </row>
    <row r="2811" spans="4:4" x14ac:dyDescent="0.2">
      <c r="D2811" s="107"/>
    </row>
    <row r="2812" spans="4:4" x14ac:dyDescent="0.2">
      <c r="D2812" s="107"/>
    </row>
    <row r="2813" spans="4:4" x14ac:dyDescent="0.2">
      <c r="D2813" s="107"/>
    </row>
    <row r="2814" spans="4:4" x14ac:dyDescent="0.2">
      <c r="D2814" s="107"/>
    </row>
    <row r="2815" spans="4:4" x14ac:dyDescent="0.2">
      <c r="D2815" s="107"/>
    </row>
    <row r="2816" spans="4:4" x14ac:dyDescent="0.2">
      <c r="D2816" s="107"/>
    </row>
    <row r="2817" spans="4:4" x14ac:dyDescent="0.2">
      <c r="D2817" s="107"/>
    </row>
    <row r="2818" spans="4:4" x14ac:dyDescent="0.2">
      <c r="D2818" s="107"/>
    </row>
    <row r="2819" spans="4:4" x14ac:dyDescent="0.2">
      <c r="D2819" s="107"/>
    </row>
    <row r="2820" spans="4:4" x14ac:dyDescent="0.2">
      <c r="D2820" s="107"/>
    </row>
    <row r="2821" spans="4:4" x14ac:dyDescent="0.2">
      <c r="D2821" s="107"/>
    </row>
    <row r="2822" spans="4:4" x14ac:dyDescent="0.2">
      <c r="D2822" s="107"/>
    </row>
    <row r="2823" spans="4:4" x14ac:dyDescent="0.2">
      <c r="D2823" s="107"/>
    </row>
    <row r="2824" spans="4:4" x14ac:dyDescent="0.2">
      <c r="D2824" s="107"/>
    </row>
    <row r="2825" spans="4:4" x14ac:dyDescent="0.2">
      <c r="D2825" s="107"/>
    </row>
    <row r="2826" spans="4:4" x14ac:dyDescent="0.2">
      <c r="D2826" s="107"/>
    </row>
    <row r="2827" spans="4:4" x14ac:dyDescent="0.2">
      <c r="D2827" s="107"/>
    </row>
    <row r="2828" spans="4:4" x14ac:dyDescent="0.2">
      <c r="D2828" s="107"/>
    </row>
    <row r="2829" spans="4:4" x14ac:dyDescent="0.2">
      <c r="D2829" s="107"/>
    </row>
    <row r="2830" spans="4:4" x14ac:dyDescent="0.2">
      <c r="D2830" s="107"/>
    </row>
    <row r="2831" spans="4:4" x14ac:dyDescent="0.2">
      <c r="D2831" s="107"/>
    </row>
    <row r="2832" spans="4:4" x14ac:dyDescent="0.2">
      <c r="D2832" s="107"/>
    </row>
    <row r="2833" spans="4:4" x14ac:dyDescent="0.2">
      <c r="D2833" s="107"/>
    </row>
    <row r="2834" spans="4:4" x14ac:dyDescent="0.2">
      <c r="D2834" s="107"/>
    </row>
    <row r="2835" spans="4:4" x14ac:dyDescent="0.2">
      <c r="D2835" s="107"/>
    </row>
    <row r="2836" spans="4:4" x14ac:dyDescent="0.2">
      <c r="D2836" s="107"/>
    </row>
    <row r="2837" spans="4:4" x14ac:dyDescent="0.2">
      <c r="D2837" s="107"/>
    </row>
    <row r="2838" spans="4:4" x14ac:dyDescent="0.2">
      <c r="D2838" s="107"/>
    </row>
    <row r="2839" spans="4:4" x14ac:dyDescent="0.2">
      <c r="D2839" s="107"/>
    </row>
    <row r="2840" spans="4:4" x14ac:dyDescent="0.2">
      <c r="D2840" s="107"/>
    </row>
    <row r="2841" spans="4:4" x14ac:dyDescent="0.2">
      <c r="D2841" s="107"/>
    </row>
    <row r="2842" spans="4:4" x14ac:dyDescent="0.2">
      <c r="D2842" s="107"/>
    </row>
    <row r="2843" spans="4:4" x14ac:dyDescent="0.2">
      <c r="D2843" s="107"/>
    </row>
    <row r="2844" spans="4:4" x14ac:dyDescent="0.2">
      <c r="D2844" s="107"/>
    </row>
    <row r="2845" spans="4:4" x14ac:dyDescent="0.2">
      <c r="D2845" s="107"/>
    </row>
    <row r="2846" spans="4:4" x14ac:dyDescent="0.2">
      <c r="D2846" s="107"/>
    </row>
    <row r="2847" spans="4:4" x14ac:dyDescent="0.2">
      <c r="D2847" s="107"/>
    </row>
    <row r="2848" spans="4:4" x14ac:dyDescent="0.2">
      <c r="D2848" s="107"/>
    </row>
    <row r="2849" spans="4:4" x14ac:dyDescent="0.2">
      <c r="D2849" s="107"/>
    </row>
    <row r="2850" spans="4:4" x14ac:dyDescent="0.2">
      <c r="D2850" s="107"/>
    </row>
    <row r="2851" spans="4:4" x14ac:dyDescent="0.2">
      <c r="D2851" s="107"/>
    </row>
    <row r="2852" spans="4:4" x14ac:dyDescent="0.2">
      <c r="D2852" s="107"/>
    </row>
    <row r="2853" spans="4:4" x14ac:dyDescent="0.2">
      <c r="D2853" s="107"/>
    </row>
    <row r="2854" spans="4:4" x14ac:dyDescent="0.2">
      <c r="D2854" s="107"/>
    </row>
    <row r="2855" spans="4:4" x14ac:dyDescent="0.2">
      <c r="D2855" s="107"/>
    </row>
    <row r="2856" spans="4:4" x14ac:dyDescent="0.2">
      <c r="D2856" s="107"/>
    </row>
    <row r="2857" spans="4:4" x14ac:dyDescent="0.2">
      <c r="D2857" s="107"/>
    </row>
    <row r="2858" spans="4:4" x14ac:dyDescent="0.2">
      <c r="D2858" s="107"/>
    </row>
    <row r="2859" spans="4:4" x14ac:dyDescent="0.2">
      <c r="D2859" s="107"/>
    </row>
    <row r="2860" spans="4:4" x14ac:dyDescent="0.2">
      <c r="D2860" s="107"/>
    </row>
    <row r="2861" spans="4:4" x14ac:dyDescent="0.2">
      <c r="D2861" s="107"/>
    </row>
    <row r="2862" spans="4:4" x14ac:dyDescent="0.2">
      <c r="D2862" s="107"/>
    </row>
    <row r="2863" spans="4:4" x14ac:dyDescent="0.2">
      <c r="D2863" s="107"/>
    </row>
    <row r="2864" spans="4:4" x14ac:dyDescent="0.2">
      <c r="D2864" s="107"/>
    </row>
    <row r="2865" spans="4:4" x14ac:dyDescent="0.2">
      <c r="D2865" s="107"/>
    </row>
    <row r="2866" spans="4:4" x14ac:dyDescent="0.2">
      <c r="D2866" s="107"/>
    </row>
    <row r="2867" spans="4:4" x14ac:dyDescent="0.2">
      <c r="D2867" s="107"/>
    </row>
    <row r="2868" spans="4:4" x14ac:dyDescent="0.2">
      <c r="D2868" s="107"/>
    </row>
    <row r="2869" spans="4:4" x14ac:dyDescent="0.2">
      <c r="D2869" s="107"/>
    </row>
    <row r="2870" spans="4:4" x14ac:dyDescent="0.2">
      <c r="D2870" s="107"/>
    </row>
    <row r="2871" spans="4:4" x14ac:dyDescent="0.2">
      <c r="D2871" s="107"/>
    </row>
    <row r="2872" spans="4:4" x14ac:dyDescent="0.2">
      <c r="D2872" s="107"/>
    </row>
    <row r="2873" spans="4:4" x14ac:dyDescent="0.2">
      <c r="D2873" s="107"/>
    </row>
    <row r="2874" spans="4:4" x14ac:dyDescent="0.2">
      <c r="D2874" s="107"/>
    </row>
    <row r="2875" spans="4:4" x14ac:dyDescent="0.2">
      <c r="D2875" s="107"/>
    </row>
    <row r="2876" spans="4:4" x14ac:dyDescent="0.2">
      <c r="D2876" s="107"/>
    </row>
    <row r="2877" spans="4:4" x14ac:dyDescent="0.2">
      <c r="D2877" s="107"/>
    </row>
    <row r="2878" spans="4:4" x14ac:dyDescent="0.2">
      <c r="D2878" s="107"/>
    </row>
    <row r="2879" spans="4:4" x14ac:dyDescent="0.2">
      <c r="D2879" s="107"/>
    </row>
    <row r="2880" spans="4:4" x14ac:dyDescent="0.2">
      <c r="D2880" s="107"/>
    </row>
    <row r="2881" spans="4:4" x14ac:dyDescent="0.2">
      <c r="D2881" s="107"/>
    </row>
    <row r="2882" spans="4:4" x14ac:dyDescent="0.2">
      <c r="D2882" s="107"/>
    </row>
    <row r="2883" spans="4:4" x14ac:dyDescent="0.2">
      <c r="D2883" s="107"/>
    </row>
    <row r="2884" spans="4:4" x14ac:dyDescent="0.2">
      <c r="D2884" s="107"/>
    </row>
    <row r="2885" spans="4:4" x14ac:dyDescent="0.2">
      <c r="D2885" s="107"/>
    </row>
    <row r="2886" spans="4:4" x14ac:dyDescent="0.2">
      <c r="D2886" s="107"/>
    </row>
    <row r="2887" spans="4:4" x14ac:dyDescent="0.2">
      <c r="D2887" s="107"/>
    </row>
    <row r="2888" spans="4:4" x14ac:dyDescent="0.2">
      <c r="D2888" s="107"/>
    </row>
    <row r="2889" spans="4:4" x14ac:dyDescent="0.2">
      <c r="D2889" s="107"/>
    </row>
    <row r="2890" spans="4:4" x14ac:dyDescent="0.2">
      <c r="D2890" s="107"/>
    </row>
    <row r="2891" spans="4:4" x14ac:dyDescent="0.2">
      <c r="D2891" s="107"/>
    </row>
    <row r="2892" spans="4:4" x14ac:dyDescent="0.2">
      <c r="D2892" s="107"/>
    </row>
    <row r="2893" spans="4:4" x14ac:dyDescent="0.2">
      <c r="D2893" s="107"/>
    </row>
    <row r="2894" spans="4:4" x14ac:dyDescent="0.2">
      <c r="D2894" s="107"/>
    </row>
    <row r="2895" spans="4:4" x14ac:dyDescent="0.2">
      <c r="D2895" s="107"/>
    </row>
    <row r="2896" spans="4:4" x14ac:dyDescent="0.2">
      <c r="D2896" s="107"/>
    </row>
    <row r="2897" spans="4:4" x14ac:dyDescent="0.2">
      <c r="D2897" s="107"/>
    </row>
    <row r="2898" spans="4:4" x14ac:dyDescent="0.2">
      <c r="D2898" s="107"/>
    </row>
    <row r="2899" spans="4:4" x14ac:dyDescent="0.2">
      <c r="D2899" s="107"/>
    </row>
    <row r="2900" spans="4:4" x14ac:dyDescent="0.2">
      <c r="D2900" s="107"/>
    </row>
    <row r="2901" spans="4:4" x14ac:dyDescent="0.2">
      <c r="D2901" s="107"/>
    </row>
    <row r="2902" spans="4:4" x14ac:dyDescent="0.2">
      <c r="D2902" s="107"/>
    </row>
    <row r="2903" spans="4:4" x14ac:dyDescent="0.2">
      <c r="D2903" s="107"/>
    </row>
    <row r="2904" spans="4:4" x14ac:dyDescent="0.2">
      <c r="D2904" s="107"/>
    </row>
    <row r="2905" spans="4:4" x14ac:dyDescent="0.2">
      <c r="D2905" s="107"/>
    </row>
    <row r="2906" spans="4:4" x14ac:dyDescent="0.2">
      <c r="D2906" s="107"/>
    </row>
    <row r="2907" spans="4:4" x14ac:dyDescent="0.2">
      <c r="D2907" s="107"/>
    </row>
    <row r="2908" spans="4:4" x14ac:dyDescent="0.2">
      <c r="D2908" s="107"/>
    </row>
    <row r="2909" spans="4:4" x14ac:dyDescent="0.2">
      <c r="D2909" s="107"/>
    </row>
    <row r="2910" spans="4:4" x14ac:dyDescent="0.2">
      <c r="D2910" s="107"/>
    </row>
    <row r="2911" spans="4:4" x14ac:dyDescent="0.2">
      <c r="D2911" s="107"/>
    </row>
    <row r="2912" spans="4:4" x14ac:dyDescent="0.2">
      <c r="D2912" s="107"/>
    </row>
    <row r="2913" spans="4:4" x14ac:dyDescent="0.2">
      <c r="D2913" s="107"/>
    </row>
    <row r="2914" spans="4:4" x14ac:dyDescent="0.2">
      <c r="D2914" s="107"/>
    </row>
    <row r="2915" spans="4:4" x14ac:dyDescent="0.2">
      <c r="D2915" s="107"/>
    </row>
    <row r="2916" spans="4:4" x14ac:dyDescent="0.2">
      <c r="D2916" s="107"/>
    </row>
    <row r="2917" spans="4:4" x14ac:dyDescent="0.2">
      <c r="D2917" s="107"/>
    </row>
    <row r="2918" spans="4:4" x14ac:dyDescent="0.2">
      <c r="D2918" s="107"/>
    </row>
    <row r="2919" spans="4:4" x14ac:dyDescent="0.2">
      <c r="D2919" s="107"/>
    </row>
    <row r="2920" spans="4:4" x14ac:dyDescent="0.2">
      <c r="D2920" s="107"/>
    </row>
    <row r="2921" spans="4:4" x14ac:dyDescent="0.2">
      <c r="D2921" s="107"/>
    </row>
    <row r="2922" spans="4:4" x14ac:dyDescent="0.2">
      <c r="D2922" s="107"/>
    </row>
    <row r="2923" spans="4:4" x14ac:dyDescent="0.2">
      <c r="D2923" s="107"/>
    </row>
    <row r="2924" spans="4:4" x14ac:dyDescent="0.2">
      <c r="D2924" s="107"/>
    </row>
    <row r="2925" spans="4:4" x14ac:dyDescent="0.2">
      <c r="D2925" s="107"/>
    </row>
    <row r="2926" spans="4:4" x14ac:dyDescent="0.2">
      <c r="D2926" s="107"/>
    </row>
    <row r="2927" spans="4:4" x14ac:dyDescent="0.2">
      <c r="D2927" s="107"/>
    </row>
    <row r="2928" spans="4:4" x14ac:dyDescent="0.2">
      <c r="D2928" s="107"/>
    </row>
    <row r="2929" spans="4:4" x14ac:dyDescent="0.2">
      <c r="D2929" s="107"/>
    </row>
    <row r="2930" spans="4:4" x14ac:dyDescent="0.2">
      <c r="D2930" s="107"/>
    </row>
    <row r="2931" spans="4:4" x14ac:dyDescent="0.2">
      <c r="D2931" s="107"/>
    </row>
    <row r="2932" spans="4:4" x14ac:dyDescent="0.2">
      <c r="D2932" s="107"/>
    </row>
    <row r="2933" spans="4:4" x14ac:dyDescent="0.2">
      <c r="D2933" s="107"/>
    </row>
    <row r="2934" spans="4:4" x14ac:dyDescent="0.2">
      <c r="D2934" s="107"/>
    </row>
    <row r="2935" spans="4:4" x14ac:dyDescent="0.2">
      <c r="D2935" s="107"/>
    </row>
    <row r="2936" spans="4:4" x14ac:dyDescent="0.2">
      <c r="D2936" s="107"/>
    </row>
    <row r="2937" spans="4:4" x14ac:dyDescent="0.2">
      <c r="D2937" s="107"/>
    </row>
    <row r="2938" spans="4:4" x14ac:dyDescent="0.2">
      <c r="D2938" s="107"/>
    </row>
    <row r="2939" spans="4:4" x14ac:dyDescent="0.2">
      <c r="D2939" s="107"/>
    </row>
    <row r="2940" spans="4:4" x14ac:dyDescent="0.2">
      <c r="D2940" s="107"/>
    </row>
    <row r="2941" spans="4:4" x14ac:dyDescent="0.2">
      <c r="D2941" s="107"/>
    </row>
    <row r="2942" spans="4:4" x14ac:dyDescent="0.2">
      <c r="D2942" s="107"/>
    </row>
    <row r="2943" spans="4:4" x14ac:dyDescent="0.2">
      <c r="D2943" s="107"/>
    </row>
    <row r="2944" spans="4:4" x14ac:dyDescent="0.2">
      <c r="D2944" s="107"/>
    </row>
    <row r="2945" spans="4:4" x14ac:dyDescent="0.2">
      <c r="D2945" s="107"/>
    </row>
    <row r="2946" spans="4:4" x14ac:dyDescent="0.2">
      <c r="D2946" s="107"/>
    </row>
    <row r="2947" spans="4:4" x14ac:dyDescent="0.2">
      <c r="D2947" s="107"/>
    </row>
    <row r="2948" spans="4:4" x14ac:dyDescent="0.2">
      <c r="D2948" s="107"/>
    </row>
    <row r="2949" spans="4:4" x14ac:dyDescent="0.2">
      <c r="D2949" s="107"/>
    </row>
    <row r="2950" spans="4:4" x14ac:dyDescent="0.2">
      <c r="D2950" s="107"/>
    </row>
    <row r="2951" spans="4:4" x14ac:dyDescent="0.2">
      <c r="D2951" s="107"/>
    </row>
    <row r="2952" spans="4:4" x14ac:dyDescent="0.2">
      <c r="D2952" s="107"/>
    </row>
    <row r="2953" spans="4:4" x14ac:dyDescent="0.2">
      <c r="D2953" s="107"/>
    </row>
    <row r="2954" spans="4:4" x14ac:dyDescent="0.2">
      <c r="D2954" s="107"/>
    </row>
    <row r="2955" spans="4:4" x14ac:dyDescent="0.2">
      <c r="D2955" s="107"/>
    </row>
    <row r="2956" spans="4:4" x14ac:dyDescent="0.2">
      <c r="D2956" s="107"/>
    </row>
    <row r="2957" spans="4:4" x14ac:dyDescent="0.2">
      <c r="D2957" s="107"/>
    </row>
    <row r="2958" spans="4:4" x14ac:dyDescent="0.2">
      <c r="D2958" s="107"/>
    </row>
    <row r="2959" spans="4:4" x14ac:dyDescent="0.2">
      <c r="D2959" s="107"/>
    </row>
    <row r="2960" spans="4:4" x14ac:dyDescent="0.2">
      <c r="D2960" s="107"/>
    </row>
    <row r="2961" spans="4:4" x14ac:dyDescent="0.2">
      <c r="D2961" s="107"/>
    </row>
    <row r="2962" spans="4:4" x14ac:dyDescent="0.2">
      <c r="D2962" s="107"/>
    </row>
    <row r="2963" spans="4:4" x14ac:dyDescent="0.2">
      <c r="D2963" s="107"/>
    </row>
    <row r="2964" spans="4:4" x14ac:dyDescent="0.2">
      <c r="D2964" s="107"/>
    </row>
    <row r="2965" spans="4:4" x14ac:dyDescent="0.2">
      <c r="D2965" s="107"/>
    </row>
    <row r="2966" spans="4:4" x14ac:dyDescent="0.2">
      <c r="D2966" s="107"/>
    </row>
    <row r="2967" spans="4:4" x14ac:dyDescent="0.2">
      <c r="D2967" s="107"/>
    </row>
    <row r="2968" spans="4:4" x14ac:dyDescent="0.2">
      <c r="D2968" s="107"/>
    </row>
    <row r="2969" spans="4:4" x14ac:dyDescent="0.2">
      <c r="D2969" s="107"/>
    </row>
    <row r="2970" spans="4:4" x14ac:dyDescent="0.2">
      <c r="D2970" s="107"/>
    </row>
    <row r="2971" spans="4:4" x14ac:dyDescent="0.2">
      <c r="D2971" s="107"/>
    </row>
    <row r="2972" spans="4:4" x14ac:dyDescent="0.2">
      <c r="D2972" s="107"/>
    </row>
    <row r="2973" spans="4:4" x14ac:dyDescent="0.2">
      <c r="D2973" s="107"/>
    </row>
    <row r="2974" spans="4:4" x14ac:dyDescent="0.2">
      <c r="D2974" s="107"/>
    </row>
    <row r="2975" spans="4:4" x14ac:dyDescent="0.2">
      <c r="D2975" s="107"/>
    </row>
    <row r="2976" spans="4:4" x14ac:dyDescent="0.2">
      <c r="D2976" s="107"/>
    </row>
    <row r="2977" spans="4:4" x14ac:dyDescent="0.2">
      <c r="D2977" s="107"/>
    </row>
    <row r="2978" spans="4:4" x14ac:dyDescent="0.2">
      <c r="D2978" s="107"/>
    </row>
    <row r="2979" spans="4:4" x14ac:dyDescent="0.2">
      <c r="D2979" s="107"/>
    </row>
    <row r="2980" spans="4:4" x14ac:dyDescent="0.2">
      <c r="D2980" s="107"/>
    </row>
    <row r="2981" spans="4:4" x14ac:dyDescent="0.2">
      <c r="D2981" s="107"/>
    </row>
    <row r="2982" spans="4:4" x14ac:dyDescent="0.2">
      <c r="D2982" s="107"/>
    </row>
    <row r="2983" spans="4:4" x14ac:dyDescent="0.2">
      <c r="D2983" s="107"/>
    </row>
    <row r="2984" spans="4:4" x14ac:dyDescent="0.2">
      <c r="D2984" s="107"/>
    </row>
    <row r="2985" spans="4:4" x14ac:dyDescent="0.2">
      <c r="D2985" s="107"/>
    </row>
    <row r="2986" spans="4:4" x14ac:dyDescent="0.2">
      <c r="D2986" s="107"/>
    </row>
    <row r="2987" spans="4:4" x14ac:dyDescent="0.2">
      <c r="D2987" s="107"/>
    </row>
    <row r="2988" spans="4:4" x14ac:dyDescent="0.2">
      <c r="D2988" s="107"/>
    </row>
    <row r="2989" spans="4:4" x14ac:dyDescent="0.2">
      <c r="D2989" s="107"/>
    </row>
    <row r="2990" spans="4:4" x14ac:dyDescent="0.2">
      <c r="D2990" s="107"/>
    </row>
    <row r="2991" spans="4:4" x14ac:dyDescent="0.2">
      <c r="D2991" s="107"/>
    </row>
    <row r="2992" spans="4:4" x14ac:dyDescent="0.2">
      <c r="D2992" s="107"/>
    </row>
    <row r="2993" spans="4:4" x14ac:dyDescent="0.2">
      <c r="D2993" s="107"/>
    </row>
    <row r="2994" spans="4:4" x14ac:dyDescent="0.2">
      <c r="D2994" s="107"/>
    </row>
    <row r="2995" spans="4:4" x14ac:dyDescent="0.2">
      <c r="D2995" s="107"/>
    </row>
    <row r="2996" spans="4:4" x14ac:dyDescent="0.2">
      <c r="D2996" s="107"/>
    </row>
    <row r="2997" spans="4:4" x14ac:dyDescent="0.2">
      <c r="D2997" s="107"/>
    </row>
    <row r="2998" spans="4:4" x14ac:dyDescent="0.2">
      <c r="D2998" s="107"/>
    </row>
    <row r="2999" spans="4:4" x14ac:dyDescent="0.2">
      <c r="D2999" s="107"/>
    </row>
    <row r="3000" spans="4:4" x14ac:dyDescent="0.2">
      <c r="D3000" s="107"/>
    </row>
    <row r="3001" spans="4:4" x14ac:dyDescent="0.2">
      <c r="D3001" s="107"/>
    </row>
    <row r="3002" spans="4:4" x14ac:dyDescent="0.2">
      <c r="D3002" s="107"/>
    </row>
    <row r="3003" spans="4:4" x14ac:dyDescent="0.2">
      <c r="D3003" s="107"/>
    </row>
    <row r="3004" spans="4:4" x14ac:dyDescent="0.2">
      <c r="D3004" s="107"/>
    </row>
    <row r="3005" spans="4:4" x14ac:dyDescent="0.2">
      <c r="D3005" s="107"/>
    </row>
    <row r="3006" spans="4:4" x14ac:dyDescent="0.2">
      <c r="D3006" s="107"/>
    </row>
    <row r="3007" spans="4:4" x14ac:dyDescent="0.2">
      <c r="D3007" s="107"/>
    </row>
    <row r="3008" spans="4:4" x14ac:dyDescent="0.2">
      <c r="D3008" s="107"/>
    </row>
    <row r="3009" spans="4:4" x14ac:dyDescent="0.2">
      <c r="D3009" s="107"/>
    </row>
    <row r="3010" spans="4:4" x14ac:dyDescent="0.2">
      <c r="D3010" s="107"/>
    </row>
    <row r="3011" spans="4:4" x14ac:dyDescent="0.2">
      <c r="D3011" s="107"/>
    </row>
    <row r="3012" spans="4:4" x14ac:dyDescent="0.2">
      <c r="D3012" s="107"/>
    </row>
    <row r="3013" spans="4:4" x14ac:dyDescent="0.2">
      <c r="D3013" s="107"/>
    </row>
    <row r="3014" spans="4:4" x14ac:dyDescent="0.2">
      <c r="D3014" s="107"/>
    </row>
    <row r="3015" spans="4:4" x14ac:dyDescent="0.2">
      <c r="D3015" s="107"/>
    </row>
    <row r="3016" spans="4:4" x14ac:dyDescent="0.2">
      <c r="D3016" s="107"/>
    </row>
    <row r="3017" spans="4:4" x14ac:dyDescent="0.2">
      <c r="D3017" s="107"/>
    </row>
    <row r="3018" spans="4:4" x14ac:dyDescent="0.2">
      <c r="D3018" s="107"/>
    </row>
    <row r="3019" spans="4:4" x14ac:dyDescent="0.2">
      <c r="D3019" s="107"/>
    </row>
    <row r="3020" spans="4:4" x14ac:dyDescent="0.2">
      <c r="D3020" s="107"/>
    </row>
    <row r="3021" spans="4:4" x14ac:dyDescent="0.2">
      <c r="D3021" s="107"/>
    </row>
    <row r="3022" spans="4:4" x14ac:dyDescent="0.2">
      <c r="D3022" s="107"/>
    </row>
    <row r="3023" spans="4:4" x14ac:dyDescent="0.2">
      <c r="D3023" s="107"/>
    </row>
    <row r="3024" spans="4:4" x14ac:dyDescent="0.2">
      <c r="D3024" s="107"/>
    </row>
    <row r="3025" spans="4:4" x14ac:dyDescent="0.2">
      <c r="D3025" s="107"/>
    </row>
    <row r="3026" spans="4:4" x14ac:dyDescent="0.2">
      <c r="D3026" s="107"/>
    </row>
    <row r="3027" spans="4:4" x14ac:dyDescent="0.2">
      <c r="D3027" s="107"/>
    </row>
    <row r="3028" spans="4:4" x14ac:dyDescent="0.2">
      <c r="D3028" s="107"/>
    </row>
    <row r="3029" spans="4:4" x14ac:dyDescent="0.2">
      <c r="D3029" s="107"/>
    </row>
    <row r="3030" spans="4:4" x14ac:dyDescent="0.2">
      <c r="D3030" s="107"/>
    </row>
    <row r="3031" spans="4:4" x14ac:dyDescent="0.2">
      <c r="D3031" s="107"/>
    </row>
    <row r="3032" spans="4:4" x14ac:dyDescent="0.2">
      <c r="D3032" s="107"/>
    </row>
    <row r="3033" spans="4:4" x14ac:dyDescent="0.2">
      <c r="D3033" s="107"/>
    </row>
    <row r="3034" spans="4:4" x14ac:dyDescent="0.2">
      <c r="D3034" s="107"/>
    </row>
    <row r="3035" spans="4:4" x14ac:dyDescent="0.2">
      <c r="D3035" s="107"/>
    </row>
    <row r="3036" spans="4:4" x14ac:dyDescent="0.2">
      <c r="D3036" s="107"/>
    </row>
    <row r="3037" spans="4:4" x14ac:dyDescent="0.2">
      <c r="D3037" s="107"/>
    </row>
    <row r="3038" spans="4:4" x14ac:dyDescent="0.2">
      <c r="D3038" s="107"/>
    </row>
    <row r="3039" spans="4:4" x14ac:dyDescent="0.2">
      <c r="D3039" s="107"/>
    </row>
    <row r="3040" spans="4:4" x14ac:dyDescent="0.2">
      <c r="D3040" s="107"/>
    </row>
    <row r="3041" spans="4:4" x14ac:dyDescent="0.2">
      <c r="D3041" s="107"/>
    </row>
    <row r="3042" spans="4:4" x14ac:dyDescent="0.2">
      <c r="D3042" s="107"/>
    </row>
    <row r="3043" spans="4:4" x14ac:dyDescent="0.2">
      <c r="D3043" s="107"/>
    </row>
    <row r="3044" spans="4:4" x14ac:dyDescent="0.2">
      <c r="D3044" s="107"/>
    </row>
    <row r="3045" spans="4:4" x14ac:dyDescent="0.2">
      <c r="D3045" s="107"/>
    </row>
    <row r="3046" spans="4:4" x14ac:dyDescent="0.2">
      <c r="D3046" s="107"/>
    </row>
    <row r="3047" spans="4:4" x14ac:dyDescent="0.2">
      <c r="D3047" s="107"/>
    </row>
    <row r="3048" spans="4:4" x14ac:dyDescent="0.2">
      <c r="D3048" s="107"/>
    </row>
    <row r="3049" spans="4:4" x14ac:dyDescent="0.2">
      <c r="D3049" s="107"/>
    </row>
    <row r="3050" spans="4:4" x14ac:dyDescent="0.2">
      <c r="D3050" s="107"/>
    </row>
    <row r="3051" spans="4:4" x14ac:dyDescent="0.2">
      <c r="D3051" s="107"/>
    </row>
    <row r="3052" spans="4:4" x14ac:dyDescent="0.2">
      <c r="D3052" s="107"/>
    </row>
    <row r="3053" spans="4:4" x14ac:dyDescent="0.2">
      <c r="D3053" s="107"/>
    </row>
    <row r="3054" spans="4:4" x14ac:dyDescent="0.2">
      <c r="D3054" s="107"/>
    </row>
    <row r="3055" spans="4:4" x14ac:dyDescent="0.2">
      <c r="D3055" s="107"/>
    </row>
    <row r="3056" spans="4:4" x14ac:dyDescent="0.2">
      <c r="D3056" s="107"/>
    </row>
    <row r="3057" spans="4:4" x14ac:dyDescent="0.2">
      <c r="D3057" s="107"/>
    </row>
    <row r="3058" spans="4:4" x14ac:dyDescent="0.2">
      <c r="D3058" s="107"/>
    </row>
    <row r="3059" spans="4:4" x14ac:dyDescent="0.2">
      <c r="D3059" s="107"/>
    </row>
    <row r="3060" spans="4:4" x14ac:dyDescent="0.2">
      <c r="D3060" s="107"/>
    </row>
    <row r="3061" spans="4:4" x14ac:dyDescent="0.2">
      <c r="D3061" s="107"/>
    </row>
    <row r="3062" spans="4:4" x14ac:dyDescent="0.2">
      <c r="D3062" s="107"/>
    </row>
    <row r="3063" spans="4:4" x14ac:dyDescent="0.2">
      <c r="D3063" s="107"/>
    </row>
    <row r="3064" spans="4:4" x14ac:dyDescent="0.2">
      <c r="D3064" s="107"/>
    </row>
    <row r="3065" spans="4:4" x14ac:dyDescent="0.2">
      <c r="D3065" s="107"/>
    </row>
    <row r="3066" spans="4:4" x14ac:dyDescent="0.2">
      <c r="D3066" s="107"/>
    </row>
    <row r="3067" spans="4:4" x14ac:dyDescent="0.2">
      <c r="D3067" s="107"/>
    </row>
    <row r="3068" spans="4:4" x14ac:dyDescent="0.2">
      <c r="D3068" s="107"/>
    </row>
    <row r="3069" spans="4:4" x14ac:dyDescent="0.2">
      <c r="D3069" s="107"/>
    </row>
    <row r="3070" spans="4:4" x14ac:dyDescent="0.2">
      <c r="D3070" s="107"/>
    </row>
    <row r="3071" spans="4:4" x14ac:dyDescent="0.2">
      <c r="D3071" s="107"/>
    </row>
    <row r="3072" spans="4:4" x14ac:dyDescent="0.2">
      <c r="D3072" s="107"/>
    </row>
    <row r="3073" spans="4:4" x14ac:dyDescent="0.2">
      <c r="D3073" s="107"/>
    </row>
    <row r="3074" spans="4:4" x14ac:dyDescent="0.2">
      <c r="D3074" s="107"/>
    </row>
    <row r="3075" spans="4:4" x14ac:dyDescent="0.2">
      <c r="D3075" s="107"/>
    </row>
    <row r="3076" spans="4:4" x14ac:dyDescent="0.2">
      <c r="D3076" s="107"/>
    </row>
    <row r="3077" spans="4:4" x14ac:dyDescent="0.2">
      <c r="D3077" s="107"/>
    </row>
    <row r="3078" spans="4:4" x14ac:dyDescent="0.2">
      <c r="D3078" s="107"/>
    </row>
    <row r="3079" spans="4:4" x14ac:dyDescent="0.2">
      <c r="D3079" s="107"/>
    </row>
    <row r="3080" spans="4:4" x14ac:dyDescent="0.2">
      <c r="D3080" s="107"/>
    </row>
    <row r="3081" spans="4:4" x14ac:dyDescent="0.2">
      <c r="D3081" s="107"/>
    </row>
    <row r="3082" spans="4:4" x14ac:dyDescent="0.2">
      <c r="D3082" s="107"/>
    </row>
    <row r="3083" spans="4:4" x14ac:dyDescent="0.2">
      <c r="D3083" s="107"/>
    </row>
    <row r="3084" spans="4:4" x14ac:dyDescent="0.2">
      <c r="D3084" s="107"/>
    </row>
    <row r="3085" spans="4:4" x14ac:dyDescent="0.2">
      <c r="D3085" s="107"/>
    </row>
    <row r="3086" spans="4:4" x14ac:dyDescent="0.2">
      <c r="D3086" s="107"/>
    </row>
    <row r="3087" spans="4:4" x14ac:dyDescent="0.2">
      <c r="D3087" s="107"/>
    </row>
    <row r="3088" spans="4:4" x14ac:dyDescent="0.2">
      <c r="D3088" s="107"/>
    </row>
    <row r="3089" spans="4:4" x14ac:dyDescent="0.2">
      <c r="D3089" s="107"/>
    </row>
    <row r="3090" spans="4:4" x14ac:dyDescent="0.2">
      <c r="D3090" s="107"/>
    </row>
    <row r="3091" spans="4:4" x14ac:dyDescent="0.2">
      <c r="D3091" s="107"/>
    </row>
    <row r="3092" spans="4:4" x14ac:dyDescent="0.2">
      <c r="D3092" s="107"/>
    </row>
    <row r="3093" spans="4:4" x14ac:dyDescent="0.2">
      <c r="D3093" s="107"/>
    </row>
    <row r="3094" spans="4:4" x14ac:dyDescent="0.2">
      <c r="D3094" s="107"/>
    </row>
    <row r="3095" spans="4:4" x14ac:dyDescent="0.2">
      <c r="D3095" s="107"/>
    </row>
    <row r="3096" spans="4:4" x14ac:dyDescent="0.2">
      <c r="D3096" s="107"/>
    </row>
    <row r="3097" spans="4:4" x14ac:dyDescent="0.2">
      <c r="D3097" s="107"/>
    </row>
    <row r="3098" spans="4:4" x14ac:dyDescent="0.2">
      <c r="D3098" s="107"/>
    </row>
    <row r="3099" spans="4:4" x14ac:dyDescent="0.2">
      <c r="D3099" s="107"/>
    </row>
    <row r="3100" spans="4:4" x14ac:dyDescent="0.2">
      <c r="D3100" s="107"/>
    </row>
    <row r="3101" spans="4:4" x14ac:dyDescent="0.2">
      <c r="D3101" s="107"/>
    </row>
    <row r="3102" spans="4:4" x14ac:dyDescent="0.2">
      <c r="D3102" s="107"/>
    </row>
    <row r="3103" spans="4:4" x14ac:dyDescent="0.2">
      <c r="D3103" s="107"/>
    </row>
    <row r="3104" spans="4:4" x14ac:dyDescent="0.2">
      <c r="D3104" s="107"/>
    </row>
    <row r="3105" spans="4:4" x14ac:dyDescent="0.2">
      <c r="D3105" s="107"/>
    </row>
    <row r="3106" spans="4:4" x14ac:dyDescent="0.2">
      <c r="D3106" s="107"/>
    </row>
    <row r="3107" spans="4:4" x14ac:dyDescent="0.2">
      <c r="D3107" s="107"/>
    </row>
    <row r="3108" spans="4:4" x14ac:dyDescent="0.2">
      <c r="D3108" s="107"/>
    </row>
    <row r="3109" spans="4:4" x14ac:dyDescent="0.2">
      <c r="D3109" s="107"/>
    </row>
    <row r="3110" spans="4:4" x14ac:dyDescent="0.2">
      <c r="D3110" s="107"/>
    </row>
    <row r="3111" spans="4:4" x14ac:dyDescent="0.2">
      <c r="D3111" s="107"/>
    </row>
    <row r="3112" spans="4:4" x14ac:dyDescent="0.2">
      <c r="D3112" s="107"/>
    </row>
    <row r="3113" spans="4:4" x14ac:dyDescent="0.2">
      <c r="D3113" s="107"/>
    </row>
    <row r="3114" spans="4:4" x14ac:dyDescent="0.2">
      <c r="D3114" s="107"/>
    </row>
    <row r="3115" spans="4:4" x14ac:dyDescent="0.2">
      <c r="D3115" s="107"/>
    </row>
    <row r="3116" spans="4:4" x14ac:dyDescent="0.2">
      <c r="D3116" s="107"/>
    </row>
    <row r="3117" spans="4:4" x14ac:dyDescent="0.2">
      <c r="D3117" s="107"/>
    </row>
    <row r="3118" spans="4:4" x14ac:dyDescent="0.2">
      <c r="D3118" s="107"/>
    </row>
    <row r="3119" spans="4:4" x14ac:dyDescent="0.2">
      <c r="D3119" s="107"/>
    </row>
    <row r="3120" spans="4:4" x14ac:dyDescent="0.2">
      <c r="D3120" s="107"/>
    </row>
    <row r="3121" spans="4:4" x14ac:dyDescent="0.2">
      <c r="D3121" s="107"/>
    </row>
    <row r="3122" spans="4:4" x14ac:dyDescent="0.2">
      <c r="D3122" s="107"/>
    </row>
    <row r="3123" spans="4:4" x14ac:dyDescent="0.2">
      <c r="D3123" s="107"/>
    </row>
    <row r="3124" spans="4:4" x14ac:dyDescent="0.2">
      <c r="D3124" s="107"/>
    </row>
    <row r="3125" spans="4:4" x14ac:dyDescent="0.2">
      <c r="D3125" s="107"/>
    </row>
    <row r="3126" spans="4:4" x14ac:dyDescent="0.2">
      <c r="D3126" s="107"/>
    </row>
    <row r="3127" spans="4:4" x14ac:dyDescent="0.2">
      <c r="D3127" s="107"/>
    </row>
    <row r="3128" spans="4:4" x14ac:dyDescent="0.2">
      <c r="D3128" s="107"/>
    </row>
    <row r="3129" spans="4:4" x14ac:dyDescent="0.2">
      <c r="D3129" s="107"/>
    </row>
    <row r="3130" spans="4:4" x14ac:dyDescent="0.2">
      <c r="D3130" s="107"/>
    </row>
    <row r="3131" spans="4:4" x14ac:dyDescent="0.2">
      <c r="D3131" s="107"/>
    </row>
    <row r="3132" spans="4:4" x14ac:dyDescent="0.2">
      <c r="D3132" s="107"/>
    </row>
    <row r="3133" spans="4:4" x14ac:dyDescent="0.2">
      <c r="D3133" s="107"/>
    </row>
    <row r="3134" spans="4:4" x14ac:dyDescent="0.2">
      <c r="D3134" s="107"/>
    </row>
    <row r="3135" spans="4:4" x14ac:dyDescent="0.2">
      <c r="D3135" s="107"/>
    </row>
    <row r="3136" spans="4:4" x14ac:dyDescent="0.2">
      <c r="D3136" s="107"/>
    </row>
    <row r="3137" spans="4:4" x14ac:dyDescent="0.2">
      <c r="D3137" s="107"/>
    </row>
    <row r="3138" spans="4:4" x14ac:dyDescent="0.2">
      <c r="D3138" s="107"/>
    </row>
    <row r="3139" spans="4:4" x14ac:dyDescent="0.2">
      <c r="D3139" s="107"/>
    </row>
    <row r="3140" spans="4:4" x14ac:dyDescent="0.2">
      <c r="D3140" s="107"/>
    </row>
    <row r="3141" spans="4:4" x14ac:dyDescent="0.2">
      <c r="D3141" s="107"/>
    </row>
    <row r="3142" spans="4:4" x14ac:dyDescent="0.2">
      <c r="D3142" s="107"/>
    </row>
    <row r="3143" spans="4:4" x14ac:dyDescent="0.2">
      <c r="D3143" s="107"/>
    </row>
    <row r="3144" spans="4:4" x14ac:dyDescent="0.2">
      <c r="D3144" s="107"/>
    </row>
    <row r="3145" spans="4:4" x14ac:dyDescent="0.2">
      <c r="D3145" s="107"/>
    </row>
    <row r="3146" spans="4:4" x14ac:dyDescent="0.2">
      <c r="D3146" s="107"/>
    </row>
    <row r="3147" spans="4:4" x14ac:dyDescent="0.2">
      <c r="D3147" s="107"/>
    </row>
    <row r="3148" spans="4:4" x14ac:dyDescent="0.2">
      <c r="D3148" s="107"/>
    </row>
    <row r="3149" spans="4:4" x14ac:dyDescent="0.2">
      <c r="D3149" s="107"/>
    </row>
    <row r="3150" spans="4:4" x14ac:dyDescent="0.2">
      <c r="D3150" s="107"/>
    </row>
    <row r="3151" spans="4:4" x14ac:dyDescent="0.2">
      <c r="D3151" s="107"/>
    </row>
    <row r="3152" spans="4:4" x14ac:dyDescent="0.2">
      <c r="D3152" s="107"/>
    </row>
    <row r="3153" spans="4:4" x14ac:dyDescent="0.2">
      <c r="D3153" s="107"/>
    </row>
    <row r="3154" spans="4:4" x14ac:dyDescent="0.2">
      <c r="D3154" s="107"/>
    </row>
    <row r="3155" spans="4:4" x14ac:dyDescent="0.2">
      <c r="D3155" s="107"/>
    </row>
    <row r="3156" spans="4:4" x14ac:dyDescent="0.2">
      <c r="D3156" s="107"/>
    </row>
    <row r="3157" spans="4:4" x14ac:dyDescent="0.2">
      <c r="D3157" s="107"/>
    </row>
    <row r="3158" spans="4:4" x14ac:dyDescent="0.2">
      <c r="D3158" s="107"/>
    </row>
    <row r="3159" spans="4:4" x14ac:dyDescent="0.2">
      <c r="D3159" s="107"/>
    </row>
    <row r="3160" spans="4:4" x14ac:dyDescent="0.2">
      <c r="D3160" s="107"/>
    </row>
    <row r="3161" spans="4:4" x14ac:dyDescent="0.2">
      <c r="D3161" s="107"/>
    </row>
    <row r="3162" spans="4:4" x14ac:dyDescent="0.2">
      <c r="D3162" s="107"/>
    </row>
    <row r="3163" spans="4:4" x14ac:dyDescent="0.2">
      <c r="D3163" s="107"/>
    </row>
    <row r="3164" spans="4:4" x14ac:dyDescent="0.2">
      <c r="D3164" s="107"/>
    </row>
    <row r="3165" spans="4:4" x14ac:dyDescent="0.2">
      <c r="D3165" s="107"/>
    </row>
    <row r="3166" spans="4:4" x14ac:dyDescent="0.2">
      <c r="D3166" s="107"/>
    </row>
    <row r="3167" spans="4:4" x14ac:dyDescent="0.2">
      <c r="D3167" s="107"/>
    </row>
    <row r="3168" spans="4:4" x14ac:dyDescent="0.2">
      <c r="D3168" s="107"/>
    </row>
    <row r="3169" spans="4:4" x14ac:dyDescent="0.2">
      <c r="D3169" s="107"/>
    </row>
    <row r="3170" spans="4:4" x14ac:dyDescent="0.2">
      <c r="D3170" s="107"/>
    </row>
    <row r="3171" spans="4:4" x14ac:dyDescent="0.2">
      <c r="D3171" s="107"/>
    </row>
    <row r="3172" spans="4:4" x14ac:dyDescent="0.2">
      <c r="D3172" s="107"/>
    </row>
    <row r="3173" spans="4:4" x14ac:dyDescent="0.2">
      <c r="D3173" s="107"/>
    </row>
    <row r="3174" spans="4:4" x14ac:dyDescent="0.2">
      <c r="D3174" s="107"/>
    </row>
    <row r="3175" spans="4:4" x14ac:dyDescent="0.2">
      <c r="D3175" s="107"/>
    </row>
    <row r="3176" spans="4:4" x14ac:dyDescent="0.2">
      <c r="D3176" s="107"/>
    </row>
    <row r="3177" spans="4:4" x14ac:dyDescent="0.2">
      <c r="D3177" s="107"/>
    </row>
    <row r="3178" spans="4:4" x14ac:dyDescent="0.2">
      <c r="D3178" s="107"/>
    </row>
    <row r="3179" spans="4:4" x14ac:dyDescent="0.2">
      <c r="D3179" s="107"/>
    </row>
    <row r="3180" spans="4:4" x14ac:dyDescent="0.2">
      <c r="D3180" s="107"/>
    </row>
    <row r="3181" spans="4:4" x14ac:dyDescent="0.2">
      <c r="D3181" s="107"/>
    </row>
    <row r="3182" spans="4:4" x14ac:dyDescent="0.2">
      <c r="D3182" s="107"/>
    </row>
    <row r="3183" spans="4:4" x14ac:dyDescent="0.2">
      <c r="D3183" s="107"/>
    </row>
    <row r="3184" spans="4:4" x14ac:dyDescent="0.2">
      <c r="D3184" s="107"/>
    </row>
    <row r="3185" spans="4:4" x14ac:dyDescent="0.2">
      <c r="D3185" s="107"/>
    </row>
    <row r="3186" spans="4:4" x14ac:dyDescent="0.2">
      <c r="D3186" s="107"/>
    </row>
    <row r="3187" spans="4:4" x14ac:dyDescent="0.2">
      <c r="D3187" s="107"/>
    </row>
    <row r="3188" spans="4:4" x14ac:dyDescent="0.2">
      <c r="D3188" s="107"/>
    </row>
    <row r="3189" spans="4:4" x14ac:dyDescent="0.2">
      <c r="D3189" s="107"/>
    </row>
    <row r="3190" spans="4:4" x14ac:dyDescent="0.2">
      <c r="D3190" s="107"/>
    </row>
    <row r="3191" spans="4:4" x14ac:dyDescent="0.2">
      <c r="D3191" s="107"/>
    </row>
    <row r="3192" spans="4:4" x14ac:dyDescent="0.2">
      <c r="D3192" s="107"/>
    </row>
    <row r="3193" spans="4:4" x14ac:dyDescent="0.2">
      <c r="D3193" s="107"/>
    </row>
    <row r="3194" spans="4:4" x14ac:dyDescent="0.2">
      <c r="D3194" s="107"/>
    </row>
    <row r="3195" spans="4:4" x14ac:dyDescent="0.2">
      <c r="D3195" s="107"/>
    </row>
    <row r="3196" spans="4:4" x14ac:dyDescent="0.2">
      <c r="D3196" s="107"/>
    </row>
    <row r="3197" spans="4:4" x14ac:dyDescent="0.2">
      <c r="D3197" s="107"/>
    </row>
    <row r="3198" spans="4:4" x14ac:dyDescent="0.2">
      <c r="D3198" s="107"/>
    </row>
    <row r="3199" spans="4:4" x14ac:dyDescent="0.2">
      <c r="D3199" s="107"/>
    </row>
    <row r="3200" spans="4:4" x14ac:dyDescent="0.2">
      <c r="D3200" s="107"/>
    </row>
    <row r="3201" spans="4:4" x14ac:dyDescent="0.2">
      <c r="D3201" s="107"/>
    </row>
    <row r="3202" spans="4:4" x14ac:dyDescent="0.2">
      <c r="D3202" s="107"/>
    </row>
    <row r="3203" spans="4:4" x14ac:dyDescent="0.2">
      <c r="D3203" s="107"/>
    </row>
    <row r="3204" spans="4:4" x14ac:dyDescent="0.2">
      <c r="D3204" s="107"/>
    </row>
    <row r="3205" spans="4:4" x14ac:dyDescent="0.2">
      <c r="D3205" s="107"/>
    </row>
    <row r="3206" spans="4:4" x14ac:dyDescent="0.2">
      <c r="D3206" s="107"/>
    </row>
    <row r="3207" spans="4:4" x14ac:dyDescent="0.2">
      <c r="D3207" s="107"/>
    </row>
    <row r="3208" spans="4:4" x14ac:dyDescent="0.2">
      <c r="D3208" s="107"/>
    </row>
    <row r="3209" spans="4:4" x14ac:dyDescent="0.2">
      <c r="D3209" s="107"/>
    </row>
    <row r="3210" spans="4:4" x14ac:dyDescent="0.2">
      <c r="D3210" s="107"/>
    </row>
    <row r="3211" spans="4:4" x14ac:dyDescent="0.2">
      <c r="D3211" s="107"/>
    </row>
    <row r="3212" spans="4:4" x14ac:dyDescent="0.2">
      <c r="D3212" s="107"/>
    </row>
    <row r="3213" spans="4:4" x14ac:dyDescent="0.2">
      <c r="D3213" s="107"/>
    </row>
    <row r="3214" spans="4:4" x14ac:dyDescent="0.2">
      <c r="D3214" s="107"/>
    </row>
    <row r="3215" spans="4:4" x14ac:dyDescent="0.2">
      <c r="D3215" s="107"/>
    </row>
    <row r="3216" spans="4:4" x14ac:dyDescent="0.2">
      <c r="D3216" s="107"/>
    </row>
    <row r="3217" spans="4:4" x14ac:dyDescent="0.2">
      <c r="D3217" s="107"/>
    </row>
    <row r="3218" spans="4:4" x14ac:dyDescent="0.2">
      <c r="D3218" s="107"/>
    </row>
    <row r="3219" spans="4:4" x14ac:dyDescent="0.2">
      <c r="D3219" s="107"/>
    </row>
    <row r="3220" spans="4:4" x14ac:dyDescent="0.2">
      <c r="D3220" s="107"/>
    </row>
    <row r="3221" spans="4:4" x14ac:dyDescent="0.2">
      <c r="D3221" s="107"/>
    </row>
    <row r="3222" spans="4:4" x14ac:dyDescent="0.2">
      <c r="D3222" s="107"/>
    </row>
    <row r="3223" spans="4:4" x14ac:dyDescent="0.2">
      <c r="D3223" s="107"/>
    </row>
    <row r="3224" spans="4:4" x14ac:dyDescent="0.2">
      <c r="D3224" s="107"/>
    </row>
    <row r="3225" spans="4:4" x14ac:dyDescent="0.2">
      <c r="D3225" s="107"/>
    </row>
    <row r="3226" spans="4:4" x14ac:dyDescent="0.2">
      <c r="D3226" s="107"/>
    </row>
    <row r="3227" spans="4:4" x14ac:dyDescent="0.2">
      <c r="D3227" s="107"/>
    </row>
    <row r="3228" spans="4:4" x14ac:dyDescent="0.2">
      <c r="D3228" s="107"/>
    </row>
    <row r="3229" spans="4:4" x14ac:dyDescent="0.2">
      <c r="D3229" s="107"/>
    </row>
    <row r="3230" spans="4:4" x14ac:dyDescent="0.2">
      <c r="D3230" s="107"/>
    </row>
    <row r="3231" spans="4:4" x14ac:dyDescent="0.2">
      <c r="D3231" s="107"/>
    </row>
    <row r="3232" spans="4:4" x14ac:dyDescent="0.2">
      <c r="D3232" s="107"/>
    </row>
    <row r="3233" spans="4:4" x14ac:dyDescent="0.2">
      <c r="D3233" s="107"/>
    </row>
    <row r="3234" spans="4:4" x14ac:dyDescent="0.2">
      <c r="D3234" s="107"/>
    </row>
    <row r="3235" spans="4:4" x14ac:dyDescent="0.2">
      <c r="D3235" s="107"/>
    </row>
    <row r="3236" spans="4:4" x14ac:dyDescent="0.2">
      <c r="D3236" s="107"/>
    </row>
    <row r="3237" spans="4:4" x14ac:dyDescent="0.2">
      <c r="D3237" s="107"/>
    </row>
    <row r="3238" spans="4:4" x14ac:dyDescent="0.2">
      <c r="D3238" s="107"/>
    </row>
    <row r="3239" spans="4:4" x14ac:dyDescent="0.2">
      <c r="D3239" s="107"/>
    </row>
    <row r="3240" spans="4:4" x14ac:dyDescent="0.2">
      <c r="D3240" s="107"/>
    </row>
    <row r="3241" spans="4:4" x14ac:dyDescent="0.2">
      <c r="D3241" s="107"/>
    </row>
    <row r="3242" spans="4:4" x14ac:dyDescent="0.2">
      <c r="D3242" s="107"/>
    </row>
    <row r="3243" spans="4:4" x14ac:dyDescent="0.2">
      <c r="D3243" s="107"/>
    </row>
    <row r="3244" spans="4:4" x14ac:dyDescent="0.2">
      <c r="D3244" s="107"/>
    </row>
    <row r="3245" spans="4:4" x14ac:dyDescent="0.2">
      <c r="D3245" s="107"/>
    </row>
    <row r="3246" spans="4:4" x14ac:dyDescent="0.2">
      <c r="D3246" s="107"/>
    </row>
    <row r="3247" spans="4:4" x14ac:dyDescent="0.2">
      <c r="D3247" s="107"/>
    </row>
    <row r="3248" spans="4:4" x14ac:dyDescent="0.2">
      <c r="D3248" s="107"/>
    </row>
    <row r="3249" spans="4:4" x14ac:dyDescent="0.2">
      <c r="D3249" s="107"/>
    </row>
    <row r="3250" spans="4:4" x14ac:dyDescent="0.2">
      <c r="D3250" s="107"/>
    </row>
    <row r="3251" spans="4:4" x14ac:dyDescent="0.2">
      <c r="D3251" s="107"/>
    </row>
    <row r="3252" spans="4:4" x14ac:dyDescent="0.2">
      <c r="D3252" s="107"/>
    </row>
    <row r="3253" spans="4:4" x14ac:dyDescent="0.2">
      <c r="D3253" s="107"/>
    </row>
    <row r="3254" spans="4:4" x14ac:dyDescent="0.2">
      <c r="D3254" s="107"/>
    </row>
    <row r="3255" spans="4:4" x14ac:dyDescent="0.2">
      <c r="D3255" s="107"/>
    </row>
    <row r="3256" spans="4:4" x14ac:dyDescent="0.2">
      <c r="D3256" s="107"/>
    </row>
    <row r="3257" spans="4:4" x14ac:dyDescent="0.2">
      <c r="D3257" s="107"/>
    </row>
    <row r="3258" spans="4:4" x14ac:dyDescent="0.2">
      <c r="D3258" s="107"/>
    </row>
    <row r="3259" spans="4:4" x14ac:dyDescent="0.2">
      <c r="D3259" s="107"/>
    </row>
    <row r="3260" spans="4:4" x14ac:dyDescent="0.2">
      <c r="D3260" s="107"/>
    </row>
    <row r="3261" spans="4:4" x14ac:dyDescent="0.2">
      <c r="D3261" s="107"/>
    </row>
    <row r="3262" spans="4:4" x14ac:dyDescent="0.2">
      <c r="D3262" s="107"/>
    </row>
    <row r="3263" spans="4:4" x14ac:dyDescent="0.2">
      <c r="D3263" s="107"/>
    </row>
    <row r="3264" spans="4:4" x14ac:dyDescent="0.2">
      <c r="D3264" s="107"/>
    </row>
    <row r="3265" spans="4:4" x14ac:dyDescent="0.2">
      <c r="D3265" s="107"/>
    </row>
    <row r="3266" spans="4:4" x14ac:dyDescent="0.2">
      <c r="D3266" s="107"/>
    </row>
    <row r="3267" spans="4:4" x14ac:dyDescent="0.2">
      <c r="D3267" s="107"/>
    </row>
    <row r="3268" spans="4:4" x14ac:dyDescent="0.2">
      <c r="D3268" s="107"/>
    </row>
    <row r="3269" spans="4:4" x14ac:dyDescent="0.2">
      <c r="D3269" s="107"/>
    </row>
    <row r="3270" spans="4:4" x14ac:dyDescent="0.2">
      <c r="D3270" s="107"/>
    </row>
    <row r="3271" spans="4:4" x14ac:dyDescent="0.2">
      <c r="D3271" s="107"/>
    </row>
    <row r="3272" spans="4:4" x14ac:dyDescent="0.2">
      <c r="D3272" s="107"/>
    </row>
    <row r="3273" spans="4:4" x14ac:dyDescent="0.2">
      <c r="D3273" s="107"/>
    </row>
    <row r="3274" spans="4:4" x14ac:dyDescent="0.2">
      <c r="D3274" s="107"/>
    </row>
    <row r="3275" spans="4:4" x14ac:dyDescent="0.2">
      <c r="D3275" s="107"/>
    </row>
    <row r="3276" spans="4:4" x14ac:dyDescent="0.2">
      <c r="D3276" s="107"/>
    </row>
    <row r="3277" spans="4:4" x14ac:dyDescent="0.2">
      <c r="D3277" s="107"/>
    </row>
    <row r="3278" spans="4:4" x14ac:dyDescent="0.2">
      <c r="D3278" s="107"/>
    </row>
    <row r="3279" spans="4:4" x14ac:dyDescent="0.2">
      <c r="D3279" s="107"/>
    </row>
    <row r="3280" spans="4:4" x14ac:dyDescent="0.2">
      <c r="D3280" s="107"/>
    </row>
    <row r="3281" spans="4:4" x14ac:dyDescent="0.2">
      <c r="D3281" s="107"/>
    </row>
    <row r="3282" spans="4:4" x14ac:dyDescent="0.2">
      <c r="D3282" s="107"/>
    </row>
    <row r="3283" spans="4:4" x14ac:dyDescent="0.2">
      <c r="D3283" s="107"/>
    </row>
    <row r="3284" spans="4:4" x14ac:dyDescent="0.2">
      <c r="D3284" s="107"/>
    </row>
    <row r="3285" spans="4:4" x14ac:dyDescent="0.2">
      <c r="D3285" s="107"/>
    </row>
    <row r="3286" spans="4:4" x14ac:dyDescent="0.2">
      <c r="D3286" s="107"/>
    </row>
    <row r="3287" spans="4:4" x14ac:dyDescent="0.2">
      <c r="D3287" s="107"/>
    </row>
    <row r="3288" spans="4:4" x14ac:dyDescent="0.2">
      <c r="D3288" s="107"/>
    </row>
    <row r="3289" spans="4:4" x14ac:dyDescent="0.2">
      <c r="D3289" s="107"/>
    </row>
    <row r="3290" spans="4:4" x14ac:dyDescent="0.2">
      <c r="D3290" s="107"/>
    </row>
    <row r="3291" spans="4:4" x14ac:dyDescent="0.2">
      <c r="D3291" s="107"/>
    </row>
    <row r="3292" spans="4:4" x14ac:dyDescent="0.2">
      <c r="D3292" s="107"/>
    </row>
    <row r="3293" spans="4:4" x14ac:dyDescent="0.2">
      <c r="D3293" s="107"/>
    </row>
    <row r="3294" spans="4:4" x14ac:dyDescent="0.2">
      <c r="D3294" s="107"/>
    </row>
    <row r="3295" spans="4:4" x14ac:dyDescent="0.2">
      <c r="D3295" s="107"/>
    </row>
    <row r="3296" spans="4:4" x14ac:dyDescent="0.2">
      <c r="D3296" s="107"/>
    </row>
    <row r="3297" spans="4:4" x14ac:dyDescent="0.2">
      <c r="D3297" s="107"/>
    </row>
    <row r="3298" spans="4:4" x14ac:dyDescent="0.2">
      <c r="D3298" s="107"/>
    </row>
    <row r="3299" spans="4:4" x14ac:dyDescent="0.2">
      <c r="D3299" s="107"/>
    </row>
    <row r="3300" spans="4:4" x14ac:dyDescent="0.2">
      <c r="D3300" s="107"/>
    </row>
    <row r="3301" spans="4:4" x14ac:dyDescent="0.2">
      <c r="D3301" s="107"/>
    </row>
    <row r="3302" spans="4:4" x14ac:dyDescent="0.2">
      <c r="D3302" s="107"/>
    </row>
    <row r="3303" spans="4:4" x14ac:dyDescent="0.2">
      <c r="D3303" s="107"/>
    </row>
    <row r="3304" spans="4:4" x14ac:dyDescent="0.2">
      <c r="D3304" s="107"/>
    </row>
    <row r="3305" spans="4:4" x14ac:dyDescent="0.2">
      <c r="D3305" s="107"/>
    </row>
    <row r="3306" spans="4:4" x14ac:dyDescent="0.2">
      <c r="D3306" s="107"/>
    </row>
    <row r="3307" spans="4:4" x14ac:dyDescent="0.2">
      <c r="D3307" s="107"/>
    </row>
    <row r="3308" spans="4:4" x14ac:dyDescent="0.2">
      <c r="D3308" s="107"/>
    </row>
    <row r="3309" spans="4:4" x14ac:dyDescent="0.2">
      <c r="D3309" s="107"/>
    </row>
    <row r="3310" spans="4:4" x14ac:dyDescent="0.2">
      <c r="D3310" s="107"/>
    </row>
    <row r="3311" spans="4:4" x14ac:dyDescent="0.2">
      <c r="D3311" s="107"/>
    </row>
    <row r="3312" spans="4:4" x14ac:dyDescent="0.2">
      <c r="D3312" s="107"/>
    </row>
    <row r="3313" spans="4:4" x14ac:dyDescent="0.2">
      <c r="D3313" s="107"/>
    </row>
    <row r="3314" spans="4:4" x14ac:dyDescent="0.2">
      <c r="D3314" s="107"/>
    </row>
    <row r="3315" spans="4:4" x14ac:dyDescent="0.2">
      <c r="D3315" s="107"/>
    </row>
    <row r="3316" spans="4:4" x14ac:dyDescent="0.2">
      <c r="D3316" s="107"/>
    </row>
    <row r="3317" spans="4:4" x14ac:dyDescent="0.2">
      <c r="D3317" s="107"/>
    </row>
    <row r="3318" spans="4:4" x14ac:dyDescent="0.2">
      <c r="D3318" s="107"/>
    </row>
    <row r="3319" spans="4:4" x14ac:dyDescent="0.2">
      <c r="D3319" s="107"/>
    </row>
    <row r="3320" spans="4:4" x14ac:dyDescent="0.2">
      <c r="D3320" s="107"/>
    </row>
    <row r="3321" spans="4:4" x14ac:dyDescent="0.2">
      <c r="D3321" s="107"/>
    </row>
    <row r="3322" spans="4:4" x14ac:dyDescent="0.2">
      <c r="D3322" s="107"/>
    </row>
    <row r="3323" spans="4:4" x14ac:dyDescent="0.2">
      <c r="D3323" s="107"/>
    </row>
    <row r="3324" spans="4:4" x14ac:dyDescent="0.2">
      <c r="D3324" s="107"/>
    </row>
    <row r="3325" spans="4:4" x14ac:dyDescent="0.2">
      <c r="D3325" s="107"/>
    </row>
    <row r="3326" spans="4:4" x14ac:dyDescent="0.2">
      <c r="D3326" s="107"/>
    </row>
    <row r="3327" spans="4:4" x14ac:dyDescent="0.2">
      <c r="D3327" s="107"/>
    </row>
    <row r="3328" spans="4:4" x14ac:dyDescent="0.2">
      <c r="D3328" s="107"/>
    </row>
    <row r="3329" spans="4:4" x14ac:dyDescent="0.2">
      <c r="D3329" s="107"/>
    </row>
    <row r="3330" spans="4:4" x14ac:dyDescent="0.2">
      <c r="D3330" s="107"/>
    </row>
    <row r="3331" spans="4:4" x14ac:dyDescent="0.2">
      <c r="D3331" s="107"/>
    </row>
    <row r="3332" spans="4:4" x14ac:dyDescent="0.2">
      <c r="D3332" s="107"/>
    </row>
    <row r="3333" spans="4:4" x14ac:dyDescent="0.2">
      <c r="D3333" s="107"/>
    </row>
    <row r="3334" spans="4:4" x14ac:dyDescent="0.2">
      <c r="D3334" s="107"/>
    </row>
    <row r="3335" spans="4:4" x14ac:dyDescent="0.2">
      <c r="D3335" s="107"/>
    </row>
    <row r="3336" spans="4:4" x14ac:dyDescent="0.2">
      <c r="D3336" s="107"/>
    </row>
    <row r="3337" spans="4:4" x14ac:dyDescent="0.2">
      <c r="D3337" s="107"/>
    </row>
    <row r="3338" spans="4:4" x14ac:dyDescent="0.2">
      <c r="D3338" s="107"/>
    </row>
    <row r="3339" spans="4:4" x14ac:dyDescent="0.2">
      <c r="D3339" s="107"/>
    </row>
    <row r="3340" spans="4:4" x14ac:dyDescent="0.2">
      <c r="D3340" s="107"/>
    </row>
    <row r="3341" spans="4:4" x14ac:dyDescent="0.2">
      <c r="D3341" s="107"/>
    </row>
    <row r="3342" spans="4:4" x14ac:dyDescent="0.2">
      <c r="D3342" s="107"/>
    </row>
    <row r="3343" spans="4:4" x14ac:dyDescent="0.2">
      <c r="D3343" s="107"/>
    </row>
    <row r="3344" spans="4:4" x14ac:dyDescent="0.2">
      <c r="D3344" s="107"/>
    </row>
    <row r="3345" spans="4:4" x14ac:dyDescent="0.2">
      <c r="D3345" s="107"/>
    </row>
    <row r="3346" spans="4:4" x14ac:dyDescent="0.2">
      <c r="D3346" s="107"/>
    </row>
    <row r="3347" spans="4:4" x14ac:dyDescent="0.2">
      <c r="D3347" s="107"/>
    </row>
    <row r="3348" spans="4:4" x14ac:dyDescent="0.2">
      <c r="D3348" s="107"/>
    </row>
    <row r="3349" spans="4:4" x14ac:dyDescent="0.2">
      <c r="D3349" s="107"/>
    </row>
    <row r="3350" spans="4:4" x14ac:dyDescent="0.2">
      <c r="D3350" s="107"/>
    </row>
    <row r="3351" spans="4:4" x14ac:dyDescent="0.2">
      <c r="D3351" s="107"/>
    </row>
    <row r="3352" spans="4:4" x14ac:dyDescent="0.2">
      <c r="D3352" s="107"/>
    </row>
    <row r="3353" spans="4:4" x14ac:dyDescent="0.2">
      <c r="D3353" s="107"/>
    </row>
    <row r="3354" spans="4:4" x14ac:dyDescent="0.2">
      <c r="D3354" s="107"/>
    </row>
    <row r="3355" spans="4:4" x14ac:dyDescent="0.2">
      <c r="D3355" s="107"/>
    </row>
    <row r="3356" spans="4:4" x14ac:dyDescent="0.2">
      <c r="D3356" s="107"/>
    </row>
    <row r="3357" spans="4:4" x14ac:dyDescent="0.2">
      <c r="D3357" s="107"/>
    </row>
    <row r="3358" spans="4:4" x14ac:dyDescent="0.2">
      <c r="D3358" s="107"/>
    </row>
    <row r="3359" spans="4:4" x14ac:dyDescent="0.2">
      <c r="D3359" s="107"/>
    </row>
    <row r="3360" spans="4:4" x14ac:dyDescent="0.2">
      <c r="D3360" s="107"/>
    </row>
    <row r="3361" spans="4:4" x14ac:dyDescent="0.2">
      <c r="D3361" s="107"/>
    </row>
    <row r="3362" spans="4:4" x14ac:dyDescent="0.2">
      <c r="D3362" s="107"/>
    </row>
    <row r="3363" spans="4:4" x14ac:dyDescent="0.2">
      <c r="D3363" s="107"/>
    </row>
    <row r="3364" spans="4:4" x14ac:dyDescent="0.2">
      <c r="D3364" s="107"/>
    </row>
    <row r="3365" spans="4:4" x14ac:dyDescent="0.2">
      <c r="D3365" s="107"/>
    </row>
    <row r="3366" spans="4:4" x14ac:dyDescent="0.2">
      <c r="D3366" s="107"/>
    </row>
    <row r="3367" spans="4:4" x14ac:dyDescent="0.2">
      <c r="D3367" s="107"/>
    </row>
    <row r="3368" spans="4:4" x14ac:dyDescent="0.2">
      <c r="D3368" s="107"/>
    </row>
    <row r="3369" spans="4:4" x14ac:dyDescent="0.2">
      <c r="D3369" s="107"/>
    </row>
    <row r="3370" spans="4:4" x14ac:dyDescent="0.2">
      <c r="D3370" s="107"/>
    </row>
    <row r="3371" spans="4:4" x14ac:dyDescent="0.2">
      <c r="D3371" s="107"/>
    </row>
    <row r="3372" spans="4:4" x14ac:dyDescent="0.2">
      <c r="D3372" s="107"/>
    </row>
    <row r="3373" spans="4:4" x14ac:dyDescent="0.2">
      <c r="D3373" s="107"/>
    </row>
    <row r="3374" spans="4:4" x14ac:dyDescent="0.2">
      <c r="D3374" s="107"/>
    </row>
    <row r="3375" spans="4:4" x14ac:dyDescent="0.2">
      <c r="D3375" s="107"/>
    </row>
    <row r="3376" spans="4:4" x14ac:dyDescent="0.2">
      <c r="D3376" s="107"/>
    </row>
    <row r="3377" spans="4:4" x14ac:dyDescent="0.2">
      <c r="D3377" s="107"/>
    </row>
    <row r="3378" spans="4:4" x14ac:dyDescent="0.2">
      <c r="D3378" s="107"/>
    </row>
    <row r="3379" spans="4:4" x14ac:dyDescent="0.2">
      <c r="D3379" s="107"/>
    </row>
    <row r="3380" spans="4:4" x14ac:dyDescent="0.2">
      <c r="D3380" s="107"/>
    </row>
    <row r="3381" spans="4:4" x14ac:dyDescent="0.2">
      <c r="D3381" s="107"/>
    </row>
    <row r="3382" spans="4:4" x14ac:dyDescent="0.2">
      <c r="D3382" s="107"/>
    </row>
    <row r="3383" spans="4:4" x14ac:dyDescent="0.2">
      <c r="D3383" s="107"/>
    </row>
    <row r="3384" spans="4:4" x14ac:dyDescent="0.2">
      <c r="D3384" s="107"/>
    </row>
    <row r="3385" spans="4:4" x14ac:dyDescent="0.2">
      <c r="D3385" s="107"/>
    </row>
    <row r="3386" spans="4:4" x14ac:dyDescent="0.2">
      <c r="D3386" s="107"/>
    </row>
    <row r="3387" spans="4:4" x14ac:dyDescent="0.2">
      <c r="D3387" s="107"/>
    </row>
    <row r="3388" spans="4:4" x14ac:dyDescent="0.2">
      <c r="D3388" s="107"/>
    </row>
    <row r="3389" spans="4:4" x14ac:dyDescent="0.2">
      <c r="D3389" s="107"/>
    </row>
    <row r="3390" spans="4:4" x14ac:dyDescent="0.2">
      <c r="D3390" s="107"/>
    </row>
    <row r="3391" spans="4:4" x14ac:dyDescent="0.2">
      <c r="D3391" s="107"/>
    </row>
    <row r="3392" spans="4:4" x14ac:dyDescent="0.2">
      <c r="D3392" s="107"/>
    </row>
    <row r="3393" spans="4:4" x14ac:dyDescent="0.2">
      <c r="D3393" s="107"/>
    </row>
    <row r="3394" spans="4:4" x14ac:dyDescent="0.2">
      <c r="D3394" s="107"/>
    </row>
    <row r="3395" spans="4:4" x14ac:dyDescent="0.2">
      <c r="D3395" s="107"/>
    </row>
    <row r="3396" spans="4:4" x14ac:dyDescent="0.2">
      <c r="D3396" s="107"/>
    </row>
    <row r="3397" spans="4:4" x14ac:dyDescent="0.2">
      <c r="D3397" s="107"/>
    </row>
    <row r="3398" spans="4:4" x14ac:dyDescent="0.2">
      <c r="D3398" s="107"/>
    </row>
    <row r="3399" spans="4:4" x14ac:dyDescent="0.2">
      <c r="D3399" s="107"/>
    </row>
    <row r="3400" spans="4:4" x14ac:dyDescent="0.2">
      <c r="D3400" s="107"/>
    </row>
    <row r="3401" spans="4:4" x14ac:dyDescent="0.2">
      <c r="D3401" s="107"/>
    </row>
    <row r="3402" spans="4:4" x14ac:dyDescent="0.2">
      <c r="D3402" s="107"/>
    </row>
    <row r="3403" spans="4:4" x14ac:dyDescent="0.2">
      <c r="D3403" s="107"/>
    </row>
    <row r="3404" spans="4:4" x14ac:dyDescent="0.2">
      <c r="D3404" s="107"/>
    </row>
    <row r="3405" spans="4:4" x14ac:dyDescent="0.2">
      <c r="D3405" s="107"/>
    </row>
    <row r="3406" spans="4:4" x14ac:dyDescent="0.2">
      <c r="D3406" s="107"/>
    </row>
    <row r="3407" spans="4:4" x14ac:dyDescent="0.2">
      <c r="D3407" s="107"/>
    </row>
    <row r="3408" spans="4:4" x14ac:dyDescent="0.2">
      <c r="D3408" s="107"/>
    </row>
    <row r="3409" spans="4:4" x14ac:dyDescent="0.2">
      <c r="D3409" s="107"/>
    </row>
    <row r="3410" spans="4:4" x14ac:dyDescent="0.2">
      <c r="D3410" s="107"/>
    </row>
    <row r="3411" spans="4:4" x14ac:dyDescent="0.2">
      <c r="D3411" s="107"/>
    </row>
    <row r="3412" spans="4:4" x14ac:dyDescent="0.2">
      <c r="D3412" s="107"/>
    </row>
    <row r="3413" spans="4:4" x14ac:dyDescent="0.2">
      <c r="D3413" s="107"/>
    </row>
    <row r="3414" spans="4:4" x14ac:dyDescent="0.2">
      <c r="D3414" s="107"/>
    </row>
    <row r="3415" spans="4:4" x14ac:dyDescent="0.2">
      <c r="D3415" s="107"/>
    </row>
    <row r="3416" spans="4:4" x14ac:dyDescent="0.2">
      <c r="D3416" s="107"/>
    </row>
    <row r="3417" spans="4:4" x14ac:dyDescent="0.2">
      <c r="D3417" s="107"/>
    </row>
    <row r="3418" spans="4:4" x14ac:dyDescent="0.2">
      <c r="D3418" s="107"/>
    </row>
    <row r="3419" spans="4:4" x14ac:dyDescent="0.2">
      <c r="D3419" s="107"/>
    </row>
    <row r="3420" spans="4:4" x14ac:dyDescent="0.2">
      <c r="D3420" s="107"/>
    </row>
    <row r="3421" spans="4:4" x14ac:dyDescent="0.2">
      <c r="D3421" s="107"/>
    </row>
    <row r="3422" spans="4:4" x14ac:dyDescent="0.2">
      <c r="D3422" s="107"/>
    </row>
    <row r="3423" spans="4:4" x14ac:dyDescent="0.2">
      <c r="D3423" s="107"/>
    </row>
    <row r="3424" spans="4:4" x14ac:dyDescent="0.2">
      <c r="D3424" s="107"/>
    </row>
    <row r="3425" spans="4:4" x14ac:dyDescent="0.2">
      <c r="D3425" s="107"/>
    </row>
    <row r="3426" spans="4:4" x14ac:dyDescent="0.2">
      <c r="D3426" s="107"/>
    </row>
    <row r="3427" spans="4:4" x14ac:dyDescent="0.2">
      <c r="D3427" s="107"/>
    </row>
    <row r="3428" spans="4:4" x14ac:dyDescent="0.2">
      <c r="D3428" s="107"/>
    </row>
    <row r="3429" spans="4:4" x14ac:dyDescent="0.2">
      <c r="D3429" s="107"/>
    </row>
    <row r="3430" spans="4:4" x14ac:dyDescent="0.2">
      <c r="D3430" s="107"/>
    </row>
    <row r="3431" spans="4:4" x14ac:dyDescent="0.2">
      <c r="D3431" s="107"/>
    </row>
    <row r="3432" spans="4:4" x14ac:dyDescent="0.2">
      <c r="D3432" s="107"/>
    </row>
    <row r="3433" spans="4:4" x14ac:dyDescent="0.2">
      <c r="D3433" s="107"/>
    </row>
    <row r="3434" spans="4:4" x14ac:dyDescent="0.2">
      <c r="D3434" s="107"/>
    </row>
    <row r="3435" spans="4:4" x14ac:dyDescent="0.2">
      <c r="D3435" s="107"/>
    </row>
    <row r="3436" spans="4:4" x14ac:dyDescent="0.2">
      <c r="D3436" s="107"/>
    </row>
    <row r="3437" spans="4:4" x14ac:dyDescent="0.2">
      <c r="D3437" s="107"/>
    </row>
    <row r="3438" spans="4:4" x14ac:dyDescent="0.2">
      <c r="D3438" s="107"/>
    </row>
    <row r="3439" spans="4:4" x14ac:dyDescent="0.2">
      <c r="D3439" s="107"/>
    </row>
    <row r="3440" spans="4:4" x14ac:dyDescent="0.2">
      <c r="D3440" s="107"/>
    </row>
    <row r="3441" spans="4:4" x14ac:dyDescent="0.2">
      <c r="D3441" s="107"/>
    </row>
    <row r="3442" spans="4:4" x14ac:dyDescent="0.2">
      <c r="D3442" s="107"/>
    </row>
    <row r="3443" spans="4:4" x14ac:dyDescent="0.2">
      <c r="D3443" s="107"/>
    </row>
    <row r="3444" spans="4:4" x14ac:dyDescent="0.2">
      <c r="D3444" s="107"/>
    </row>
    <row r="3445" spans="4:4" x14ac:dyDescent="0.2">
      <c r="D3445" s="107"/>
    </row>
    <row r="3446" spans="4:4" x14ac:dyDescent="0.2">
      <c r="D3446" s="107"/>
    </row>
    <row r="3447" spans="4:4" x14ac:dyDescent="0.2">
      <c r="D3447" s="107"/>
    </row>
    <row r="3448" spans="4:4" x14ac:dyDescent="0.2">
      <c r="D3448" s="107"/>
    </row>
    <row r="3449" spans="4:4" x14ac:dyDescent="0.2">
      <c r="D3449" s="107"/>
    </row>
    <row r="3450" spans="4:4" x14ac:dyDescent="0.2">
      <c r="D3450" s="107"/>
    </row>
    <row r="3451" spans="4:4" x14ac:dyDescent="0.2">
      <c r="D3451" s="107"/>
    </row>
    <row r="3452" spans="4:4" x14ac:dyDescent="0.2">
      <c r="D3452" s="107"/>
    </row>
    <row r="3453" spans="4:4" x14ac:dyDescent="0.2">
      <c r="D3453" s="107"/>
    </row>
    <row r="3454" spans="4:4" x14ac:dyDescent="0.2">
      <c r="D3454" s="107"/>
    </row>
    <row r="3455" spans="4:4" x14ac:dyDescent="0.2">
      <c r="D3455" s="107"/>
    </row>
    <row r="3456" spans="4:4" x14ac:dyDescent="0.2">
      <c r="D3456" s="107"/>
    </row>
    <row r="3457" spans="4:4" x14ac:dyDescent="0.2">
      <c r="D3457" s="107"/>
    </row>
    <row r="3458" spans="4:4" x14ac:dyDescent="0.2">
      <c r="D3458" s="107"/>
    </row>
    <row r="3459" spans="4:4" x14ac:dyDescent="0.2">
      <c r="D3459" s="107"/>
    </row>
    <row r="3460" spans="4:4" x14ac:dyDescent="0.2">
      <c r="D3460" s="107"/>
    </row>
    <row r="3461" spans="4:4" x14ac:dyDescent="0.2">
      <c r="D3461" s="107"/>
    </row>
    <row r="3462" spans="4:4" x14ac:dyDescent="0.2">
      <c r="D3462" s="107"/>
    </row>
    <row r="3463" spans="4:4" x14ac:dyDescent="0.2">
      <c r="D3463" s="107"/>
    </row>
    <row r="3464" spans="4:4" x14ac:dyDescent="0.2">
      <c r="D3464" s="107"/>
    </row>
    <row r="3465" spans="4:4" x14ac:dyDescent="0.2">
      <c r="D3465" s="107"/>
    </row>
    <row r="3466" spans="4:4" x14ac:dyDescent="0.2">
      <c r="D3466" s="107"/>
    </row>
    <row r="3467" spans="4:4" x14ac:dyDescent="0.2">
      <c r="D3467" s="107"/>
    </row>
    <row r="3468" spans="4:4" x14ac:dyDescent="0.2">
      <c r="D3468" s="107"/>
    </row>
    <row r="3469" spans="4:4" x14ac:dyDescent="0.2">
      <c r="D3469" s="107"/>
    </row>
    <row r="3470" spans="4:4" x14ac:dyDescent="0.2">
      <c r="D3470" s="107"/>
    </row>
    <row r="3471" spans="4:4" x14ac:dyDescent="0.2">
      <c r="D3471" s="107"/>
    </row>
    <row r="3472" spans="4:4" x14ac:dyDescent="0.2">
      <c r="D3472" s="107"/>
    </row>
    <row r="3473" spans="4:4" x14ac:dyDescent="0.2">
      <c r="D3473" s="107"/>
    </row>
    <row r="3474" spans="4:4" x14ac:dyDescent="0.2">
      <c r="D3474" s="107"/>
    </row>
    <row r="3475" spans="4:4" x14ac:dyDescent="0.2">
      <c r="D3475" s="107"/>
    </row>
    <row r="3476" spans="4:4" x14ac:dyDescent="0.2">
      <c r="D3476" s="107"/>
    </row>
    <row r="3477" spans="4:4" x14ac:dyDescent="0.2">
      <c r="D3477" s="107"/>
    </row>
    <row r="3478" spans="4:4" x14ac:dyDescent="0.2">
      <c r="D3478" s="107"/>
    </row>
    <row r="3479" spans="4:4" x14ac:dyDescent="0.2">
      <c r="D3479" s="107"/>
    </row>
    <row r="3480" spans="4:4" x14ac:dyDescent="0.2">
      <c r="D3480" s="107"/>
    </row>
    <row r="3481" spans="4:4" x14ac:dyDescent="0.2">
      <c r="D3481" s="107"/>
    </row>
    <row r="3482" spans="4:4" x14ac:dyDescent="0.2">
      <c r="D3482" s="107"/>
    </row>
    <row r="3483" spans="4:4" x14ac:dyDescent="0.2">
      <c r="D3483" s="107"/>
    </row>
    <row r="3484" spans="4:4" x14ac:dyDescent="0.2">
      <c r="D3484" s="107"/>
    </row>
    <row r="3485" spans="4:4" x14ac:dyDescent="0.2">
      <c r="D3485" s="107"/>
    </row>
    <row r="3486" spans="4:4" x14ac:dyDescent="0.2">
      <c r="D3486" s="107"/>
    </row>
    <row r="3487" spans="4:4" x14ac:dyDescent="0.2">
      <c r="D3487" s="107"/>
    </row>
    <row r="3488" spans="4:4" x14ac:dyDescent="0.2">
      <c r="D3488" s="107"/>
    </row>
    <row r="3489" spans="4:4" x14ac:dyDescent="0.2">
      <c r="D3489" s="107"/>
    </row>
    <row r="3490" spans="4:4" x14ac:dyDescent="0.2">
      <c r="D3490" s="107"/>
    </row>
    <row r="3491" spans="4:4" x14ac:dyDescent="0.2">
      <c r="D3491" s="107"/>
    </row>
    <row r="3492" spans="4:4" x14ac:dyDescent="0.2">
      <c r="D3492" s="107"/>
    </row>
    <row r="3493" spans="4:4" x14ac:dyDescent="0.2">
      <c r="D3493" s="107"/>
    </row>
    <row r="3494" spans="4:4" x14ac:dyDescent="0.2">
      <c r="D3494" s="107"/>
    </row>
    <row r="3495" spans="4:4" x14ac:dyDescent="0.2">
      <c r="D3495" s="107"/>
    </row>
    <row r="3496" spans="4:4" x14ac:dyDescent="0.2">
      <c r="D3496" s="107"/>
    </row>
    <row r="3497" spans="4:4" x14ac:dyDescent="0.2">
      <c r="D3497" s="107"/>
    </row>
    <row r="3498" spans="4:4" x14ac:dyDescent="0.2">
      <c r="D3498" s="107"/>
    </row>
    <row r="3499" spans="4:4" x14ac:dyDescent="0.2">
      <c r="D3499" s="107"/>
    </row>
    <row r="3500" spans="4:4" x14ac:dyDescent="0.2">
      <c r="D3500" s="107"/>
    </row>
    <row r="3501" spans="4:4" x14ac:dyDescent="0.2">
      <c r="D3501" s="107"/>
    </row>
    <row r="3502" spans="4:4" x14ac:dyDescent="0.2">
      <c r="D3502" s="107"/>
    </row>
    <row r="3503" spans="4:4" x14ac:dyDescent="0.2">
      <c r="D3503" s="107"/>
    </row>
    <row r="3504" spans="4:4" x14ac:dyDescent="0.2">
      <c r="D3504" s="107"/>
    </row>
    <row r="3505" spans="4:4" x14ac:dyDescent="0.2">
      <c r="D3505" s="107"/>
    </row>
    <row r="3506" spans="4:4" x14ac:dyDescent="0.2">
      <c r="D3506" s="107"/>
    </row>
    <row r="3507" spans="4:4" x14ac:dyDescent="0.2">
      <c r="D3507" s="107"/>
    </row>
    <row r="3508" spans="4:4" x14ac:dyDescent="0.2">
      <c r="D3508" s="107"/>
    </row>
    <row r="3509" spans="4:4" x14ac:dyDescent="0.2">
      <c r="D3509" s="107"/>
    </row>
    <row r="3510" spans="4:4" x14ac:dyDescent="0.2">
      <c r="D3510" s="107"/>
    </row>
    <row r="3511" spans="4:4" x14ac:dyDescent="0.2">
      <c r="D3511" s="107"/>
    </row>
    <row r="3512" spans="4:4" x14ac:dyDescent="0.2">
      <c r="D3512" s="107"/>
    </row>
    <row r="3513" spans="4:4" x14ac:dyDescent="0.2">
      <c r="D3513" s="107"/>
    </row>
    <row r="3514" spans="4:4" x14ac:dyDescent="0.2">
      <c r="D3514" s="107"/>
    </row>
    <row r="3515" spans="4:4" x14ac:dyDescent="0.2">
      <c r="D3515" s="107"/>
    </row>
    <row r="3516" spans="4:4" x14ac:dyDescent="0.2">
      <c r="D3516" s="107"/>
    </row>
    <row r="3517" spans="4:4" x14ac:dyDescent="0.2">
      <c r="D3517" s="107"/>
    </row>
    <row r="3518" spans="4:4" x14ac:dyDescent="0.2">
      <c r="D3518" s="107"/>
    </row>
    <row r="3519" spans="4:4" x14ac:dyDescent="0.2">
      <c r="D3519" s="107"/>
    </row>
    <row r="3520" spans="4:4" x14ac:dyDescent="0.2">
      <c r="D3520" s="107"/>
    </row>
    <row r="3521" spans="4:4" x14ac:dyDescent="0.2">
      <c r="D3521" s="107"/>
    </row>
    <row r="3522" spans="4:4" x14ac:dyDescent="0.2">
      <c r="D3522" s="107"/>
    </row>
    <row r="3523" spans="4:4" x14ac:dyDescent="0.2">
      <c r="D3523" s="107"/>
    </row>
    <row r="3524" spans="4:4" x14ac:dyDescent="0.2">
      <c r="D3524" s="107"/>
    </row>
    <row r="3525" spans="4:4" x14ac:dyDescent="0.2">
      <c r="D3525" s="107"/>
    </row>
    <row r="3526" spans="4:4" x14ac:dyDescent="0.2">
      <c r="D3526" s="107"/>
    </row>
    <row r="3527" spans="4:4" x14ac:dyDescent="0.2">
      <c r="D3527" s="107"/>
    </row>
    <row r="3528" spans="4:4" x14ac:dyDescent="0.2">
      <c r="D3528" s="107"/>
    </row>
    <row r="3529" spans="4:4" x14ac:dyDescent="0.2">
      <c r="D3529" s="107"/>
    </row>
    <row r="3530" spans="4:4" x14ac:dyDescent="0.2">
      <c r="D3530" s="107"/>
    </row>
    <row r="3531" spans="4:4" x14ac:dyDescent="0.2">
      <c r="D3531" s="107"/>
    </row>
    <row r="3532" spans="4:4" x14ac:dyDescent="0.2">
      <c r="D3532" s="107"/>
    </row>
    <row r="3533" spans="4:4" x14ac:dyDescent="0.2">
      <c r="D3533" s="107"/>
    </row>
    <row r="3534" spans="4:4" x14ac:dyDescent="0.2">
      <c r="D3534" s="107"/>
    </row>
    <row r="3535" spans="4:4" x14ac:dyDescent="0.2">
      <c r="D3535" s="107"/>
    </row>
    <row r="3536" spans="4:4" x14ac:dyDescent="0.2">
      <c r="D3536" s="107"/>
    </row>
    <row r="3537" spans="4:4" x14ac:dyDescent="0.2">
      <c r="D3537" s="107"/>
    </row>
    <row r="3538" spans="4:4" x14ac:dyDescent="0.2">
      <c r="D3538" s="107"/>
    </row>
    <row r="3539" spans="4:4" x14ac:dyDescent="0.2">
      <c r="D3539" s="107"/>
    </row>
    <row r="3540" spans="4:4" x14ac:dyDescent="0.2">
      <c r="D3540" s="107"/>
    </row>
    <row r="3541" spans="4:4" x14ac:dyDescent="0.2">
      <c r="D3541" s="107"/>
    </row>
    <row r="3542" spans="4:4" x14ac:dyDescent="0.2">
      <c r="D3542" s="107"/>
    </row>
    <row r="3543" spans="4:4" x14ac:dyDescent="0.2">
      <c r="D3543" s="107"/>
    </row>
    <row r="3544" spans="4:4" x14ac:dyDescent="0.2">
      <c r="D3544" s="107"/>
    </row>
    <row r="3545" spans="4:4" x14ac:dyDescent="0.2">
      <c r="D3545" s="107"/>
    </row>
    <row r="3546" spans="4:4" x14ac:dyDescent="0.2">
      <c r="D3546" s="107"/>
    </row>
    <row r="3547" spans="4:4" x14ac:dyDescent="0.2">
      <c r="D3547" s="107"/>
    </row>
    <row r="3548" spans="4:4" x14ac:dyDescent="0.2">
      <c r="D3548" s="107"/>
    </row>
    <row r="3549" spans="4:4" x14ac:dyDescent="0.2">
      <c r="D3549" s="107"/>
    </row>
    <row r="3550" spans="4:4" x14ac:dyDescent="0.2">
      <c r="D3550" s="107"/>
    </row>
    <row r="3551" spans="4:4" x14ac:dyDescent="0.2">
      <c r="D3551" s="107"/>
    </row>
    <row r="3552" spans="4:4" x14ac:dyDescent="0.2">
      <c r="D3552" s="107"/>
    </row>
    <row r="3553" spans="4:4" x14ac:dyDescent="0.2">
      <c r="D3553" s="107"/>
    </row>
    <row r="3554" spans="4:4" x14ac:dyDescent="0.2">
      <c r="D3554" s="107"/>
    </row>
    <row r="3555" spans="4:4" x14ac:dyDescent="0.2">
      <c r="D3555" s="107"/>
    </row>
    <row r="3556" spans="4:4" x14ac:dyDescent="0.2">
      <c r="D3556" s="107"/>
    </row>
    <row r="3557" spans="4:4" x14ac:dyDescent="0.2">
      <c r="D3557" s="107"/>
    </row>
    <row r="3558" spans="4:4" x14ac:dyDescent="0.2">
      <c r="D3558" s="107"/>
    </row>
    <row r="3559" spans="4:4" x14ac:dyDescent="0.2">
      <c r="D3559" s="107"/>
    </row>
    <row r="3560" spans="4:4" x14ac:dyDescent="0.2">
      <c r="D3560" s="107"/>
    </row>
    <row r="3561" spans="4:4" x14ac:dyDescent="0.2">
      <c r="D3561" s="107"/>
    </row>
    <row r="3562" spans="4:4" x14ac:dyDescent="0.2">
      <c r="D3562" s="107"/>
    </row>
    <row r="3563" spans="4:4" x14ac:dyDescent="0.2">
      <c r="D3563" s="107"/>
    </row>
    <row r="3564" spans="4:4" x14ac:dyDescent="0.2">
      <c r="D3564" s="107"/>
    </row>
    <row r="3565" spans="4:4" x14ac:dyDescent="0.2">
      <c r="D3565" s="107"/>
    </row>
    <row r="3566" spans="4:4" x14ac:dyDescent="0.2">
      <c r="D3566" s="107"/>
    </row>
    <row r="3567" spans="4:4" x14ac:dyDescent="0.2">
      <c r="D3567" s="107"/>
    </row>
    <row r="3568" spans="4:4" x14ac:dyDescent="0.2">
      <c r="D3568" s="107"/>
    </row>
    <row r="3569" spans="4:4" x14ac:dyDescent="0.2">
      <c r="D3569" s="107"/>
    </row>
    <row r="3570" spans="4:4" x14ac:dyDescent="0.2">
      <c r="D3570" s="107"/>
    </row>
    <row r="3571" spans="4:4" x14ac:dyDescent="0.2">
      <c r="D3571" s="107"/>
    </row>
    <row r="3572" spans="4:4" x14ac:dyDescent="0.2">
      <c r="D3572" s="107"/>
    </row>
    <row r="3573" spans="4:4" x14ac:dyDescent="0.2">
      <c r="D3573" s="107"/>
    </row>
    <row r="3574" spans="4:4" x14ac:dyDescent="0.2">
      <c r="D3574" s="107"/>
    </row>
    <row r="3575" spans="4:4" x14ac:dyDescent="0.2">
      <c r="D3575" s="107"/>
    </row>
    <row r="3576" spans="4:4" x14ac:dyDescent="0.2">
      <c r="D3576" s="107"/>
    </row>
    <row r="3577" spans="4:4" x14ac:dyDescent="0.2">
      <c r="D3577" s="107"/>
    </row>
    <row r="3578" spans="4:4" x14ac:dyDescent="0.2">
      <c r="D3578" s="107"/>
    </row>
    <row r="3579" spans="4:4" x14ac:dyDescent="0.2">
      <c r="D3579" s="107"/>
    </row>
    <row r="3580" spans="4:4" x14ac:dyDescent="0.2">
      <c r="D3580" s="107"/>
    </row>
    <row r="3581" spans="4:4" x14ac:dyDescent="0.2">
      <c r="D3581" s="107"/>
    </row>
    <row r="3582" spans="4:4" x14ac:dyDescent="0.2">
      <c r="D3582" s="107"/>
    </row>
    <row r="3583" spans="4:4" x14ac:dyDescent="0.2">
      <c r="D3583" s="107"/>
    </row>
    <row r="3584" spans="4:4" x14ac:dyDescent="0.2">
      <c r="D3584" s="107"/>
    </row>
    <row r="3585" spans="4:4" x14ac:dyDescent="0.2">
      <c r="D3585" s="107"/>
    </row>
    <row r="3586" spans="4:4" x14ac:dyDescent="0.2">
      <c r="D3586" s="107"/>
    </row>
    <row r="3587" spans="4:4" x14ac:dyDescent="0.2">
      <c r="D3587" s="107"/>
    </row>
    <row r="3588" spans="4:4" x14ac:dyDescent="0.2">
      <c r="D3588" s="107"/>
    </row>
    <row r="3589" spans="4:4" x14ac:dyDescent="0.2">
      <c r="D3589" s="107"/>
    </row>
    <row r="3590" spans="4:4" x14ac:dyDescent="0.2">
      <c r="D3590" s="107"/>
    </row>
    <row r="3591" spans="4:4" x14ac:dyDescent="0.2">
      <c r="D3591" s="107"/>
    </row>
    <row r="3592" spans="4:4" x14ac:dyDescent="0.2">
      <c r="D3592" s="107"/>
    </row>
    <row r="3593" spans="4:4" x14ac:dyDescent="0.2">
      <c r="D3593" s="107"/>
    </row>
    <row r="3594" spans="4:4" x14ac:dyDescent="0.2">
      <c r="D3594" s="107"/>
    </row>
    <row r="3595" spans="4:4" x14ac:dyDescent="0.2">
      <c r="D3595" s="107"/>
    </row>
    <row r="3596" spans="4:4" x14ac:dyDescent="0.2">
      <c r="D3596" s="107"/>
    </row>
    <row r="3597" spans="4:4" x14ac:dyDescent="0.2">
      <c r="D3597" s="107"/>
    </row>
    <row r="3598" spans="4:4" x14ac:dyDescent="0.2">
      <c r="D3598" s="107"/>
    </row>
    <row r="3599" spans="4:4" x14ac:dyDescent="0.2">
      <c r="D3599" s="107"/>
    </row>
    <row r="3600" spans="4:4" x14ac:dyDescent="0.2">
      <c r="D3600" s="107"/>
    </row>
    <row r="3601" spans="4:4" x14ac:dyDescent="0.2">
      <c r="D3601" s="107"/>
    </row>
    <row r="3602" spans="4:4" x14ac:dyDescent="0.2">
      <c r="D3602" s="107"/>
    </row>
    <row r="3603" spans="4:4" x14ac:dyDescent="0.2">
      <c r="D3603" s="107"/>
    </row>
    <row r="3604" spans="4:4" x14ac:dyDescent="0.2">
      <c r="D3604" s="107"/>
    </row>
    <row r="3605" spans="4:4" x14ac:dyDescent="0.2">
      <c r="D3605" s="107"/>
    </row>
    <row r="3606" spans="4:4" x14ac:dyDescent="0.2">
      <c r="D3606" s="107"/>
    </row>
    <row r="3607" spans="4:4" x14ac:dyDescent="0.2">
      <c r="D3607" s="107"/>
    </row>
    <row r="3608" spans="4:4" x14ac:dyDescent="0.2">
      <c r="D3608" s="107"/>
    </row>
    <row r="3609" spans="4:4" x14ac:dyDescent="0.2">
      <c r="D3609" s="107"/>
    </row>
    <row r="3610" spans="4:4" x14ac:dyDescent="0.2">
      <c r="D3610" s="107"/>
    </row>
    <row r="3611" spans="4:4" x14ac:dyDescent="0.2">
      <c r="D3611" s="107"/>
    </row>
    <row r="3612" spans="4:4" x14ac:dyDescent="0.2">
      <c r="D3612" s="107"/>
    </row>
    <row r="3613" spans="4:4" x14ac:dyDescent="0.2">
      <c r="D3613" s="107"/>
    </row>
    <row r="3614" spans="4:4" x14ac:dyDescent="0.2">
      <c r="D3614" s="107"/>
    </row>
    <row r="3615" spans="4:4" x14ac:dyDescent="0.2">
      <c r="D3615" s="107"/>
    </row>
    <row r="3616" spans="4:4" x14ac:dyDescent="0.2">
      <c r="D3616" s="107"/>
    </row>
    <row r="3617" spans="4:4" x14ac:dyDescent="0.2">
      <c r="D3617" s="107"/>
    </row>
    <row r="3618" spans="4:4" x14ac:dyDescent="0.2">
      <c r="D3618" s="107"/>
    </row>
    <row r="3619" spans="4:4" x14ac:dyDescent="0.2">
      <c r="D3619" s="107"/>
    </row>
    <row r="3620" spans="4:4" x14ac:dyDescent="0.2">
      <c r="D3620" s="107"/>
    </row>
    <row r="3621" spans="4:4" x14ac:dyDescent="0.2">
      <c r="D3621" s="107"/>
    </row>
    <row r="3622" spans="4:4" x14ac:dyDescent="0.2">
      <c r="D3622" s="107"/>
    </row>
    <row r="3623" spans="4:4" x14ac:dyDescent="0.2">
      <c r="D3623" s="107"/>
    </row>
    <row r="3624" spans="4:4" x14ac:dyDescent="0.2">
      <c r="D3624" s="107"/>
    </row>
    <row r="3625" spans="4:4" x14ac:dyDescent="0.2">
      <c r="D3625" s="107"/>
    </row>
    <row r="3626" spans="4:4" x14ac:dyDescent="0.2">
      <c r="D3626" s="107"/>
    </row>
    <row r="3627" spans="4:4" x14ac:dyDescent="0.2">
      <c r="D3627" s="107"/>
    </row>
    <row r="3628" spans="4:4" x14ac:dyDescent="0.2">
      <c r="D3628" s="107"/>
    </row>
    <row r="3629" spans="4:4" x14ac:dyDescent="0.2">
      <c r="D3629" s="107"/>
    </row>
    <row r="3630" spans="4:4" x14ac:dyDescent="0.2">
      <c r="D3630" s="107"/>
    </row>
    <row r="3631" spans="4:4" x14ac:dyDescent="0.2">
      <c r="D3631" s="107"/>
    </row>
    <row r="3632" spans="4:4" x14ac:dyDescent="0.2">
      <c r="D3632" s="107"/>
    </row>
    <row r="3633" spans="4:4" x14ac:dyDescent="0.2">
      <c r="D3633" s="107"/>
    </row>
    <row r="3634" spans="4:4" x14ac:dyDescent="0.2">
      <c r="D3634" s="107"/>
    </row>
    <row r="3635" spans="4:4" x14ac:dyDescent="0.2">
      <c r="D3635" s="107"/>
    </row>
    <row r="3636" spans="4:4" x14ac:dyDescent="0.2">
      <c r="D3636" s="107"/>
    </row>
    <row r="3637" spans="4:4" x14ac:dyDescent="0.2">
      <c r="D3637" s="107"/>
    </row>
    <row r="3638" spans="4:4" x14ac:dyDescent="0.2">
      <c r="D3638" s="107"/>
    </row>
    <row r="3639" spans="4:4" x14ac:dyDescent="0.2">
      <c r="D3639" s="107"/>
    </row>
    <row r="3640" spans="4:4" x14ac:dyDescent="0.2">
      <c r="D3640" s="107"/>
    </row>
    <row r="3641" spans="4:4" x14ac:dyDescent="0.2">
      <c r="D3641" s="107"/>
    </row>
    <row r="3642" spans="4:4" x14ac:dyDescent="0.2">
      <c r="D3642" s="107"/>
    </row>
    <row r="3643" spans="4:4" x14ac:dyDescent="0.2">
      <c r="D3643" s="107"/>
    </row>
    <row r="3644" spans="4:4" x14ac:dyDescent="0.2">
      <c r="D3644" s="107"/>
    </row>
    <row r="3645" spans="4:4" x14ac:dyDescent="0.2">
      <c r="D3645" s="107"/>
    </row>
    <row r="3646" spans="4:4" x14ac:dyDescent="0.2">
      <c r="D3646" s="107"/>
    </row>
    <row r="3647" spans="4:4" x14ac:dyDescent="0.2">
      <c r="D3647" s="107"/>
    </row>
    <row r="3648" spans="4:4" x14ac:dyDescent="0.2">
      <c r="D3648" s="107"/>
    </row>
    <row r="3649" spans="4:4" x14ac:dyDescent="0.2">
      <c r="D3649" s="107"/>
    </row>
    <row r="3650" spans="4:4" x14ac:dyDescent="0.2">
      <c r="D3650" s="107"/>
    </row>
    <row r="3651" spans="4:4" x14ac:dyDescent="0.2">
      <c r="D3651" s="107"/>
    </row>
    <row r="3652" spans="4:4" x14ac:dyDescent="0.2">
      <c r="D3652" s="107"/>
    </row>
    <row r="3653" spans="4:4" x14ac:dyDescent="0.2">
      <c r="D3653" s="107"/>
    </row>
    <row r="3654" spans="4:4" x14ac:dyDescent="0.2">
      <c r="D3654" s="107"/>
    </row>
    <row r="3655" spans="4:4" x14ac:dyDescent="0.2">
      <c r="D3655" s="107"/>
    </row>
    <row r="3656" spans="4:4" x14ac:dyDescent="0.2">
      <c r="D3656" s="107"/>
    </row>
    <row r="3657" spans="4:4" x14ac:dyDescent="0.2">
      <c r="D3657" s="107"/>
    </row>
    <row r="3658" spans="4:4" x14ac:dyDescent="0.2">
      <c r="D3658" s="107"/>
    </row>
    <row r="3659" spans="4:4" x14ac:dyDescent="0.2">
      <c r="D3659" s="107"/>
    </row>
    <row r="3660" spans="4:4" x14ac:dyDescent="0.2">
      <c r="D3660" s="107"/>
    </row>
    <row r="3661" spans="4:4" x14ac:dyDescent="0.2">
      <c r="D3661" s="107"/>
    </row>
    <row r="3662" spans="4:4" x14ac:dyDescent="0.2">
      <c r="D3662" s="107"/>
    </row>
    <row r="3663" spans="4:4" x14ac:dyDescent="0.2">
      <c r="D3663" s="107"/>
    </row>
    <row r="3664" spans="4:4" x14ac:dyDescent="0.2">
      <c r="D3664" s="107"/>
    </row>
    <row r="3665" spans="4:4" x14ac:dyDescent="0.2">
      <c r="D3665" s="107"/>
    </row>
    <row r="3666" spans="4:4" x14ac:dyDescent="0.2">
      <c r="D3666" s="107"/>
    </row>
    <row r="3667" spans="4:4" x14ac:dyDescent="0.2">
      <c r="D3667" s="107"/>
    </row>
    <row r="3668" spans="4:4" x14ac:dyDescent="0.2">
      <c r="D3668" s="107"/>
    </row>
    <row r="3669" spans="4:4" x14ac:dyDescent="0.2">
      <c r="D3669" s="107"/>
    </row>
    <row r="3670" spans="4:4" x14ac:dyDescent="0.2">
      <c r="D3670" s="107"/>
    </row>
    <row r="3671" spans="4:4" x14ac:dyDescent="0.2">
      <c r="D3671" s="107"/>
    </row>
    <row r="3672" spans="4:4" x14ac:dyDescent="0.2">
      <c r="D3672" s="107"/>
    </row>
    <row r="3673" spans="4:4" x14ac:dyDescent="0.2">
      <c r="D3673" s="107"/>
    </row>
    <row r="3674" spans="4:4" x14ac:dyDescent="0.2">
      <c r="D3674" s="107"/>
    </row>
    <row r="3675" spans="4:4" x14ac:dyDescent="0.2">
      <c r="D3675" s="107"/>
    </row>
    <row r="3676" spans="4:4" x14ac:dyDescent="0.2">
      <c r="D3676" s="107"/>
    </row>
    <row r="3677" spans="4:4" x14ac:dyDescent="0.2">
      <c r="D3677" s="107"/>
    </row>
    <row r="3678" spans="4:4" x14ac:dyDescent="0.2">
      <c r="D3678" s="107"/>
    </row>
    <row r="3679" spans="4:4" x14ac:dyDescent="0.2">
      <c r="D3679" s="107"/>
    </row>
    <row r="3680" spans="4:4" x14ac:dyDescent="0.2">
      <c r="D3680" s="107"/>
    </row>
    <row r="3681" spans="4:4" x14ac:dyDescent="0.2">
      <c r="D3681" s="107"/>
    </row>
    <row r="3682" spans="4:4" x14ac:dyDescent="0.2">
      <c r="D3682" s="107"/>
    </row>
    <row r="3683" spans="4:4" x14ac:dyDescent="0.2">
      <c r="D3683" s="107"/>
    </row>
    <row r="3684" spans="4:4" x14ac:dyDescent="0.2">
      <c r="D3684" s="107"/>
    </row>
    <row r="3685" spans="4:4" x14ac:dyDescent="0.2">
      <c r="D3685" s="107"/>
    </row>
    <row r="3686" spans="4:4" x14ac:dyDescent="0.2">
      <c r="D3686" s="107"/>
    </row>
    <row r="3687" spans="4:4" x14ac:dyDescent="0.2">
      <c r="D3687" s="107"/>
    </row>
    <row r="3688" spans="4:4" x14ac:dyDescent="0.2">
      <c r="D3688" s="107"/>
    </row>
    <row r="3689" spans="4:4" x14ac:dyDescent="0.2">
      <c r="D3689" s="107"/>
    </row>
    <row r="3690" spans="4:4" x14ac:dyDescent="0.2">
      <c r="D3690" s="107"/>
    </row>
    <row r="3691" spans="4:4" x14ac:dyDescent="0.2">
      <c r="D3691" s="107"/>
    </row>
    <row r="3692" spans="4:4" x14ac:dyDescent="0.2">
      <c r="D3692" s="107"/>
    </row>
    <row r="3693" spans="4:4" x14ac:dyDescent="0.2">
      <c r="D3693" s="107"/>
    </row>
    <row r="3694" spans="4:4" x14ac:dyDescent="0.2">
      <c r="D3694" s="107"/>
    </row>
    <row r="3695" spans="4:4" x14ac:dyDescent="0.2">
      <c r="D3695" s="107"/>
    </row>
    <row r="3696" spans="4:4" x14ac:dyDescent="0.2">
      <c r="D3696" s="107"/>
    </row>
    <row r="3697" spans="4:4" x14ac:dyDescent="0.2">
      <c r="D3697" s="107"/>
    </row>
    <row r="3698" spans="4:4" x14ac:dyDescent="0.2">
      <c r="D3698" s="107"/>
    </row>
    <row r="3699" spans="4:4" x14ac:dyDescent="0.2">
      <c r="D3699" s="107"/>
    </row>
    <row r="3700" spans="4:4" x14ac:dyDescent="0.2">
      <c r="D3700" s="107"/>
    </row>
    <row r="3701" spans="4:4" x14ac:dyDescent="0.2">
      <c r="D3701" s="107"/>
    </row>
    <row r="3702" spans="4:4" x14ac:dyDescent="0.2">
      <c r="D3702" s="107"/>
    </row>
    <row r="3703" spans="4:4" x14ac:dyDescent="0.2">
      <c r="D3703" s="107"/>
    </row>
    <row r="3704" spans="4:4" x14ac:dyDescent="0.2">
      <c r="D3704" s="107"/>
    </row>
    <row r="3705" spans="4:4" x14ac:dyDescent="0.2">
      <c r="D3705" s="107"/>
    </row>
    <row r="3706" spans="4:4" x14ac:dyDescent="0.2">
      <c r="D3706" s="107"/>
    </row>
    <row r="3707" spans="4:4" x14ac:dyDescent="0.2">
      <c r="D3707" s="107"/>
    </row>
    <row r="3708" spans="4:4" x14ac:dyDescent="0.2">
      <c r="D3708" s="107"/>
    </row>
    <row r="3709" spans="4:4" x14ac:dyDescent="0.2">
      <c r="D3709" s="107"/>
    </row>
    <row r="3710" spans="4:4" x14ac:dyDescent="0.2">
      <c r="D3710" s="107"/>
    </row>
    <row r="3711" spans="4:4" x14ac:dyDescent="0.2">
      <c r="D3711" s="107"/>
    </row>
    <row r="3712" spans="4:4" x14ac:dyDescent="0.2">
      <c r="D3712" s="107"/>
    </row>
    <row r="3713" spans="4:4" x14ac:dyDescent="0.2">
      <c r="D3713" s="107"/>
    </row>
    <row r="3714" spans="4:4" x14ac:dyDescent="0.2">
      <c r="D3714" s="107"/>
    </row>
    <row r="3715" spans="4:4" x14ac:dyDescent="0.2">
      <c r="D3715" s="107"/>
    </row>
    <row r="3716" spans="4:4" x14ac:dyDescent="0.2">
      <c r="D3716" s="107"/>
    </row>
    <row r="3717" spans="4:4" x14ac:dyDescent="0.2">
      <c r="D3717" s="107"/>
    </row>
    <row r="3718" spans="4:4" x14ac:dyDescent="0.2">
      <c r="D3718" s="107"/>
    </row>
    <row r="3719" spans="4:4" x14ac:dyDescent="0.2">
      <c r="D3719" s="107"/>
    </row>
    <row r="3720" spans="4:4" x14ac:dyDescent="0.2">
      <c r="D3720" s="107"/>
    </row>
    <row r="3721" spans="4:4" x14ac:dyDescent="0.2">
      <c r="D3721" s="107"/>
    </row>
    <row r="3722" spans="4:4" x14ac:dyDescent="0.2">
      <c r="D3722" s="107"/>
    </row>
    <row r="3723" spans="4:4" x14ac:dyDescent="0.2">
      <c r="D3723" s="107"/>
    </row>
    <row r="3724" spans="4:4" x14ac:dyDescent="0.2">
      <c r="D3724" s="107"/>
    </row>
    <row r="3725" spans="4:4" x14ac:dyDescent="0.2">
      <c r="D3725" s="107"/>
    </row>
    <row r="3726" spans="4:4" x14ac:dyDescent="0.2">
      <c r="D3726" s="107"/>
    </row>
    <row r="3727" spans="4:4" x14ac:dyDescent="0.2">
      <c r="D3727" s="107"/>
    </row>
    <row r="3728" spans="4:4" x14ac:dyDescent="0.2">
      <c r="D3728" s="107"/>
    </row>
    <row r="3729" spans="4:4" x14ac:dyDescent="0.2">
      <c r="D3729" s="107"/>
    </row>
    <row r="3730" spans="4:4" x14ac:dyDescent="0.2">
      <c r="D3730" s="107"/>
    </row>
    <row r="3731" spans="4:4" x14ac:dyDescent="0.2">
      <c r="D3731" s="107"/>
    </row>
    <row r="3732" spans="4:4" x14ac:dyDescent="0.2">
      <c r="D3732" s="107"/>
    </row>
    <row r="3733" spans="4:4" x14ac:dyDescent="0.2">
      <c r="D3733" s="107"/>
    </row>
    <row r="3734" spans="4:4" x14ac:dyDescent="0.2">
      <c r="D3734" s="107"/>
    </row>
    <row r="3735" spans="4:4" x14ac:dyDescent="0.2">
      <c r="D3735" s="107"/>
    </row>
    <row r="3736" spans="4:4" x14ac:dyDescent="0.2">
      <c r="D3736" s="107"/>
    </row>
    <row r="3737" spans="4:4" x14ac:dyDescent="0.2">
      <c r="D3737" s="107"/>
    </row>
    <row r="3738" spans="4:4" x14ac:dyDescent="0.2">
      <c r="D3738" s="107"/>
    </row>
    <row r="3739" spans="4:4" x14ac:dyDescent="0.2">
      <c r="D3739" s="107"/>
    </row>
    <row r="3740" spans="4:4" x14ac:dyDescent="0.2">
      <c r="D3740" s="107"/>
    </row>
    <row r="3741" spans="4:4" x14ac:dyDescent="0.2">
      <c r="D3741" s="107"/>
    </row>
    <row r="3742" spans="4:4" x14ac:dyDescent="0.2">
      <c r="D3742" s="107"/>
    </row>
    <row r="3743" spans="4:4" x14ac:dyDescent="0.2">
      <c r="D3743" s="107"/>
    </row>
    <row r="3744" spans="4:4" x14ac:dyDescent="0.2">
      <c r="D3744" s="107"/>
    </row>
    <row r="3745" spans="4:4" x14ac:dyDescent="0.2">
      <c r="D3745" s="107"/>
    </row>
    <row r="3746" spans="4:4" x14ac:dyDescent="0.2">
      <c r="D3746" s="107"/>
    </row>
    <row r="3747" spans="4:4" x14ac:dyDescent="0.2">
      <c r="D3747" s="107"/>
    </row>
    <row r="3748" spans="4:4" x14ac:dyDescent="0.2">
      <c r="D3748" s="107"/>
    </row>
    <row r="3749" spans="4:4" x14ac:dyDescent="0.2">
      <c r="D3749" s="107"/>
    </row>
    <row r="3750" spans="4:4" x14ac:dyDescent="0.2">
      <c r="D3750" s="107"/>
    </row>
    <row r="3751" spans="4:4" x14ac:dyDescent="0.2">
      <c r="D3751" s="107"/>
    </row>
    <row r="3752" spans="4:4" x14ac:dyDescent="0.2">
      <c r="D3752" s="107"/>
    </row>
    <row r="3753" spans="4:4" x14ac:dyDescent="0.2">
      <c r="D3753" s="107"/>
    </row>
    <row r="3754" spans="4:4" x14ac:dyDescent="0.2">
      <c r="D3754" s="107"/>
    </row>
    <row r="3755" spans="4:4" x14ac:dyDescent="0.2">
      <c r="D3755" s="107"/>
    </row>
    <row r="3756" spans="4:4" x14ac:dyDescent="0.2">
      <c r="D3756" s="107"/>
    </row>
    <row r="3757" spans="4:4" x14ac:dyDescent="0.2">
      <c r="D3757" s="107"/>
    </row>
    <row r="3758" spans="4:4" x14ac:dyDescent="0.2">
      <c r="D3758" s="107"/>
    </row>
    <row r="3759" spans="4:4" x14ac:dyDescent="0.2">
      <c r="D3759" s="107"/>
    </row>
    <row r="3760" spans="4:4" x14ac:dyDescent="0.2">
      <c r="D3760" s="107"/>
    </row>
    <row r="3761" spans="4:4" x14ac:dyDescent="0.2">
      <c r="D3761" s="107"/>
    </row>
    <row r="3762" spans="4:4" x14ac:dyDescent="0.2">
      <c r="D3762" s="107"/>
    </row>
    <row r="3763" spans="4:4" x14ac:dyDescent="0.2">
      <c r="D3763" s="107"/>
    </row>
    <row r="3764" spans="4:4" x14ac:dyDescent="0.2">
      <c r="D3764" s="107"/>
    </row>
    <row r="3765" spans="4:4" x14ac:dyDescent="0.2">
      <c r="D3765" s="107"/>
    </row>
    <row r="3766" spans="4:4" x14ac:dyDescent="0.2">
      <c r="D3766" s="107"/>
    </row>
    <row r="3767" spans="4:4" x14ac:dyDescent="0.2">
      <c r="D3767" s="107"/>
    </row>
    <row r="3768" spans="4:4" x14ac:dyDescent="0.2">
      <c r="D3768" s="107"/>
    </row>
    <row r="3769" spans="4:4" x14ac:dyDescent="0.2">
      <c r="D3769" s="107"/>
    </row>
    <row r="3770" spans="4:4" x14ac:dyDescent="0.2">
      <c r="D3770" s="107"/>
    </row>
    <row r="3771" spans="4:4" x14ac:dyDescent="0.2">
      <c r="D3771" s="107"/>
    </row>
    <row r="3772" spans="4:4" x14ac:dyDescent="0.2">
      <c r="D3772" s="107"/>
    </row>
    <row r="3773" spans="4:4" x14ac:dyDescent="0.2">
      <c r="D3773" s="107"/>
    </row>
    <row r="3774" spans="4:4" x14ac:dyDescent="0.2">
      <c r="D3774" s="107"/>
    </row>
    <row r="3775" spans="4:4" x14ac:dyDescent="0.2">
      <c r="D3775" s="107"/>
    </row>
    <row r="3776" spans="4:4" x14ac:dyDescent="0.2">
      <c r="D3776" s="107"/>
    </row>
    <row r="3777" spans="4:4" x14ac:dyDescent="0.2">
      <c r="D3777" s="107"/>
    </row>
    <row r="3778" spans="4:4" x14ac:dyDescent="0.2">
      <c r="D3778" s="107"/>
    </row>
    <row r="3779" spans="4:4" x14ac:dyDescent="0.2">
      <c r="D3779" s="107"/>
    </row>
    <row r="3780" spans="4:4" x14ac:dyDescent="0.2">
      <c r="D3780" s="107"/>
    </row>
    <row r="3781" spans="4:4" x14ac:dyDescent="0.2">
      <c r="D3781" s="107"/>
    </row>
    <row r="3782" spans="4:4" x14ac:dyDescent="0.2">
      <c r="D3782" s="107"/>
    </row>
    <row r="3783" spans="4:4" x14ac:dyDescent="0.2">
      <c r="D3783" s="107"/>
    </row>
    <row r="3784" spans="4:4" x14ac:dyDescent="0.2">
      <c r="D3784" s="107"/>
    </row>
    <row r="3785" spans="4:4" x14ac:dyDescent="0.2">
      <c r="D3785" s="107"/>
    </row>
    <row r="3786" spans="4:4" x14ac:dyDescent="0.2">
      <c r="D3786" s="107"/>
    </row>
    <row r="3787" spans="4:4" x14ac:dyDescent="0.2">
      <c r="D3787" s="107"/>
    </row>
    <row r="3788" spans="4:4" x14ac:dyDescent="0.2">
      <c r="D3788" s="107"/>
    </row>
    <row r="3789" spans="4:4" x14ac:dyDescent="0.2">
      <c r="D3789" s="107"/>
    </row>
    <row r="3790" spans="4:4" x14ac:dyDescent="0.2">
      <c r="D3790" s="107"/>
    </row>
    <row r="3791" spans="4:4" x14ac:dyDescent="0.2">
      <c r="D3791" s="107"/>
    </row>
    <row r="3792" spans="4:4" x14ac:dyDescent="0.2">
      <c r="D3792" s="107"/>
    </row>
    <row r="3793" spans="4:4" x14ac:dyDescent="0.2">
      <c r="D3793" s="107"/>
    </row>
    <row r="3794" spans="4:4" x14ac:dyDescent="0.2">
      <c r="D3794" s="107"/>
    </row>
    <row r="3795" spans="4:4" x14ac:dyDescent="0.2">
      <c r="D3795" s="107"/>
    </row>
    <row r="3796" spans="4:4" x14ac:dyDescent="0.2">
      <c r="D3796" s="107"/>
    </row>
    <row r="3797" spans="4:4" x14ac:dyDescent="0.2">
      <c r="D3797" s="107"/>
    </row>
    <row r="3798" spans="4:4" x14ac:dyDescent="0.2">
      <c r="D3798" s="107"/>
    </row>
    <row r="3799" spans="4:4" x14ac:dyDescent="0.2">
      <c r="D3799" s="107"/>
    </row>
    <row r="3800" spans="4:4" x14ac:dyDescent="0.2">
      <c r="D3800" s="107"/>
    </row>
    <row r="3801" spans="4:4" x14ac:dyDescent="0.2">
      <c r="D3801" s="107"/>
    </row>
    <row r="3802" spans="4:4" x14ac:dyDescent="0.2">
      <c r="D3802" s="107"/>
    </row>
    <row r="3803" spans="4:4" x14ac:dyDescent="0.2">
      <c r="D3803" s="107"/>
    </row>
    <row r="3804" spans="4:4" x14ac:dyDescent="0.2">
      <c r="D3804" s="107"/>
    </row>
    <row r="3805" spans="4:4" x14ac:dyDescent="0.2">
      <c r="D3805" s="107"/>
    </row>
    <row r="3806" spans="4:4" x14ac:dyDescent="0.2">
      <c r="D3806" s="107"/>
    </row>
    <row r="3807" spans="4:4" x14ac:dyDescent="0.2">
      <c r="D3807" s="107"/>
    </row>
    <row r="3808" spans="4:4" x14ac:dyDescent="0.2">
      <c r="D3808" s="107"/>
    </row>
    <row r="3809" spans="4:4" x14ac:dyDescent="0.2">
      <c r="D3809" s="107"/>
    </row>
    <row r="3810" spans="4:4" x14ac:dyDescent="0.2">
      <c r="D3810" s="107"/>
    </row>
    <row r="3811" spans="4:4" x14ac:dyDescent="0.2">
      <c r="D3811" s="107"/>
    </row>
    <row r="3812" spans="4:4" x14ac:dyDescent="0.2">
      <c r="D3812" s="107"/>
    </row>
    <row r="3813" spans="4:4" x14ac:dyDescent="0.2">
      <c r="D3813" s="107"/>
    </row>
    <row r="3814" spans="4:4" x14ac:dyDescent="0.2">
      <c r="D3814" s="107"/>
    </row>
    <row r="3815" spans="4:4" x14ac:dyDescent="0.2">
      <c r="D3815" s="107"/>
    </row>
    <row r="3816" spans="4:4" x14ac:dyDescent="0.2">
      <c r="D3816" s="107"/>
    </row>
    <row r="3817" spans="4:4" x14ac:dyDescent="0.2">
      <c r="D3817" s="107"/>
    </row>
    <row r="3818" spans="4:4" x14ac:dyDescent="0.2">
      <c r="D3818" s="107"/>
    </row>
    <row r="3819" spans="4:4" x14ac:dyDescent="0.2">
      <c r="D3819" s="107"/>
    </row>
    <row r="3820" spans="4:4" x14ac:dyDescent="0.2">
      <c r="D3820" s="107"/>
    </row>
    <row r="3821" spans="4:4" x14ac:dyDescent="0.2">
      <c r="D3821" s="107"/>
    </row>
    <row r="3822" spans="4:4" x14ac:dyDescent="0.2">
      <c r="D3822" s="107"/>
    </row>
    <row r="3823" spans="4:4" x14ac:dyDescent="0.2">
      <c r="D3823" s="107"/>
    </row>
    <row r="3824" spans="4:4" x14ac:dyDescent="0.2">
      <c r="D3824" s="107"/>
    </row>
    <row r="3825" spans="4:4" x14ac:dyDescent="0.2">
      <c r="D3825" s="107"/>
    </row>
    <row r="3826" spans="4:4" x14ac:dyDescent="0.2">
      <c r="D3826" s="107"/>
    </row>
    <row r="3827" spans="4:4" x14ac:dyDescent="0.2">
      <c r="D3827" s="107"/>
    </row>
    <row r="3828" spans="4:4" x14ac:dyDescent="0.2">
      <c r="D3828" s="107"/>
    </row>
    <row r="3829" spans="4:4" x14ac:dyDescent="0.2">
      <c r="D3829" s="107"/>
    </row>
    <row r="3830" spans="4:4" x14ac:dyDescent="0.2">
      <c r="D3830" s="107"/>
    </row>
    <row r="3831" spans="4:4" x14ac:dyDescent="0.2">
      <c r="D3831" s="107"/>
    </row>
    <row r="3832" spans="4:4" x14ac:dyDescent="0.2">
      <c r="D3832" s="107"/>
    </row>
    <row r="3833" spans="4:4" x14ac:dyDescent="0.2">
      <c r="D3833" s="107"/>
    </row>
    <row r="3834" spans="4:4" x14ac:dyDescent="0.2">
      <c r="D3834" s="107"/>
    </row>
    <row r="3835" spans="4:4" x14ac:dyDescent="0.2">
      <c r="D3835" s="107"/>
    </row>
    <row r="3836" spans="4:4" x14ac:dyDescent="0.2">
      <c r="D3836" s="107"/>
    </row>
    <row r="3837" spans="4:4" x14ac:dyDescent="0.2">
      <c r="D3837" s="107"/>
    </row>
    <row r="3838" spans="4:4" x14ac:dyDescent="0.2">
      <c r="D3838" s="107"/>
    </row>
    <row r="3839" spans="4:4" x14ac:dyDescent="0.2">
      <c r="D3839" s="107"/>
    </row>
    <row r="3840" spans="4:4" x14ac:dyDescent="0.2">
      <c r="D3840" s="107"/>
    </row>
    <row r="3841" spans="4:4" x14ac:dyDescent="0.2">
      <c r="D3841" s="107"/>
    </row>
    <row r="3842" spans="4:4" x14ac:dyDescent="0.2">
      <c r="D3842" s="107"/>
    </row>
    <row r="3843" spans="4:4" x14ac:dyDescent="0.2">
      <c r="D3843" s="107"/>
    </row>
    <row r="3844" spans="4:4" x14ac:dyDescent="0.2">
      <c r="D3844" s="107"/>
    </row>
    <row r="3845" spans="4:4" x14ac:dyDescent="0.2">
      <c r="D3845" s="107"/>
    </row>
    <row r="3846" spans="4:4" x14ac:dyDescent="0.2">
      <c r="D3846" s="107"/>
    </row>
    <row r="3847" spans="4:4" x14ac:dyDescent="0.2">
      <c r="D3847" s="107"/>
    </row>
    <row r="3848" spans="4:4" x14ac:dyDescent="0.2">
      <c r="D3848" s="107"/>
    </row>
    <row r="3849" spans="4:4" x14ac:dyDescent="0.2">
      <c r="D3849" s="107"/>
    </row>
    <row r="3850" spans="4:4" x14ac:dyDescent="0.2">
      <c r="D3850" s="107"/>
    </row>
    <row r="3851" spans="4:4" x14ac:dyDescent="0.2">
      <c r="D3851" s="107"/>
    </row>
    <row r="3852" spans="4:4" x14ac:dyDescent="0.2">
      <c r="D3852" s="107"/>
    </row>
    <row r="3853" spans="4:4" x14ac:dyDescent="0.2">
      <c r="D3853" s="107"/>
    </row>
    <row r="3854" spans="4:4" x14ac:dyDescent="0.2">
      <c r="D3854" s="107"/>
    </row>
    <row r="3855" spans="4:4" x14ac:dyDescent="0.2">
      <c r="D3855" s="107"/>
    </row>
    <row r="3856" spans="4:4" x14ac:dyDescent="0.2">
      <c r="D3856" s="107"/>
    </row>
    <row r="3857" spans="4:4" x14ac:dyDescent="0.2">
      <c r="D3857" s="107"/>
    </row>
    <row r="3858" spans="4:4" x14ac:dyDescent="0.2">
      <c r="D3858" s="107"/>
    </row>
    <row r="3859" spans="4:4" x14ac:dyDescent="0.2">
      <c r="D3859" s="107"/>
    </row>
    <row r="3860" spans="4:4" x14ac:dyDescent="0.2">
      <c r="D3860" s="107"/>
    </row>
    <row r="3861" spans="4:4" x14ac:dyDescent="0.2">
      <c r="D3861" s="107"/>
    </row>
    <row r="3862" spans="4:4" x14ac:dyDescent="0.2">
      <c r="D3862" s="107"/>
    </row>
    <row r="3863" spans="4:4" x14ac:dyDescent="0.2">
      <c r="D3863" s="107"/>
    </row>
    <row r="3864" spans="4:4" x14ac:dyDescent="0.2">
      <c r="D3864" s="107"/>
    </row>
    <row r="3865" spans="4:4" x14ac:dyDescent="0.2">
      <c r="D3865" s="107"/>
    </row>
    <row r="3866" spans="4:4" x14ac:dyDescent="0.2">
      <c r="D3866" s="107"/>
    </row>
    <row r="3867" spans="4:4" x14ac:dyDescent="0.2">
      <c r="D3867" s="107"/>
    </row>
    <row r="3868" spans="4:4" x14ac:dyDescent="0.2">
      <c r="D3868" s="107"/>
    </row>
    <row r="3869" spans="4:4" x14ac:dyDescent="0.2">
      <c r="D3869" s="107"/>
    </row>
    <row r="3870" spans="4:4" x14ac:dyDescent="0.2">
      <c r="D3870" s="107"/>
    </row>
    <row r="3871" spans="4:4" x14ac:dyDescent="0.2">
      <c r="D3871" s="107"/>
    </row>
    <row r="3872" spans="4:4" x14ac:dyDescent="0.2">
      <c r="D3872" s="107"/>
    </row>
    <row r="3873" spans="4:4" x14ac:dyDescent="0.2">
      <c r="D3873" s="107"/>
    </row>
    <row r="3874" spans="4:4" x14ac:dyDescent="0.2">
      <c r="D3874" s="107"/>
    </row>
    <row r="3875" spans="4:4" x14ac:dyDescent="0.2">
      <c r="D3875" s="107"/>
    </row>
    <row r="3876" spans="4:4" x14ac:dyDescent="0.2">
      <c r="D3876" s="107"/>
    </row>
    <row r="3877" spans="4:4" x14ac:dyDescent="0.2">
      <c r="D3877" s="107"/>
    </row>
    <row r="3878" spans="4:4" x14ac:dyDescent="0.2">
      <c r="D3878" s="107"/>
    </row>
    <row r="3879" spans="4:4" x14ac:dyDescent="0.2">
      <c r="D3879" s="107"/>
    </row>
    <row r="3880" spans="4:4" x14ac:dyDescent="0.2">
      <c r="D3880" s="107"/>
    </row>
    <row r="3881" spans="4:4" x14ac:dyDescent="0.2">
      <c r="D3881" s="107"/>
    </row>
    <row r="3882" spans="4:4" x14ac:dyDescent="0.2">
      <c r="D3882" s="107"/>
    </row>
    <row r="3883" spans="4:4" x14ac:dyDescent="0.2">
      <c r="D3883" s="107"/>
    </row>
    <row r="3884" spans="4:4" x14ac:dyDescent="0.2">
      <c r="D3884" s="107"/>
    </row>
    <row r="3885" spans="4:4" x14ac:dyDescent="0.2">
      <c r="D3885" s="107"/>
    </row>
    <row r="3886" spans="4:4" x14ac:dyDescent="0.2">
      <c r="D3886" s="107"/>
    </row>
    <row r="3887" spans="4:4" x14ac:dyDescent="0.2">
      <c r="D3887" s="107"/>
    </row>
    <row r="3888" spans="4:4" x14ac:dyDescent="0.2">
      <c r="D3888" s="107"/>
    </row>
    <row r="3889" spans="4:4" x14ac:dyDescent="0.2">
      <c r="D3889" s="107"/>
    </row>
    <row r="3890" spans="4:4" x14ac:dyDescent="0.2">
      <c r="D3890" s="107"/>
    </row>
    <row r="3891" spans="4:4" x14ac:dyDescent="0.2">
      <c r="D3891" s="107"/>
    </row>
    <row r="3892" spans="4:4" x14ac:dyDescent="0.2">
      <c r="D3892" s="107"/>
    </row>
    <row r="3893" spans="4:4" x14ac:dyDescent="0.2">
      <c r="D3893" s="107"/>
    </row>
    <row r="3894" spans="4:4" x14ac:dyDescent="0.2">
      <c r="D3894" s="107"/>
    </row>
    <row r="3895" spans="4:4" x14ac:dyDescent="0.2">
      <c r="D3895" s="107"/>
    </row>
    <row r="3896" spans="4:4" x14ac:dyDescent="0.2">
      <c r="D3896" s="107"/>
    </row>
    <row r="3897" spans="4:4" x14ac:dyDescent="0.2">
      <c r="D3897" s="107"/>
    </row>
    <row r="3898" spans="4:4" x14ac:dyDescent="0.2">
      <c r="D3898" s="107"/>
    </row>
    <row r="3899" spans="4:4" x14ac:dyDescent="0.2">
      <c r="D3899" s="107"/>
    </row>
    <row r="3900" spans="4:4" x14ac:dyDescent="0.2">
      <c r="D3900" s="107"/>
    </row>
    <row r="3901" spans="4:4" x14ac:dyDescent="0.2">
      <c r="D3901" s="107"/>
    </row>
    <row r="3902" spans="4:4" x14ac:dyDescent="0.2">
      <c r="D3902" s="107"/>
    </row>
    <row r="3903" spans="4:4" x14ac:dyDescent="0.2">
      <c r="D3903" s="107"/>
    </row>
    <row r="3904" spans="4:4" x14ac:dyDescent="0.2">
      <c r="D3904" s="107"/>
    </row>
    <row r="3905" spans="4:4" x14ac:dyDescent="0.2">
      <c r="D3905" s="107"/>
    </row>
    <row r="3906" spans="4:4" x14ac:dyDescent="0.2">
      <c r="D3906" s="107"/>
    </row>
    <row r="3907" spans="4:4" x14ac:dyDescent="0.2">
      <c r="D3907" s="107"/>
    </row>
    <row r="3908" spans="4:4" x14ac:dyDescent="0.2">
      <c r="D3908" s="107"/>
    </row>
    <row r="3909" spans="4:4" x14ac:dyDescent="0.2">
      <c r="D3909" s="107"/>
    </row>
    <row r="3910" spans="4:4" x14ac:dyDescent="0.2">
      <c r="D3910" s="107"/>
    </row>
    <row r="3911" spans="4:4" x14ac:dyDescent="0.2">
      <c r="D3911" s="107"/>
    </row>
    <row r="3912" spans="4:4" x14ac:dyDescent="0.2">
      <c r="D3912" s="107"/>
    </row>
    <row r="3913" spans="4:4" x14ac:dyDescent="0.2">
      <c r="D3913" s="107"/>
    </row>
    <row r="3914" spans="4:4" x14ac:dyDescent="0.2">
      <c r="D3914" s="107"/>
    </row>
    <row r="3915" spans="4:4" x14ac:dyDescent="0.2">
      <c r="D3915" s="107"/>
    </row>
    <row r="3916" spans="4:4" x14ac:dyDescent="0.2">
      <c r="D3916" s="107"/>
    </row>
    <row r="3917" spans="4:4" x14ac:dyDescent="0.2">
      <c r="D3917" s="107"/>
    </row>
    <row r="3918" spans="4:4" x14ac:dyDescent="0.2">
      <c r="D3918" s="107"/>
    </row>
    <row r="3919" spans="4:4" x14ac:dyDescent="0.2">
      <c r="D3919" s="107"/>
    </row>
    <row r="3920" spans="4:4" x14ac:dyDescent="0.2">
      <c r="D3920" s="107"/>
    </row>
    <row r="3921" spans="4:4" x14ac:dyDescent="0.2">
      <c r="D3921" s="107"/>
    </row>
    <row r="3922" spans="4:4" x14ac:dyDescent="0.2">
      <c r="D3922" s="107"/>
    </row>
    <row r="3923" spans="4:4" x14ac:dyDescent="0.2">
      <c r="D3923" s="107"/>
    </row>
    <row r="3924" spans="4:4" x14ac:dyDescent="0.2">
      <c r="D3924" s="107"/>
    </row>
    <row r="3925" spans="4:4" x14ac:dyDescent="0.2">
      <c r="D3925" s="107"/>
    </row>
    <row r="3926" spans="4:4" x14ac:dyDescent="0.2">
      <c r="D3926" s="107"/>
    </row>
    <row r="3927" spans="4:4" x14ac:dyDescent="0.2">
      <c r="D3927" s="107"/>
    </row>
    <row r="3928" spans="4:4" x14ac:dyDescent="0.2">
      <c r="D3928" s="107"/>
    </row>
    <row r="3929" spans="4:4" x14ac:dyDescent="0.2">
      <c r="D3929" s="107"/>
    </row>
    <row r="3930" spans="4:4" x14ac:dyDescent="0.2">
      <c r="D3930" s="107"/>
    </row>
    <row r="3931" spans="4:4" x14ac:dyDescent="0.2">
      <c r="D3931" s="107"/>
    </row>
    <row r="3932" spans="4:4" x14ac:dyDescent="0.2">
      <c r="D3932" s="107"/>
    </row>
    <row r="3933" spans="4:4" x14ac:dyDescent="0.2">
      <c r="D3933" s="107"/>
    </row>
    <row r="3934" spans="4:4" x14ac:dyDescent="0.2">
      <c r="D3934" s="107"/>
    </row>
    <row r="3935" spans="4:4" x14ac:dyDescent="0.2">
      <c r="D3935" s="107"/>
    </row>
    <row r="3936" spans="4:4" x14ac:dyDescent="0.2">
      <c r="D3936" s="107"/>
    </row>
    <row r="3937" spans="4:4" x14ac:dyDescent="0.2">
      <c r="D3937" s="107"/>
    </row>
    <row r="3938" spans="4:4" x14ac:dyDescent="0.2">
      <c r="D3938" s="107"/>
    </row>
    <row r="3939" spans="4:4" x14ac:dyDescent="0.2">
      <c r="D3939" s="107"/>
    </row>
    <row r="3940" spans="4:4" x14ac:dyDescent="0.2">
      <c r="D3940" s="107"/>
    </row>
    <row r="3941" spans="4:4" x14ac:dyDescent="0.2">
      <c r="D3941" s="107"/>
    </row>
    <row r="3942" spans="4:4" x14ac:dyDescent="0.2">
      <c r="D3942" s="107"/>
    </row>
    <row r="3943" spans="4:4" x14ac:dyDescent="0.2">
      <c r="D3943" s="107"/>
    </row>
    <row r="3944" spans="4:4" x14ac:dyDescent="0.2">
      <c r="D3944" s="107"/>
    </row>
    <row r="3945" spans="4:4" x14ac:dyDescent="0.2">
      <c r="D3945" s="107"/>
    </row>
    <row r="3946" spans="4:4" x14ac:dyDescent="0.2">
      <c r="D3946" s="107"/>
    </row>
    <row r="3947" spans="4:4" x14ac:dyDescent="0.2">
      <c r="D3947" s="107"/>
    </row>
    <row r="3948" spans="4:4" x14ac:dyDescent="0.2">
      <c r="D3948" s="107"/>
    </row>
    <row r="3949" spans="4:4" x14ac:dyDescent="0.2">
      <c r="D3949" s="107"/>
    </row>
    <row r="3950" spans="4:4" x14ac:dyDescent="0.2">
      <c r="D3950" s="107"/>
    </row>
    <row r="3951" spans="4:4" x14ac:dyDescent="0.2">
      <c r="D3951" s="107"/>
    </row>
    <row r="3952" spans="4:4" x14ac:dyDescent="0.2">
      <c r="D3952" s="107"/>
    </row>
    <row r="3953" spans="4:4" x14ac:dyDescent="0.2">
      <c r="D3953" s="107"/>
    </row>
    <row r="3954" spans="4:4" x14ac:dyDescent="0.2">
      <c r="D3954" s="107"/>
    </row>
    <row r="3955" spans="4:4" x14ac:dyDescent="0.2">
      <c r="D3955" s="107"/>
    </row>
    <row r="3956" spans="4:4" x14ac:dyDescent="0.2">
      <c r="D3956" s="107"/>
    </row>
    <row r="3957" spans="4:4" x14ac:dyDescent="0.2">
      <c r="D3957" s="107"/>
    </row>
    <row r="3958" spans="4:4" x14ac:dyDescent="0.2">
      <c r="D3958" s="107"/>
    </row>
    <row r="3959" spans="4:4" x14ac:dyDescent="0.2">
      <c r="D3959" s="107"/>
    </row>
    <row r="3960" spans="4:4" x14ac:dyDescent="0.2">
      <c r="D3960" s="107"/>
    </row>
    <row r="3961" spans="4:4" x14ac:dyDescent="0.2">
      <c r="D3961" s="107"/>
    </row>
    <row r="3962" spans="4:4" x14ac:dyDescent="0.2">
      <c r="D3962" s="107"/>
    </row>
    <row r="3963" spans="4:4" x14ac:dyDescent="0.2">
      <c r="D3963" s="107"/>
    </row>
    <row r="3964" spans="4:4" x14ac:dyDescent="0.2">
      <c r="D3964" s="107"/>
    </row>
    <row r="3965" spans="4:4" x14ac:dyDescent="0.2">
      <c r="D3965" s="107"/>
    </row>
    <row r="3966" spans="4:4" x14ac:dyDescent="0.2">
      <c r="D3966" s="107"/>
    </row>
    <row r="3967" spans="4:4" x14ac:dyDescent="0.2">
      <c r="D3967" s="107"/>
    </row>
    <row r="3968" spans="4:4" x14ac:dyDescent="0.2">
      <c r="D3968" s="107"/>
    </row>
    <row r="3969" spans="4:4" x14ac:dyDescent="0.2">
      <c r="D3969" s="107"/>
    </row>
    <row r="3970" spans="4:4" x14ac:dyDescent="0.2">
      <c r="D3970" s="107"/>
    </row>
    <row r="3971" spans="4:4" x14ac:dyDescent="0.2">
      <c r="D3971" s="107"/>
    </row>
    <row r="3972" spans="4:4" x14ac:dyDescent="0.2">
      <c r="D3972" s="107"/>
    </row>
    <row r="3973" spans="4:4" x14ac:dyDescent="0.2">
      <c r="D3973" s="107"/>
    </row>
    <row r="3974" spans="4:4" x14ac:dyDescent="0.2">
      <c r="D3974" s="107"/>
    </row>
    <row r="3975" spans="4:4" x14ac:dyDescent="0.2">
      <c r="D3975" s="107"/>
    </row>
    <row r="3976" spans="4:4" x14ac:dyDescent="0.2">
      <c r="D3976" s="107"/>
    </row>
    <row r="3977" spans="4:4" x14ac:dyDescent="0.2">
      <c r="D3977" s="107"/>
    </row>
    <row r="3978" spans="4:4" x14ac:dyDescent="0.2">
      <c r="D3978" s="107"/>
    </row>
    <row r="3979" spans="4:4" x14ac:dyDescent="0.2">
      <c r="D3979" s="107"/>
    </row>
    <row r="3980" spans="4:4" x14ac:dyDescent="0.2">
      <c r="D3980" s="107"/>
    </row>
    <row r="3981" spans="4:4" x14ac:dyDescent="0.2">
      <c r="D3981" s="107"/>
    </row>
    <row r="3982" spans="4:4" x14ac:dyDescent="0.2">
      <c r="D3982" s="107"/>
    </row>
    <row r="3983" spans="4:4" x14ac:dyDescent="0.2">
      <c r="D3983" s="107"/>
    </row>
    <row r="3984" spans="4:4" x14ac:dyDescent="0.2">
      <c r="D3984" s="107"/>
    </row>
    <row r="3985" spans="4:4" x14ac:dyDescent="0.2">
      <c r="D3985" s="107"/>
    </row>
    <row r="3986" spans="4:4" x14ac:dyDescent="0.2">
      <c r="D3986" s="107"/>
    </row>
    <row r="3987" spans="4:4" x14ac:dyDescent="0.2">
      <c r="D3987" s="107"/>
    </row>
    <row r="3988" spans="4:4" x14ac:dyDescent="0.2">
      <c r="D3988" s="107"/>
    </row>
    <row r="3989" spans="4:4" x14ac:dyDescent="0.2">
      <c r="D3989" s="107"/>
    </row>
    <row r="3990" spans="4:4" x14ac:dyDescent="0.2">
      <c r="D3990" s="107"/>
    </row>
    <row r="3991" spans="4:4" x14ac:dyDescent="0.2">
      <c r="D3991" s="107"/>
    </row>
    <row r="3992" spans="4:4" x14ac:dyDescent="0.2">
      <c r="D3992" s="107"/>
    </row>
    <row r="3993" spans="4:4" x14ac:dyDescent="0.2">
      <c r="D3993" s="107"/>
    </row>
    <row r="3994" spans="4:4" x14ac:dyDescent="0.2">
      <c r="D3994" s="107"/>
    </row>
    <row r="3995" spans="4:4" x14ac:dyDescent="0.2">
      <c r="D3995" s="107"/>
    </row>
    <row r="3996" spans="4:4" x14ac:dyDescent="0.2">
      <c r="D3996" s="107"/>
    </row>
    <row r="3997" spans="4:4" x14ac:dyDescent="0.2">
      <c r="D3997" s="107"/>
    </row>
    <row r="3998" spans="4:4" x14ac:dyDescent="0.2">
      <c r="D3998" s="107"/>
    </row>
    <row r="3999" spans="4:4" x14ac:dyDescent="0.2">
      <c r="D3999" s="107"/>
    </row>
    <row r="4000" spans="4:4" x14ac:dyDescent="0.2">
      <c r="D4000" s="107"/>
    </row>
    <row r="4001" spans="4:4" x14ac:dyDescent="0.2">
      <c r="D4001" s="107"/>
    </row>
    <row r="4002" spans="4:4" x14ac:dyDescent="0.2">
      <c r="D4002" s="107"/>
    </row>
    <row r="4003" spans="4:4" x14ac:dyDescent="0.2">
      <c r="D4003" s="107"/>
    </row>
    <row r="4004" spans="4:4" x14ac:dyDescent="0.2">
      <c r="D4004" s="107"/>
    </row>
    <row r="4005" spans="4:4" x14ac:dyDescent="0.2">
      <c r="D4005" s="107"/>
    </row>
    <row r="4006" spans="4:4" x14ac:dyDescent="0.2">
      <c r="D4006" s="107"/>
    </row>
    <row r="4007" spans="4:4" x14ac:dyDescent="0.2">
      <c r="D4007" s="107"/>
    </row>
    <row r="4008" spans="4:4" x14ac:dyDescent="0.2">
      <c r="D4008" s="107"/>
    </row>
    <row r="4009" spans="4:4" x14ac:dyDescent="0.2">
      <c r="D4009" s="107"/>
    </row>
    <row r="4010" spans="4:4" x14ac:dyDescent="0.2">
      <c r="D4010" s="107"/>
    </row>
    <row r="4011" spans="4:4" x14ac:dyDescent="0.2">
      <c r="D4011" s="107"/>
    </row>
    <row r="4012" spans="4:4" x14ac:dyDescent="0.2">
      <c r="D4012" s="107"/>
    </row>
    <row r="4013" spans="4:4" x14ac:dyDescent="0.2">
      <c r="D4013" s="107"/>
    </row>
    <row r="4014" spans="4:4" x14ac:dyDescent="0.2">
      <c r="D4014" s="107"/>
    </row>
    <row r="4015" spans="4:4" x14ac:dyDescent="0.2">
      <c r="D4015" s="107"/>
    </row>
    <row r="4016" spans="4:4" x14ac:dyDescent="0.2">
      <c r="D4016" s="107"/>
    </row>
    <row r="4017" spans="4:4" x14ac:dyDescent="0.2">
      <c r="D4017" s="107"/>
    </row>
    <row r="4018" spans="4:4" x14ac:dyDescent="0.2">
      <c r="D4018" s="107"/>
    </row>
    <row r="4019" spans="4:4" x14ac:dyDescent="0.2">
      <c r="D4019" s="107"/>
    </row>
    <row r="4020" spans="4:4" x14ac:dyDescent="0.2">
      <c r="D4020" s="107"/>
    </row>
    <row r="4021" spans="4:4" x14ac:dyDescent="0.2">
      <c r="D4021" s="107"/>
    </row>
    <row r="4022" spans="4:4" x14ac:dyDescent="0.2">
      <c r="D4022" s="107"/>
    </row>
    <row r="4023" spans="4:4" x14ac:dyDescent="0.2">
      <c r="D4023" s="107"/>
    </row>
    <row r="4024" spans="4:4" x14ac:dyDescent="0.2">
      <c r="D4024" s="107"/>
    </row>
    <row r="4025" spans="4:4" x14ac:dyDescent="0.2">
      <c r="D4025" s="107"/>
    </row>
    <row r="4026" spans="4:4" x14ac:dyDescent="0.2">
      <c r="D4026" s="107"/>
    </row>
    <row r="4027" spans="4:4" x14ac:dyDescent="0.2">
      <c r="D4027" s="107"/>
    </row>
    <row r="4028" spans="4:4" x14ac:dyDescent="0.2">
      <c r="D4028" s="107"/>
    </row>
    <row r="4029" spans="4:4" x14ac:dyDescent="0.2">
      <c r="D4029" s="107"/>
    </row>
    <row r="4030" spans="4:4" x14ac:dyDescent="0.2">
      <c r="D4030" s="107"/>
    </row>
    <row r="4031" spans="4:4" x14ac:dyDescent="0.2">
      <c r="D4031" s="107"/>
    </row>
    <row r="4032" spans="4:4" x14ac:dyDescent="0.2">
      <c r="D4032" s="107"/>
    </row>
    <row r="4033" spans="4:4" x14ac:dyDescent="0.2">
      <c r="D4033" s="107"/>
    </row>
    <row r="4034" spans="4:4" x14ac:dyDescent="0.2">
      <c r="D4034" s="107"/>
    </row>
    <row r="4035" spans="4:4" x14ac:dyDescent="0.2">
      <c r="D4035" s="107"/>
    </row>
    <row r="4036" spans="4:4" x14ac:dyDescent="0.2">
      <c r="D4036" s="107"/>
    </row>
    <row r="4037" spans="4:4" x14ac:dyDescent="0.2">
      <c r="D4037" s="107"/>
    </row>
    <row r="4038" spans="4:4" x14ac:dyDescent="0.2">
      <c r="D4038" s="107"/>
    </row>
    <row r="4039" spans="4:4" x14ac:dyDescent="0.2">
      <c r="D4039" s="107"/>
    </row>
    <row r="4040" spans="4:4" x14ac:dyDescent="0.2">
      <c r="D4040" s="107"/>
    </row>
    <row r="4041" spans="4:4" x14ac:dyDescent="0.2">
      <c r="D4041" s="107"/>
    </row>
    <row r="4042" spans="4:4" x14ac:dyDescent="0.2">
      <c r="D4042" s="107"/>
    </row>
    <row r="4043" spans="4:4" x14ac:dyDescent="0.2">
      <c r="D4043" s="107"/>
    </row>
    <row r="4044" spans="4:4" x14ac:dyDescent="0.2">
      <c r="D4044" s="107"/>
    </row>
    <row r="4045" spans="4:4" x14ac:dyDescent="0.2">
      <c r="D4045" s="107"/>
    </row>
    <row r="4046" spans="4:4" x14ac:dyDescent="0.2">
      <c r="D4046" s="107"/>
    </row>
    <row r="4047" spans="4:4" x14ac:dyDescent="0.2">
      <c r="D4047" s="107"/>
    </row>
    <row r="4048" spans="4:4" x14ac:dyDescent="0.2">
      <c r="D4048" s="107"/>
    </row>
    <row r="4049" spans="4:4" x14ac:dyDescent="0.2">
      <c r="D4049" s="107"/>
    </row>
    <row r="4050" spans="4:4" x14ac:dyDescent="0.2">
      <c r="D4050" s="107"/>
    </row>
    <row r="4051" spans="4:4" x14ac:dyDescent="0.2">
      <c r="D4051" s="107"/>
    </row>
    <row r="4052" spans="4:4" x14ac:dyDescent="0.2">
      <c r="D4052" s="107"/>
    </row>
    <row r="4053" spans="4:4" x14ac:dyDescent="0.2">
      <c r="D4053" s="107"/>
    </row>
    <row r="4054" spans="4:4" x14ac:dyDescent="0.2">
      <c r="D4054" s="107"/>
    </row>
    <row r="4055" spans="4:4" x14ac:dyDescent="0.2">
      <c r="D4055" s="107"/>
    </row>
    <row r="4056" spans="4:4" x14ac:dyDescent="0.2">
      <c r="D4056" s="107"/>
    </row>
    <row r="4057" spans="4:4" x14ac:dyDescent="0.2">
      <c r="D4057" s="107"/>
    </row>
    <row r="4058" spans="4:4" x14ac:dyDescent="0.2">
      <c r="D4058" s="107"/>
    </row>
    <row r="4059" spans="4:4" x14ac:dyDescent="0.2">
      <c r="D4059" s="107"/>
    </row>
    <row r="4060" spans="4:4" x14ac:dyDescent="0.2">
      <c r="D4060" s="107"/>
    </row>
    <row r="4061" spans="4:4" x14ac:dyDescent="0.2">
      <c r="D4061" s="107"/>
    </row>
    <row r="4062" spans="4:4" x14ac:dyDescent="0.2">
      <c r="D4062" s="107"/>
    </row>
    <row r="4063" spans="4:4" x14ac:dyDescent="0.2">
      <c r="D4063" s="107"/>
    </row>
    <row r="4064" spans="4:4" x14ac:dyDescent="0.2">
      <c r="D4064" s="107"/>
    </row>
    <row r="4065" spans="4:4" x14ac:dyDescent="0.2">
      <c r="D4065" s="107"/>
    </row>
    <row r="4066" spans="4:4" x14ac:dyDescent="0.2">
      <c r="D4066" s="107"/>
    </row>
    <row r="4067" spans="4:4" x14ac:dyDescent="0.2">
      <c r="D4067" s="107"/>
    </row>
    <row r="4068" spans="4:4" x14ac:dyDescent="0.2">
      <c r="D4068" s="107"/>
    </row>
    <row r="4069" spans="4:4" x14ac:dyDescent="0.2">
      <c r="D4069" s="107"/>
    </row>
    <row r="4070" spans="4:4" x14ac:dyDescent="0.2">
      <c r="D4070" s="107"/>
    </row>
    <row r="4071" spans="4:4" x14ac:dyDescent="0.2">
      <c r="D4071" s="107"/>
    </row>
    <row r="4072" spans="4:4" x14ac:dyDescent="0.2">
      <c r="D4072" s="107"/>
    </row>
    <row r="4073" spans="4:4" x14ac:dyDescent="0.2">
      <c r="D4073" s="107"/>
    </row>
    <row r="4074" spans="4:4" x14ac:dyDescent="0.2">
      <c r="D4074" s="107"/>
    </row>
    <row r="4075" spans="4:4" x14ac:dyDescent="0.2">
      <c r="D4075" s="107"/>
    </row>
    <row r="4076" spans="4:4" x14ac:dyDescent="0.2">
      <c r="D4076" s="107"/>
    </row>
    <row r="4077" spans="4:4" x14ac:dyDescent="0.2">
      <c r="D4077" s="107"/>
    </row>
    <row r="4078" spans="4:4" x14ac:dyDescent="0.2">
      <c r="D4078" s="107"/>
    </row>
    <row r="4079" spans="4:4" x14ac:dyDescent="0.2">
      <c r="D4079" s="107"/>
    </row>
    <row r="4080" spans="4:4" x14ac:dyDescent="0.2">
      <c r="D4080" s="107"/>
    </row>
    <row r="4081" spans="4:4" x14ac:dyDescent="0.2">
      <c r="D4081" s="107"/>
    </row>
    <row r="4082" spans="4:4" x14ac:dyDescent="0.2">
      <c r="D4082" s="107"/>
    </row>
    <row r="4083" spans="4:4" x14ac:dyDescent="0.2">
      <c r="D4083" s="107"/>
    </row>
    <row r="4084" spans="4:4" x14ac:dyDescent="0.2">
      <c r="D4084" s="107"/>
    </row>
    <row r="4085" spans="4:4" x14ac:dyDescent="0.2">
      <c r="D4085" s="107"/>
    </row>
    <row r="4086" spans="4:4" x14ac:dyDescent="0.2">
      <c r="D4086" s="107"/>
    </row>
    <row r="4087" spans="4:4" x14ac:dyDescent="0.2">
      <c r="D4087" s="107"/>
    </row>
    <row r="4088" spans="4:4" x14ac:dyDescent="0.2">
      <c r="D4088" s="107"/>
    </row>
    <row r="4089" spans="4:4" x14ac:dyDescent="0.2">
      <c r="D4089" s="107"/>
    </row>
    <row r="4090" spans="4:4" x14ac:dyDescent="0.2">
      <c r="D4090" s="107"/>
    </row>
    <row r="4091" spans="4:4" x14ac:dyDescent="0.2">
      <c r="D4091" s="107"/>
    </row>
    <row r="4092" spans="4:4" x14ac:dyDescent="0.2">
      <c r="D4092" s="107"/>
    </row>
    <row r="4093" spans="4:4" x14ac:dyDescent="0.2">
      <c r="D4093" s="107"/>
    </row>
    <row r="4094" spans="4:4" x14ac:dyDescent="0.2">
      <c r="D4094" s="107"/>
    </row>
    <row r="4095" spans="4:4" x14ac:dyDescent="0.2">
      <c r="D4095" s="107"/>
    </row>
    <row r="4096" spans="4:4" x14ac:dyDescent="0.2">
      <c r="D4096" s="107"/>
    </row>
    <row r="4097" spans="4:4" x14ac:dyDescent="0.2">
      <c r="D4097" s="107"/>
    </row>
    <row r="4098" spans="4:4" x14ac:dyDescent="0.2">
      <c r="D4098" s="107"/>
    </row>
    <row r="4099" spans="4:4" x14ac:dyDescent="0.2">
      <c r="D4099" s="107"/>
    </row>
    <row r="4100" spans="4:4" x14ac:dyDescent="0.2">
      <c r="D4100" s="107"/>
    </row>
    <row r="4101" spans="4:4" x14ac:dyDescent="0.2">
      <c r="D4101" s="107"/>
    </row>
    <row r="4102" spans="4:4" x14ac:dyDescent="0.2">
      <c r="D4102" s="107"/>
    </row>
    <row r="4103" spans="4:4" x14ac:dyDescent="0.2">
      <c r="D4103" s="107"/>
    </row>
    <row r="4104" spans="4:4" x14ac:dyDescent="0.2">
      <c r="D4104" s="107"/>
    </row>
    <row r="4105" spans="4:4" x14ac:dyDescent="0.2">
      <c r="D4105" s="107"/>
    </row>
    <row r="4106" spans="4:4" x14ac:dyDescent="0.2">
      <c r="D4106" s="107"/>
    </row>
    <row r="4107" spans="4:4" x14ac:dyDescent="0.2">
      <c r="D4107" s="107"/>
    </row>
    <row r="4108" spans="4:4" x14ac:dyDescent="0.2">
      <c r="D4108" s="107"/>
    </row>
    <row r="4109" spans="4:4" x14ac:dyDescent="0.2">
      <c r="D4109" s="107"/>
    </row>
    <row r="4110" spans="4:4" x14ac:dyDescent="0.2">
      <c r="D4110" s="107"/>
    </row>
    <row r="4111" spans="4:4" x14ac:dyDescent="0.2">
      <c r="D4111" s="107"/>
    </row>
    <row r="4112" spans="4:4" x14ac:dyDescent="0.2">
      <c r="D4112" s="107"/>
    </row>
    <row r="4113" spans="4:4" x14ac:dyDescent="0.2">
      <c r="D4113" s="107"/>
    </row>
    <row r="4114" spans="4:4" x14ac:dyDescent="0.2">
      <c r="D4114" s="107"/>
    </row>
    <row r="4115" spans="4:4" x14ac:dyDescent="0.2">
      <c r="D4115" s="107"/>
    </row>
    <row r="4116" spans="4:4" x14ac:dyDescent="0.2">
      <c r="D4116" s="107"/>
    </row>
    <row r="4117" spans="4:4" x14ac:dyDescent="0.2">
      <c r="D4117" s="107"/>
    </row>
    <row r="4118" spans="4:4" x14ac:dyDescent="0.2">
      <c r="D4118" s="107"/>
    </row>
    <row r="4119" spans="4:4" x14ac:dyDescent="0.2">
      <c r="D4119" s="107"/>
    </row>
    <row r="4120" spans="4:4" x14ac:dyDescent="0.2">
      <c r="D4120" s="107"/>
    </row>
    <row r="4121" spans="4:4" x14ac:dyDescent="0.2">
      <c r="D4121" s="107"/>
    </row>
    <row r="4122" spans="4:4" x14ac:dyDescent="0.2">
      <c r="D4122" s="107"/>
    </row>
    <row r="4123" spans="4:4" x14ac:dyDescent="0.2">
      <c r="D4123" s="107"/>
    </row>
    <row r="4124" spans="4:4" x14ac:dyDescent="0.2">
      <c r="D4124" s="107"/>
    </row>
    <row r="4125" spans="4:4" x14ac:dyDescent="0.2">
      <c r="D4125" s="107"/>
    </row>
    <row r="4126" spans="4:4" x14ac:dyDescent="0.2">
      <c r="D4126" s="107"/>
    </row>
    <row r="4127" spans="4:4" x14ac:dyDescent="0.2">
      <c r="D4127" s="107"/>
    </row>
    <row r="4128" spans="4:4" x14ac:dyDescent="0.2">
      <c r="D4128" s="107"/>
    </row>
    <row r="4129" spans="4:4" x14ac:dyDescent="0.2">
      <c r="D4129" s="107"/>
    </row>
    <row r="4130" spans="4:4" x14ac:dyDescent="0.2">
      <c r="D4130" s="107"/>
    </row>
    <row r="4131" spans="4:4" x14ac:dyDescent="0.2">
      <c r="D4131" s="107"/>
    </row>
    <row r="4132" spans="4:4" x14ac:dyDescent="0.2">
      <c r="D4132" s="107"/>
    </row>
    <row r="4133" spans="4:4" x14ac:dyDescent="0.2">
      <c r="D4133" s="107"/>
    </row>
    <row r="4134" spans="4:4" x14ac:dyDescent="0.2">
      <c r="D4134" s="107"/>
    </row>
    <row r="4135" spans="4:4" x14ac:dyDescent="0.2">
      <c r="D4135" s="107"/>
    </row>
    <row r="4136" spans="4:4" x14ac:dyDescent="0.2">
      <c r="D4136" s="107"/>
    </row>
    <row r="4137" spans="4:4" x14ac:dyDescent="0.2">
      <c r="D4137" s="107"/>
    </row>
    <row r="4138" spans="4:4" x14ac:dyDescent="0.2">
      <c r="D4138" s="107"/>
    </row>
    <row r="4139" spans="4:4" x14ac:dyDescent="0.2">
      <c r="D4139" s="107"/>
    </row>
    <row r="4140" spans="4:4" x14ac:dyDescent="0.2">
      <c r="D4140" s="107"/>
    </row>
    <row r="4141" spans="4:4" x14ac:dyDescent="0.2">
      <c r="D4141" s="107"/>
    </row>
    <row r="4142" spans="4:4" x14ac:dyDescent="0.2">
      <c r="D4142" s="107"/>
    </row>
    <row r="4143" spans="4:4" x14ac:dyDescent="0.2">
      <c r="D4143" s="107"/>
    </row>
    <row r="4144" spans="4:4" x14ac:dyDescent="0.2">
      <c r="D4144" s="107"/>
    </row>
    <row r="4145" spans="4:4" x14ac:dyDescent="0.2">
      <c r="D4145" s="107"/>
    </row>
    <row r="4146" spans="4:4" x14ac:dyDescent="0.2">
      <c r="D4146" s="107"/>
    </row>
    <row r="4147" spans="4:4" x14ac:dyDescent="0.2">
      <c r="D4147" s="107"/>
    </row>
    <row r="4148" spans="4:4" x14ac:dyDescent="0.2">
      <c r="D4148" s="107"/>
    </row>
    <row r="4149" spans="4:4" x14ac:dyDescent="0.2">
      <c r="D4149" s="107"/>
    </row>
    <row r="4150" spans="4:4" x14ac:dyDescent="0.2">
      <c r="D4150" s="107"/>
    </row>
    <row r="4151" spans="4:4" x14ac:dyDescent="0.2">
      <c r="D4151" s="107"/>
    </row>
    <row r="4152" spans="4:4" x14ac:dyDescent="0.2">
      <c r="D4152" s="107"/>
    </row>
    <row r="4153" spans="4:4" x14ac:dyDescent="0.2">
      <c r="D4153" s="107"/>
    </row>
    <row r="4154" spans="4:4" x14ac:dyDescent="0.2">
      <c r="D4154" s="107"/>
    </row>
    <row r="4155" spans="4:4" x14ac:dyDescent="0.2">
      <c r="D4155" s="107"/>
    </row>
    <row r="4156" spans="4:4" x14ac:dyDescent="0.2">
      <c r="D4156" s="107"/>
    </row>
    <row r="4157" spans="4:4" x14ac:dyDescent="0.2">
      <c r="D4157" s="107"/>
    </row>
    <row r="4158" spans="4:4" x14ac:dyDescent="0.2">
      <c r="D4158" s="107"/>
    </row>
    <row r="4159" spans="4:4" x14ac:dyDescent="0.2">
      <c r="D4159" s="107"/>
    </row>
    <row r="4160" spans="4:4" x14ac:dyDescent="0.2">
      <c r="D4160" s="107"/>
    </row>
    <row r="4161" spans="4:4" x14ac:dyDescent="0.2">
      <c r="D4161" s="107"/>
    </row>
    <row r="4162" spans="4:4" x14ac:dyDescent="0.2">
      <c r="D4162" s="107"/>
    </row>
    <row r="4163" spans="4:4" x14ac:dyDescent="0.2">
      <c r="D4163" s="107"/>
    </row>
    <row r="4164" spans="4:4" x14ac:dyDescent="0.2">
      <c r="D4164" s="107"/>
    </row>
    <row r="4165" spans="4:4" x14ac:dyDescent="0.2">
      <c r="D4165" s="107"/>
    </row>
    <row r="4166" spans="4:4" x14ac:dyDescent="0.2">
      <c r="D4166" s="107"/>
    </row>
    <row r="4167" spans="4:4" x14ac:dyDescent="0.2">
      <c r="D4167" s="107"/>
    </row>
    <row r="4168" spans="4:4" x14ac:dyDescent="0.2">
      <c r="D4168" s="107"/>
    </row>
    <row r="4169" spans="4:4" x14ac:dyDescent="0.2">
      <c r="D4169" s="107"/>
    </row>
    <row r="4170" spans="4:4" x14ac:dyDescent="0.2">
      <c r="D4170" s="107"/>
    </row>
    <row r="4171" spans="4:4" x14ac:dyDescent="0.2">
      <c r="D4171" s="107"/>
    </row>
    <row r="4172" spans="4:4" x14ac:dyDescent="0.2">
      <c r="D4172" s="107"/>
    </row>
    <row r="4173" spans="4:4" x14ac:dyDescent="0.2">
      <c r="D4173" s="107"/>
    </row>
    <row r="4174" spans="4:4" x14ac:dyDescent="0.2">
      <c r="D4174" s="107"/>
    </row>
    <row r="4175" spans="4:4" x14ac:dyDescent="0.2">
      <c r="D4175" s="107"/>
    </row>
    <row r="4176" spans="4:4" x14ac:dyDescent="0.2">
      <c r="D4176" s="107"/>
    </row>
    <row r="4177" spans="4:4" x14ac:dyDescent="0.2">
      <c r="D4177" s="107"/>
    </row>
    <row r="4178" spans="4:4" x14ac:dyDescent="0.2">
      <c r="D4178" s="107"/>
    </row>
    <row r="4179" spans="4:4" x14ac:dyDescent="0.2">
      <c r="D4179" s="107"/>
    </row>
    <row r="4180" spans="4:4" x14ac:dyDescent="0.2">
      <c r="D4180" s="107"/>
    </row>
    <row r="4181" spans="4:4" x14ac:dyDescent="0.2">
      <c r="D4181" s="107"/>
    </row>
    <row r="4182" spans="4:4" x14ac:dyDescent="0.2">
      <c r="D4182" s="107"/>
    </row>
    <row r="4183" spans="4:4" x14ac:dyDescent="0.2">
      <c r="D4183" s="107"/>
    </row>
    <row r="4184" spans="4:4" x14ac:dyDescent="0.2">
      <c r="D4184" s="107"/>
    </row>
    <row r="4185" spans="4:4" x14ac:dyDescent="0.2">
      <c r="D4185" s="107"/>
    </row>
    <row r="4186" spans="4:4" x14ac:dyDescent="0.2">
      <c r="D4186" s="107"/>
    </row>
    <row r="4187" spans="4:4" x14ac:dyDescent="0.2">
      <c r="D4187" s="107"/>
    </row>
    <row r="4188" spans="4:4" x14ac:dyDescent="0.2">
      <c r="D4188" s="107"/>
    </row>
    <row r="4189" spans="4:4" x14ac:dyDescent="0.2">
      <c r="D4189" s="107"/>
    </row>
    <row r="4190" spans="4:4" x14ac:dyDescent="0.2">
      <c r="D4190" s="107"/>
    </row>
    <row r="4191" spans="4:4" x14ac:dyDescent="0.2">
      <c r="D4191" s="107"/>
    </row>
    <row r="4192" spans="4:4" x14ac:dyDescent="0.2">
      <c r="D4192" s="107"/>
    </row>
    <row r="4193" spans="4:4" x14ac:dyDescent="0.2">
      <c r="D4193" s="107"/>
    </row>
    <row r="4194" spans="4:4" x14ac:dyDescent="0.2">
      <c r="D4194" s="107"/>
    </row>
    <row r="4195" spans="4:4" x14ac:dyDescent="0.2">
      <c r="D4195" s="107"/>
    </row>
    <row r="4196" spans="4:4" x14ac:dyDescent="0.2">
      <c r="D4196" s="107"/>
    </row>
    <row r="4197" spans="4:4" x14ac:dyDescent="0.2">
      <c r="D4197" s="107"/>
    </row>
    <row r="4198" spans="4:4" x14ac:dyDescent="0.2">
      <c r="D4198" s="107"/>
    </row>
    <row r="4199" spans="4:4" x14ac:dyDescent="0.2">
      <c r="D4199" s="107"/>
    </row>
    <row r="4200" spans="4:4" x14ac:dyDescent="0.2">
      <c r="D4200" s="107"/>
    </row>
    <row r="4201" spans="4:4" x14ac:dyDescent="0.2">
      <c r="D4201" s="107"/>
    </row>
    <row r="4202" spans="4:4" x14ac:dyDescent="0.2">
      <c r="D4202" s="107"/>
    </row>
    <row r="4203" spans="4:4" x14ac:dyDescent="0.2">
      <c r="D4203" s="107"/>
    </row>
    <row r="4204" spans="4:4" x14ac:dyDescent="0.2">
      <c r="D4204" s="107"/>
    </row>
    <row r="4205" spans="4:4" x14ac:dyDescent="0.2">
      <c r="D4205" s="107"/>
    </row>
    <row r="4206" spans="4:4" x14ac:dyDescent="0.2">
      <c r="D4206" s="107"/>
    </row>
    <row r="4207" spans="4:4" x14ac:dyDescent="0.2">
      <c r="D4207" s="107"/>
    </row>
    <row r="4208" spans="4:4" x14ac:dyDescent="0.2">
      <c r="D4208" s="107"/>
    </row>
    <row r="4209" spans="4:4" x14ac:dyDescent="0.2">
      <c r="D4209" s="107"/>
    </row>
    <row r="4210" spans="4:4" x14ac:dyDescent="0.2">
      <c r="D4210" s="107"/>
    </row>
    <row r="4211" spans="4:4" x14ac:dyDescent="0.2">
      <c r="D4211" s="107"/>
    </row>
    <row r="4212" spans="4:4" x14ac:dyDescent="0.2">
      <c r="D4212" s="107"/>
    </row>
    <row r="4213" spans="4:4" x14ac:dyDescent="0.2">
      <c r="D4213" s="107"/>
    </row>
    <row r="4214" spans="4:4" x14ac:dyDescent="0.2">
      <c r="D4214" s="107"/>
    </row>
    <row r="4215" spans="4:4" x14ac:dyDescent="0.2">
      <c r="D4215" s="107"/>
    </row>
    <row r="4216" spans="4:4" x14ac:dyDescent="0.2">
      <c r="D4216" s="107"/>
    </row>
    <row r="4217" spans="4:4" x14ac:dyDescent="0.2">
      <c r="D4217" s="107"/>
    </row>
    <row r="4218" spans="4:4" x14ac:dyDescent="0.2">
      <c r="D4218" s="107"/>
    </row>
    <row r="4219" spans="4:4" x14ac:dyDescent="0.2">
      <c r="D4219" s="107"/>
    </row>
    <row r="4220" spans="4:4" x14ac:dyDescent="0.2">
      <c r="D4220" s="107"/>
    </row>
    <row r="4221" spans="4:4" x14ac:dyDescent="0.2">
      <c r="D4221" s="107"/>
    </row>
    <row r="4222" spans="4:4" x14ac:dyDescent="0.2">
      <c r="D4222" s="107"/>
    </row>
    <row r="4223" spans="4:4" x14ac:dyDescent="0.2">
      <c r="D4223" s="107"/>
    </row>
    <row r="4224" spans="4:4" x14ac:dyDescent="0.2">
      <c r="D4224" s="107"/>
    </row>
    <row r="4225" spans="4:4" x14ac:dyDescent="0.2">
      <c r="D4225" s="107"/>
    </row>
    <row r="4226" spans="4:4" x14ac:dyDescent="0.2">
      <c r="D4226" s="107"/>
    </row>
    <row r="4227" spans="4:4" x14ac:dyDescent="0.2">
      <c r="D4227" s="107"/>
    </row>
    <row r="4228" spans="4:4" x14ac:dyDescent="0.2">
      <c r="D4228" s="107"/>
    </row>
    <row r="4229" spans="4:4" x14ac:dyDescent="0.2">
      <c r="D4229" s="107"/>
    </row>
    <row r="4230" spans="4:4" x14ac:dyDescent="0.2">
      <c r="D4230" s="107"/>
    </row>
    <row r="4231" spans="4:4" x14ac:dyDescent="0.2">
      <c r="D4231" s="107"/>
    </row>
    <row r="4232" spans="4:4" x14ac:dyDescent="0.2">
      <c r="D4232" s="107"/>
    </row>
    <row r="4233" spans="4:4" x14ac:dyDescent="0.2">
      <c r="D4233" s="107"/>
    </row>
    <row r="4234" spans="4:4" x14ac:dyDescent="0.2">
      <c r="D4234" s="107"/>
    </row>
    <row r="4235" spans="4:4" x14ac:dyDescent="0.2">
      <c r="D4235" s="107"/>
    </row>
    <row r="4236" spans="4:4" x14ac:dyDescent="0.2">
      <c r="D4236" s="107"/>
    </row>
    <row r="4237" spans="4:4" x14ac:dyDescent="0.2">
      <c r="D4237" s="107"/>
    </row>
    <row r="4238" spans="4:4" x14ac:dyDescent="0.2">
      <c r="D4238" s="107"/>
    </row>
    <row r="4239" spans="4:4" x14ac:dyDescent="0.2">
      <c r="D4239" s="107"/>
    </row>
    <row r="4240" spans="4:4" x14ac:dyDescent="0.2">
      <c r="D4240" s="107"/>
    </row>
    <row r="4241" spans="4:4" x14ac:dyDescent="0.2">
      <c r="D4241" s="107"/>
    </row>
    <row r="4242" spans="4:4" x14ac:dyDescent="0.2">
      <c r="D4242" s="107"/>
    </row>
    <row r="4243" spans="4:4" x14ac:dyDescent="0.2">
      <c r="D4243" s="107"/>
    </row>
    <row r="4244" spans="4:4" x14ac:dyDescent="0.2">
      <c r="D4244" s="107"/>
    </row>
    <row r="4245" spans="4:4" x14ac:dyDescent="0.2">
      <c r="D4245" s="107"/>
    </row>
    <row r="4246" spans="4:4" x14ac:dyDescent="0.2">
      <c r="D4246" s="107"/>
    </row>
    <row r="4247" spans="4:4" x14ac:dyDescent="0.2">
      <c r="D4247" s="107"/>
    </row>
    <row r="4248" spans="4:4" x14ac:dyDescent="0.2">
      <c r="D4248" s="107"/>
    </row>
    <row r="4249" spans="4:4" x14ac:dyDescent="0.2">
      <c r="D4249" s="107"/>
    </row>
    <row r="4250" spans="4:4" x14ac:dyDescent="0.2">
      <c r="D4250" s="107"/>
    </row>
    <row r="4251" spans="4:4" x14ac:dyDescent="0.2">
      <c r="D4251" s="107"/>
    </row>
    <row r="4252" spans="4:4" x14ac:dyDescent="0.2">
      <c r="D4252" s="107"/>
    </row>
    <row r="4253" spans="4:4" x14ac:dyDescent="0.2">
      <c r="D4253" s="107"/>
    </row>
    <row r="4254" spans="4:4" x14ac:dyDescent="0.2">
      <c r="D4254" s="107"/>
    </row>
    <row r="4255" spans="4:4" x14ac:dyDescent="0.2">
      <c r="D4255" s="107"/>
    </row>
    <row r="4256" spans="4:4" x14ac:dyDescent="0.2">
      <c r="D4256" s="107"/>
    </row>
    <row r="4257" spans="4:4" x14ac:dyDescent="0.2">
      <c r="D4257" s="107"/>
    </row>
    <row r="4258" spans="4:4" x14ac:dyDescent="0.2">
      <c r="D4258" s="107"/>
    </row>
    <row r="4259" spans="4:4" x14ac:dyDescent="0.2">
      <c r="D4259" s="107"/>
    </row>
    <row r="4260" spans="4:4" x14ac:dyDescent="0.2">
      <c r="D4260" s="107"/>
    </row>
    <row r="4261" spans="4:4" x14ac:dyDescent="0.2">
      <c r="D4261" s="107"/>
    </row>
    <row r="4262" spans="4:4" x14ac:dyDescent="0.2">
      <c r="D4262" s="107"/>
    </row>
    <row r="4263" spans="4:4" x14ac:dyDescent="0.2">
      <c r="D4263" s="107"/>
    </row>
    <row r="4264" spans="4:4" x14ac:dyDescent="0.2">
      <c r="D4264" s="107"/>
    </row>
    <row r="4265" spans="4:4" x14ac:dyDescent="0.2">
      <c r="D4265" s="107"/>
    </row>
    <row r="4266" spans="4:4" x14ac:dyDescent="0.2">
      <c r="D4266" s="107"/>
    </row>
    <row r="4267" spans="4:4" x14ac:dyDescent="0.2">
      <c r="D4267" s="107"/>
    </row>
    <row r="4268" spans="4:4" x14ac:dyDescent="0.2">
      <c r="D4268" s="107"/>
    </row>
    <row r="4269" spans="4:4" x14ac:dyDescent="0.2">
      <c r="D4269" s="107"/>
    </row>
    <row r="4270" spans="4:4" x14ac:dyDescent="0.2">
      <c r="D4270" s="107"/>
    </row>
    <row r="4271" spans="4:4" x14ac:dyDescent="0.2">
      <c r="D4271" s="107"/>
    </row>
    <row r="4272" spans="4:4" x14ac:dyDescent="0.2">
      <c r="D4272" s="107"/>
    </row>
    <row r="4273" spans="4:4" x14ac:dyDescent="0.2">
      <c r="D4273" s="107"/>
    </row>
    <row r="4274" spans="4:4" x14ac:dyDescent="0.2">
      <c r="D4274" s="107"/>
    </row>
    <row r="4275" spans="4:4" x14ac:dyDescent="0.2">
      <c r="D4275" s="107"/>
    </row>
    <row r="4276" spans="4:4" x14ac:dyDescent="0.2">
      <c r="D4276" s="107"/>
    </row>
    <row r="4277" spans="4:4" x14ac:dyDescent="0.2">
      <c r="D4277" s="107"/>
    </row>
    <row r="4278" spans="4:4" x14ac:dyDescent="0.2">
      <c r="D4278" s="107"/>
    </row>
    <row r="4279" spans="4:4" x14ac:dyDescent="0.2">
      <c r="D4279" s="107"/>
    </row>
    <row r="4280" spans="4:4" x14ac:dyDescent="0.2">
      <c r="D4280" s="107"/>
    </row>
    <row r="4281" spans="4:4" x14ac:dyDescent="0.2">
      <c r="D4281" s="107"/>
    </row>
    <row r="4282" spans="4:4" x14ac:dyDescent="0.2">
      <c r="D4282" s="107"/>
    </row>
    <row r="4283" spans="4:4" x14ac:dyDescent="0.2">
      <c r="D4283" s="107"/>
    </row>
    <row r="4284" spans="4:4" x14ac:dyDescent="0.2">
      <c r="D4284" s="107"/>
    </row>
    <row r="4285" spans="4:4" x14ac:dyDescent="0.2">
      <c r="D4285" s="107"/>
    </row>
    <row r="4286" spans="4:4" x14ac:dyDescent="0.2">
      <c r="D4286" s="107"/>
    </row>
    <row r="4287" spans="4:4" x14ac:dyDescent="0.2">
      <c r="D4287" s="107"/>
    </row>
    <row r="4288" spans="4:4" x14ac:dyDescent="0.2">
      <c r="D4288" s="107"/>
    </row>
    <row r="4289" spans="4:4" x14ac:dyDescent="0.2">
      <c r="D4289" s="107"/>
    </row>
    <row r="4290" spans="4:4" x14ac:dyDescent="0.2">
      <c r="D4290" s="107"/>
    </row>
    <row r="4291" spans="4:4" x14ac:dyDescent="0.2">
      <c r="D4291" s="107"/>
    </row>
    <row r="4292" spans="4:4" x14ac:dyDescent="0.2">
      <c r="D4292" s="107"/>
    </row>
    <row r="4293" spans="4:4" x14ac:dyDescent="0.2">
      <c r="D4293" s="107"/>
    </row>
    <row r="4294" spans="4:4" x14ac:dyDescent="0.2">
      <c r="D4294" s="107"/>
    </row>
    <row r="4295" spans="4:4" x14ac:dyDescent="0.2">
      <c r="D4295" s="107"/>
    </row>
    <row r="4296" spans="4:4" x14ac:dyDescent="0.2">
      <c r="D4296" s="107"/>
    </row>
    <row r="4297" spans="4:4" x14ac:dyDescent="0.2">
      <c r="D4297" s="107"/>
    </row>
    <row r="4298" spans="4:4" x14ac:dyDescent="0.2">
      <c r="D4298" s="107"/>
    </row>
    <row r="4299" spans="4:4" x14ac:dyDescent="0.2">
      <c r="D4299" s="107"/>
    </row>
    <row r="4300" spans="4:4" x14ac:dyDescent="0.2">
      <c r="D4300" s="107"/>
    </row>
    <row r="4301" spans="4:4" x14ac:dyDescent="0.2">
      <c r="D4301" s="107"/>
    </row>
    <row r="4302" spans="4:4" x14ac:dyDescent="0.2">
      <c r="D4302" s="107"/>
    </row>
    <row r="4303" spans="4:4" x14ac:dyDescent="0.2">
      <c r="D4303" s="107"/>
    </row>
    <row r="4304" spans="4:4" x14ac:dyDescent="0.2">
      <c r="D4304" s="107"/>
    </row>
    <row r="4305" spans="4:4" x14ac:dyDescent="0.2">
      <c r="D4305" s="107"/>
    </row>
    <row r="4306" spans="4:4" x14ac:dyDescent="0.2">
      <c r="D4306" s="107"/>
    </row>
    <row r="4307" spans="4:4" x14ac:dyDescent="0.2">
      <c r="D4307" s="107"/>
    </row>
    <row r="4308" spans="4:4" x14ac:dyDescent="0.2">
      <c r="D4308" s="107"/>
    </row>
    <row r="4309" spans="4:4" x14ac:dyDescent="0.2">
      <c r="D4309" s="107"/>
    </row>
    <row r="4310" spans="4:4" x14ac:dyDescent="0.2">
      <c r="D4310" s="107"/>
    </row>
    <row r="4311" spans="4:4" x14ac:dyDescent="0.2">
      <c r="D4311" s="107"/>
    </row>
    <row r="4312" spans="4:4" x14ac:dyDescent="0.2">
      <c r="D4312" s="107"/>
    </row>
    <row r="4313" spans="4:4" x14ac:dyDescent="0.2">
      <c r="D4313" s="107"/>
    </row>
    <row r="4314" spans="4:4" x14ac:dyDescent="0.2">
      <c r="D4314" s="107"/>
    </row>
    <row r="4315" spans="4:4" x14ac:dyDescent="0.2">
      <c r="D4315" s="107"/>
    </row>
    <row r="4316" spans="4:4" x14ac:dyDescent="0.2">
      <c r="D4316" s="107"/>
    </row>
    <row r="4317" spans="4:4" x14ac:dyDescent="0.2">
      <c r="D4317" s="107"/>
    </row>
    <row r="4318" spans="4:4" x14ac:dyDescent="0.2">
      <c r="D4318" s="107"/>
    </row>
    <row r="4319" spans="4:4" x14ac:dyDescent="0.2">
      <c r="D4319" s="107"/>
    </row>
    <row r="4320" spans="4:4" x14ac:dyDescent="0.2">
      <c r="D4320" s="107"/>
    </row>
    <row r="4321" spans="4:4" x14ac:dyDescent="0.2">
      <c r="D4321" s="107"/>
    </row>
    <row r="4322" spans="4:4" x14ac:dyDescent="0.2">
      <c r="D4322" s="107"/>
    </row>
    <row r="4323" spans="4:4" x14ac:dyDescent="0.2">
      <c r="D4323" s="107"/>
    </row>
    <row r="4324" spans="4:4" x14ac:dyDescent="0.2">
      <c r="D4324" s="107"/>
    </row>
    <row r="4325" spans="4:4" x14ac:dyDescent="0.2">
      <c r="D4325" s="107"/>
    </row>
    <row r="4326" spans="4:4" x14ac:dyDescent="0.2">
      <c r="D4326" s="107"/>
    </row>
    <row r="4327" spans="4:4" x14ac:dyDescent="0.2">
      <c r="D4327" s="107"/>
    </row>
    <row r="4328" spans="4:4" x14ac:dyDescent="0.2">
      <c r="D4328" s="107"/>
    </row>
    <row r="4329" spans="4:4" x14ac:dyDescent="0.2">
      <c r="D4329" s="107"/>
    </row>
    <row r="4330" spans="4:4" x14ac:dyDescent="0.2">
      <c r="D4330" s="107"/>
    </row>
    <row r="4331" spans="4:4" x14ac:dyDescent="0.2">
      <c r="D4331" s="107"/>
    </row>
    <row r="4332" spans="4:4" x14ac:dyDescent="0.2">
      <c r="D4332" s="107"/>
    </row>
    <row r="4333" spans="4:4" x14ac:dyDescent="0.2">
      <c r="D4333" s="107"/>
    </row>
    <row r="4334" spans="4:4" x14ac:dyDescent="0.2">
      <c r="D4334" s="107"/>
    </row>
    <row r="4335" spans="4:4" x14ac:dyDescent="0.2">
      <c r="D4335" s="107"/>
    </row>
    <row r="4336" spans="4:4" x14ac:dyDescent="0.2">
      <c r="D4336" s="107"/>
    </row>
    <row r="4337" spans="4:4" x14ac:dyDescent="0.2">
      <c r="D4337" s="107"/>
    </row>
    <row r="4338" spans="4:4" x14ac:dyDescent="0.2">
      <c r="D4338" s="107"/>
    </row>
    <row r="4339" spans="4:4" x14ac:dyDescent="0.2">
      <c r="D4339" s="107"/>
    </row>
    <row r="4340" spans="4:4" x14ac:dyDescent="0.2">
      <c r="D4340" s="107"/>
    </row>
    <row r="4341" spans="4:4" x14ac:dyDescent="0.2">
      <c r="D4341" s="107"/>
    </row>
    <row r="4342" spans="4:4" x14ac:dyDescent="0.2">
      <c r="D4342" s="107"/>
    </row>
    <row r="4343" spans="4:4" x14ac:dyDescent="0.2">
      <c r="D4343" s="107"/>
    </row>
    <row r="4344" spans="4:4" x14ac:dyDescent="0.2">
      <c r="D4344" s="107"/>
    </row>
    <row r="4345" spans="4:4" x14ac:dyDescent="0.2">
      <c r="D4345" s="107"/>
    </row>
    <row r="4346" spans="4:4" x14ac:dyDescent="0.2">
      <c r="D4346" s="107"/>
    </row>
    <row r="4347" spans="4:4" x14ac:dyDescent="0.2">
      <c r="D4347" s="107"/>
    </row>
    <row r="4348" spans="4:4" x14ac:dyDescent="0.2">
      <c r="D4348" s="107"/>
    </row>
    <row r="4349" spans="4:4" x14ac:dyDescent="0.2">
      <c r="D4349" s="107"/>
    </row>
    <row r="4350" spans="4:4" x14ac:dyDescent="0.2">
      <c r="D4350" s="107"/>
    </row>
    <row r="4351" spans="4:4" x14ac:dyDescent="0.2">
      <c r="D4351" s="107"/>
    </row>
    <row r="4352" spans="4:4" x14ac:dyDescent="0.2">
      <c r="D4352" s="107"/>
    </row>
    <row r="4353" spans="4:4" x14ac:dyDescent="0.2">
      <c r="D4353" s="107"/>
    </row>
    <row r="4354" spans="4:4" x14ac:dyDescent="0.2">
      <c r="D4354" s="107"/>
    </row>
    <row r="4355" spans="4:4" x14ac:dyDescent="0.2">
      <c r="D4355" s="107"/>
    </row>
    <row r="4356" spans="4:4" x14ac:dyDescent="0.2">
      <c r="D4356" s="107"/>
    </row>
    <row r="4357" spans="4:4" x14ac:dyDescent="0.2">
      <c r="D4357" s="107"/>
    </row>
    <row r="4358" spans="4:4" x14ac:dyDescent="0.2">
      <c r="D4358" s="107"/>
    </row>
    <row r="4359" spans="4:4" x14ac:dyDescent="0.2">
      <c r="D4359" s="107"/>
    </row>
    <row r="4360" spans="4:4" x14ac:dyDescent="0.2">
      <c r="D4360" s="107"/>
    </row>
    <row r="4361" spans="4:4" x14ac:dyDescent="0.2">
      <c r="D4361" s="107"/>
    </row>
    <row r="4362" spans="4:4" x14ac:dyDescent="0.2">
      <c r="D4362" s="107"/>
    </row>
    <row r="4363" spans="4:4" x14ac:dyDescent="0.2">
      <c r="D4363" s="107"/>
    </row>
    <row r="4364" spans="4:4" x14ac:dyDescent="0.2">
      <c r="D4364" s="107"/>
    </row>
    <row r="4365" spans="4:4" x14ac:dyDescent="0.2">
      <c r="D4365" s="107"/>
    </row>
    <row r="4366" spans="4:4" x14ac:dyDescent="0.2">
      <c r="D4366" s="107"/>
    </row>
    <row r="4367" spans="4:4" x14ac:dyDescent="0.2">
      <c r="D4367" s="107"/>
    </row>
    <row r="4368" spans="4:4" x14ac:dyDescent="0.2">
      <c r="D4368" s="107"/>
    </row>
    <row r="4369" spans="4:4" x14ac:dyDescent="0.2">
      <c r="D4369" s="107"/>
    </row>
    <row r="4370" spans="4:4" x14ac:dyDescent="0.2">
      <c r="D4370" s="107"/>
    </row>
    <row r="4371" spans="4:4" x14ac:dyDescent="0.2">
      <c r="D4371" s="107"/>
    </row>
    <row r="4372" spans="4:4" x14ac:dyDescent="0.2">
      <c r="D4372" s="107"/>
    </row>
    <row r="4373" spans="4:4" x14ac:dyDescent="0.2">
      <c r="D4373" s="107"/>
    </row>
    <row r="4374" spans="4:4" x14ac:dyDescent="0.2">
      <c r="D4374" s="107"/>
    </row>
    <row r="4375" spans="4:4" x14ac:dyDescent="0.2">
      <c r="D4375" s="107"/>
    </row>
    <row r="4376" spans="4:4" x14ac:dyDescent="0.2">
      <c r="D4376" s="107"/>
    </row>
    <row r="4377" spans="4:4" x14ac:dyDescent="0.2">
      <c r="D4377" s="107"/>
    </row>
    <row r="4378" spans="4:4" x14ac:dyDescent="0.2">
      <c r="D4378" s="107"/>
    </row>
    <row r="4379" spans="4:4" x14ac:dyDescent="0.2">
      <c r="D4379" s="107"/>
    </row>
    <row r="4380" spans="4:4" x14ac:dyDescent="0.2">
      <c r="D4380" s="107"/>
    </row>
    <row r="4381" spans="4:4" x14ac:dyDescent="0.2">
      <c r="D4381" s="107"/>
    </row>
    <row r="4382" spans="4:4" x14ac:dyDescent="0.2">
      <c r="D4382" s="107"/>
    </row>
    <row r="4383" spans="4:4" x14ac:dyDescent="0.2">
      <c r="D4383" s="107"/>
    </row>
    <row r="4384" spans="4:4" x14ac:dyDescent="0.2">
      <c r="D4384" s="107"/>
    </row>
    <row r="4385" spans="4:4" x14ac:dyDescent="0.2">
      <c r="D4385" s="107"/>
    </row>
    <row r="4386" spans="4:4" x14ac:dyDescent="0.2">
      <c r="D4386" s="107"/>
    </row>
    <row r="4387" spans="4:4" x14ac:dyDescent="0.2">
      <c r="D4387" s="107"/>
    </row>
    <row r="4388" spans="4:4" x14ac:dyDescent="0.2">
      <c r="D4388" s="107"/>
    </row>
    <row r="4389" spans="4:4" x14ac:dyDescent="0.2">
      <c r="D4389" s="107"/>
    </row>
    <row r="4390" spans="4:4" x14ac:dyDescent="0.2">
      <c r="D4390" s="107"/>
    </row>
    <row r="4391" spans="4:4" x14ac:dyDescent="0.2">
      <c r="D4391" s="107"/>
    </row>
    <row r="4392" spans="4:4" x14ac:dyDescent="0.2">
      <c r="D4392" s="107"/>
    </row>
    <row r="4393" spans="4:4" x14ac:dyDescent="0.2">
      <c r="D4393" s="107"/>
    </row>
    <row r="4394" spans="4:4" x14ac:dyDescent="0.2">
      <c r="D4394" s="107"/>
    </row>
    <row r="4395" spans="4:4" x14ac:dyDescent="0.2">
      <c r="D4395" s="107"/>
    </row>
    <row r="4396" spans="4:4" x14ac:dyDescent="0.2">
      <c r="D4396" s="107"/>
    </row>
    <row r="4397" spans="4:4" x14ac:dyDescent="0.2">
      <c r="D4397" s="107"/>
    </row>
    <row r="4398" spans="4:4" x14ac:dyDescent="0.2">
      <c r="D4398" s="107"/>
    </row>
    <row r="4399" spans="4:4" x14ac:dyDescent="0.2">
      <c r="D4399" s="107"/>
    </row>
    <row r="4400" spans="4:4" x14ac:dyDescent="0.2">
      <c r="D4400" s="107"/>
    </row>
    <row r="4401" spans="4:4" x14ac:dyDescent="0.2">
      <c r="D4401" s="107"/>
    </row>
    <row r="4402" spans="4:4" x14ac:dyDescent="0.2">
      <c r="D4402" s="107"/>
    </row>
    <row r="4403" spans="4:4" x14ac:dyDescent="0.2">
      <c r="D4403" s="107"/>
    </row>
    <row r="4404" spans="4:4" x14ac:dyDescent="0.2">
      <c r="D4404" s="107"/>
    </row>
    <row r="4405" spans="4:4" x14ac:dyDescent="0.2">
      <c r="D4405" s="107"/>
    </row>
    <row r="4406" spans="4:4" x14ac:dyDescent="0.2">
      <c r="D4406" s="107"/>
    </row>
    <row r="4407" spans="4:4" x14ac:dyDescent="0.2">
      <c r="D4407" s="107"/>
    </row>
    <row r="4408" spans="4:4" x14ac:dyDescent="0.2">
      <c r="D4408" s="107"/>
    </row>
    <row r="4409" spans="4:4" x14ac:dyDescent="0.2">
      <c r="D4409" s="107"/>
    </row>
    <row r="4410" spans="4:4" x14ac:dyDescent="0.2">
      <c r="D4410" s="107"/>
    </row>
    <row r="4411" spans="4:4" x14ac:dyDescent="0.2">
      <c r="D4411" s="107"/>
    </row>
    <row r="4412" spans="4:4" x14ac:dyDescent="0.2">
      <c r="D4412" s="107"/>
    </row>
    <row r="4413" spans="4:4" x14ac:dyDescent="0.2">
      <c r="D4413" s="107"/>
    </row>
    <row r="4414" spans="4:4" x14ac:dyDescent="0.2">
      <c r="D4414" s="107"/>
    </row>
    <row r="4415" spans="4:4" x14ac:dyDescent="0.2">
      <c r="D4415" s="107"/>
    </row>
    <row r="4416" spans="4:4" x14ac:dyDescent="0.2">
      <c r="D4416" s="107"/>
    </row>
    <row r="4417" spans="4:4" x14ac:dyDescent="0.2">
      <c r="D4417" s="107"/>
    </row>
    <row r="4418" spans="4:4" x14ac:dyDescent="0.2">
      <c r="D4418" s="107"/>
    </row>
    <row r="4419" spans="4:4" x14ac:dyDescent="0.2">
      <c r="D4419" s="107"/>
    </row>
    <row r="4420" spans="4:4" x14ac:dyDescent="0.2">
      <c r="D4420" s="107"/>
    </row>
    <row r="4421" spans="4:4" x14ac:dyDescent="0.2">
      <c r="D4421" s="107"/>
    </row>
    <row r="4422" spans="4:4" x14ac:dyDescent="0.2">
      <c r="D4422" s="107"/>
    </row>
    <row r="4423" spans="4:4" x14ac:dyDescent="0.2">
      <c r="D4423" s="107"/>
    </row>
    <row r="4424" spans="4:4" x14ac:dyDescent="0.2">
      <c r="D4424" s="107"/>
    </row>
    <row r="4425" spans="4:4" x14ac:dyDescent="0.2">
      <c r="D4425" s="107"/>
    </row>
    <row r="4426" spans="4:4" x14ac:dyDescent="0.2">
      <c r="D4426" s="107"/>
    </row>
    <row r="4427" spans="4:4" x14ac:dyDescent="0.2">
      <c r="D4427" s="107"/>
    </row>
    <row r="4428" spans="4:4" x14ac:dyDescent="0.2">
      <c r="D4428" s="107"/>
    </row>
    <row r="4429" spans="4:4" x14ac:dyDescent="0.2">
      <c r="D4429" s="107"/>
    </row>
    <row r="4430" spans="4:4" x14ac:dyDescent="0.2">
      <c r="D4430" s="107"/>
    </row>
    <row r="4431" spans="4:4" x14ac:dyDescent="0.2">
      <c r="D4431" s="107"/>
    </row>
    <row r="4432" spans="4:4" x14ac:dyDescent="0.2">
      <c r="D4432" s="107"/>
    </row>
    <row r="4433" spans="4:4" x14ac:dyDescent="0.2">
      <c r="D4433" s="107"/>
    </row>
    <row r="4434" spans="4:4" x14ac:dyDescent="0.2">
      <c r="D4434" s="107"/>
    </row>
    <row r="4435" spans="4:4" x14ac:dyDescent="0.2">
      <c r="D4435" s="107"/>
    </row>
    <row r="4436" spans="4:4" x14ac:dyDescent="0.2">
      <c r="D4436" s="107"/>
    </row>
    <row r="4437" spans="4:4" x14ac:dyDescent="0.2">
      <c r="D4437" s="107"/>
    </row>
    <row r="4438" spans="4:4" x14ac:dyDescent="0.2">
      <c r="D4438" s="107"/>
    </row>
    <row r="4439" spans="4:4" x14ac:dyDescent="0.2">
      <c r="D4439" s="107"/>
    </row>
    <row r="4440" spans="4:4" x14ac:dyDescent="0.2">
      <c r="D4440" s="107"/>
    </row>
    <row r="4441" spans="4:4" x14ac:dyDescent="0.2">
      <c r="D4441" s="107"/>
    </row>
    <row r="4442" spans="4:4" x14ac:dyDescent="0.2">
      <c r="D4442" s="107"/>
    </row>
    <row r="4443" spans="4:4" x14ac:dyDescent="0.2">
      <c r="D4443" s="107"/>
    </row>
    <row r="4444" spans="4:4" x14ac:dyDescent="0.2">
      <c r="D4444" s="107"/>
    </row>
    <row r="4445" spans="4:4" x14ac:dyDescent="0.2">
      <c r="D4445" s="107"/>
    </row>
    <row r="4446" spans="4:4" x14ac:dyDescent="0.2">
      <c r="D4446" s="107"/>
    </row>
    <row r="4447" spans="4:4" x14ac:dyDescent="0.2">
      <c r="D4447" s="107"/>
    </row>
    <row r="4448" spans="4:4" x14ac:dyDescent="0.2">
      <c r="D4448" s="107"/>
    </row>
    <row r="4449" spans="4:4" x14ac:dyDescent="0.2">
      <c r="D4449" s="107"/>
    </row>
    <row r="4450" spans="4:4" x14ac:dyDescent="0.2">
      <c r="D4450" s="107"/>
    </row>
    <row r="4451" spans="4:4" x14ac:dyDescent="0.2">
      <c r="D4451" s="107"/>
    </row>
    <row r="4452" spans="4:4" x14ac:dyDescent="0.2">
      <c r="D4452" s="107"/>
    </row>
    <row r="4453" spans="4:4" x14ac:dyDescent="0.2">
      <c r="D4453" s="107"/>
    </row>
    <row r="4454" spans="4:4" x14ac:dyDescent="0.2">
      <c r="D4454" s="107"/>
    </row>
    <row r="4455" spans="4:4" x14ac:dyDescent="0.2">
      <c r="D4455" s="107"/>
    </row>
    <row r="4456" spans="4:4" x14ac:dyDescent="0.2">
      <c r="D4456" s="107"/>
    </row>
    <row r="4457" spans="4:4" x14ac:dyDescent="0.2">
      <c r="D4457" s="107"/>
    </row>
    <row r="4458" spans="4:4" x14ac:dyDescent="0.2">
      <c r="D4458" s="107"/>
    </row>
    <row r="4459" spans="4:4" x14ac:dyDescent="0.2">
      <c r="D4459" s="107"/>
    </row>
    <row r="4460" spans="4:4" x14ac:dyDescent="0.2">
      <c r="D4460" s="107"/>
    </row>
    <row r="4461" spans="4:4" x14ac:dyDescent="0.2">
      <c r="D4461" s="107"/>
    </row>
    <row r="4462" spans="4:4" x14ac:dyDescent="0.2">
      <c r="D4462" s="107"/>
    </row>
    <row r="4463" spans="4:4" x14ac:dyDescent="0.2">
      <c r="D4463" s="107"/>
    </row>
    <row r="4464" spans="4:4" x14ac:dyDescent="0.2">
      <c r="D4464" s="107"/>
    </row>
    <row r="4465" spans="4:4" x14ac:dyDescent="0.2">
      <c r="D4465" s="107"/>
    </row>
    <row r="4466" spans="4:4" x14ac:dyDescent="0.2">
      <c r="D4466" s="107"/>
    </row>
    <row r="4467" spans="4:4" x14ac:dyDescent="0.2">
      <c r="D4467" s="107"/>
    </row>
    <row r="4468" spans="4:4" x14ac:dyDescent="0.2">
      <c r="D4468" s="107"/>
    </row>
    <row r="4469" spans="4:4" x14ac:dyDescent="0.2">
      <c r="D4469" s="107"/>
    </row>
    <row r="4470" spans="4:4" x14ac:dyDescent="0.2">
      <c r="D4470" s="107"/>
    </row>
    <row r="4471" spans="4:4" x14ac:dyDescent="0.2">
      <c r="D4471" s="107"/>
    </row>
    <row r="4472" spans="4:4" x14ac:dyDescent="0.2">
      <c r="D4472" s="107"/>
    </row>
    <row r="4473" spans="4:4" x14ac:dyDescent="0.2">
      <c r="D4473" s="107"/>
    </row>
    <row r="4474" spans="4:4" x14ac:dyDescent="0.2">
      <c r="D4474" s="107"/>
    </row>
    <row r="4475" spans="4:4" x14ac:dyDescent="0.2">
      <c r="D4475" s="107"/>
    </row>
    <row r="4476" spans="4:4" x14ac:dyDescent="0.2">
      <c r="D4476" s="107"/>
    </row>
    <row r="4477" spans="4:4" x14ac:dyDescent="0.2">
      <c r="D4477" s="107"/>
    </row>
    <row r="4478" spans="4:4" x14ac:dyDescent="0.2">
      <c r="D4478" s="107"/>
    </row>
    <row r="4479" spans="4:4" x14ac:dyDescent="0.2">
      <c r="D4479" s="107"/>
    </row>
    <row r="4480" spans="4:4" x14ac:dyDescent="0.2">
      <c r="D4480" s="107"/>
    </row>
    <row r="4481" spans="4:4" x14ac:dyDescent="0.2">
      <c r="D4481" s="107"/>
    </row>
    <row r="4482" spans="4:4" x14ac:dyDescent="0.2">
      <c r="D4482" s="107"/>
    </row>
    <row r="4483" spans="4:4" x14ac:dyDescent="0.2">
      <c r="D4483" s="107"/>
    </row>
    <row r="4484" spans="4:4" x14ac:dyDescent="0.2">
      <c r="D4484" s="107"/>
    </row>
    <row r="4485" spans="4:4" x14ac:dyDescent="0.2">
      <c r="D4485" s="107"/>
    </row>
    <row r="4486" spans="4:4" x14ac:dyDescent="0.2">
      <c r="D4486" s="107"/>
    </row>
    <row r="4487" spans="4:4" x14ac:dyDescent="0.2">
      <c r="D4487" s="107"/>
    </row>
    <row r="4488" spans="4:4" x14ac:dyDescent="0.2">
      <c r="D4488" s="107"/>
    </row>
    <row r="4489" spans="4:4" x14ac:dyDescent="0.2">
      <c r="D4489" s="107"/>
    </row>
    <row r="4490" spans="4:4" x14ac:dyDescent="0.2">
      <c r="D4490" s="107"/>
    </row>
    <row r="4491" spans="4:4" x14ac:dyDescent="0.2">
      <c r="D4491" s="107"/>
    </row>
    <row r="4492" spans="4:4" x14ac:dyDescent="0.2">
      <c r="D4492" s="107"/>
    </row>
    <row r="4493" spans="4:4" x14ac:dyDescent="0.2">
      <c r="D4493" s="107"/>
    </row>
    <row r="4494" spans="4:4" x14ac:dyDescent="0.2">
      <c r="D4494" s="107"/>
    </row>
    <row r="4495" spans="4:4" x14ac:dyDescent="0.2">
      <c r="D4495" s="107"/>
    </row>
    <row r="4496" spans="4:4" x14ac:dyDescent="0.2">
      <c r="D4496" s="107"/>
    </row>
    <row r="4497" spans="4:4" x14ac:dyDescent="0.2">
      <c r="D4497" s="107"/>
    </row>
    <row r="4498" spans="4:4" x14ac:dyDescent="0.2">
      <c r="D4498" s="107"/>
    </row>
    <row r="4499" spans="4:4" x14ac:dyDescent="0.2">
      <c r="D4499" s="107"/>
    </row>
    <row r="4500" spans="4:4" x14ac:dyDescent="0.2">
      <c r="D4500" s="107"/>
    </row>
    <row r="4501" spans="4:4" x14ac:dyDescent="0.2">
      <c r="D4501" s="107"/>
    </row>
    <row r="4502" spans="4:4" x14ac:dyDescent="0.2">
      <c r="D4502" s="107"/>
    </row>
    <row r="4503" spans="4:4" x14ac:dyDescent="0.2">
      <c r="D4503" s="107"/>
    </row>
    <row r="4504" spans="4:4" x14ac:dyDescent="0.2">
      <c r="D4504" s="107"/>
    </row>
    <row r="4505" spans="4:4" x14ac:dyDescent="0.2">
      <c r="D4505" s="107"/>
    </row>
    <row r="4506" spans="4:4" x14ac:dyDescent="0.2">
      <c r="D4506" s="107"/>
    </row>
    <row r="4507" spans="4:4" x14ac:dyDescent="0.2">
      <c r="D4507" s="107"/>
    </row>
    <row r="4508" spans="4:4" x14ac:dyDescent="0.2">
      <c r="D4508" s="107"/>
    </row>
    <row r="4509" spans="4:4" x14ac:dyDescent="0.2">
      <c r="D4509" s="107"/>
    </row>
    <row r="4510" spans="4:4" x14ac:dyDescent="0.2">
      <c r="D4510" s="107"/>
    </row>
    <row r="4511" spans="4:4" x14ac:dyDescent="0.2">
      <c r="D4511" s="107"/>
    </row>
    <row r="4512" spans="4:4" x14ac:dyDescent="0.2">
      <c r="D4512" s="107"/>
    </row>
    <row r="4513" spans="4:4" x14ac:dyDescent="0.2">
      <c r="D4513" s="107"/>
    </row>
    <row r="4514" spans="4:4" x14ac:dyDescent="0.2">
      <c r="D4514" s="107"/>
    </row>
    <row r="4515" spans="4:4" x14ac:dyDescent="0.2">
      <c r="D4515" s="107"/>
    </row>
    <row r="4516" spans="4:4" x14ac:dyDescent="0.2">
      <c r="D4516" s="107"/>
    </row>
    <row r="4517" spans="4:4" x14ac:dyDescent="0.2">
      <c r="D4517" s="107"/>
    </row>
    <row r="4518" spans="4:4" x14ac:dyDescent="0.2">
      <c r="D4518" s="107"/>
    </row>
    <row r="4519" spans="4:4" x14ac:dyDescent="0.2">
      <c r="D4519" s="107"/>
    </row>
    <row r="4520" spans="4:4" x14ac:dyDescent="0.2">
      <c r="D4520" s="107"/>
    </row>
    <row r="4521" spans="4:4" x14ac:dyDescent="0.2">
      <c r="D4521" s="107"/>
    </row>
    <row r="4522" spans="4:4" x14ac:dyDescent="0.2">
      <c r="D4522" s="107"/>
    </row>
    <row r="4523" spans="4:4" x14ac:dyDescent="0.2">
      <c r="D4523" s="107"/>
    </row>
    <row r="4524" spans="4:4" x14ac:dyDescent="0.2">
      <c r="D4524" s="107"/>
    </row>
    <row r="4525" spans="4:4" x14ac:dyDescent="0.2">
      <c r="D4525" s="107"/>
    </row>
    <row r="4526" spans="4:4" x14ac:dyDescent="0.2">
      <c r="D4526" s="107"/>
    </row>
    <row r="4527" spans="4:4" x14ac:dyDescent="0.2">
      <c r="D4527" s="107"/>
    </row>
    <row r="4528" spans="4:4" x14ac:dyDescent="0.2">
      <c r="D4528" s="107"/>
    </row>
    <row r="4529" spans="4:4" x14ac:dyDescent="0.2">
      <c r="D4529" s="107"/>
    </row>
    <row r="4530" spans="4:4" x14ac:dyDescent="0.2">
      <c r="D4530" s="107"/>
    </row>
    <row r="4531" spans="4:4" x14ac:dyDescent="0.2">
      <c r="D4531" s="107"/>
    </row>
    <row r="4532" spans="4:4" x14ac:dyDescent="0.2">
      <c r="D4532" s="107"/>
    </row>
    <row r="4533" spans="4:4" x14ac:dyDescent="0.2">
      <c r="D4533" s="107"/>
    </row>
    <row r="4534" spans="4:4" x14ac:dyDescent="0.2">
      <c r="D4534" s="107"/>
    </row>
    <row r="4535" spans="4:4" x14ac:dyDescent="0.2">
      <c r="D4535" s="107"/>
    </row>
    <row r="4536" spans="4:4" x14ac:dyDescent="0.2">
      <c r="D4536" s="107"/>
    </row>
    <row r="4537" spans="4:4" x14ac:dyDescent="0.2">
      <c r="D4537" s="107"/>
    </row>
    <row r="4538" spans="4:4" x14ac:dyDescent="0.2">
      <c r="D4538" s="107"/>
    </row>
    <row r="4539" spans="4:4" x14ac:dyDescent="0.2">
      <c r="D4539" s="107"/>
    </row>
    <row r="4540" spans="4:4" x14ac:dyDescent="0.2">
      <c r="D4540" s="107"/>
    </row>
    <row r="4541" spans="4:4" x14ac:dyDescent="0.2">
      <c r="D4541" s="107"/>
    </row>
    <row r="4542" spans="4:4" x14ac:dyDescent="0.2">
      <c r="D4542" s="107"/>
    </row>
    <row r="4543" spans="4:4" x14ac:dyDescent="0.2">
      <c r="D4543" s="107"/>
    </row>
    <row r="4544" spans="4:4" x14ac:dyDescent="0.2">
      <c r="D4544" s="107"/>
    </row>
    <row r="4545" spans="4:4" x14ac:dyDescent="0.2">
      <c r="D4545" s="107"/>
    </row>
    <row r="4546" spans="4:4" x14ac:dyDescent="0.2">
      <c r="D4546" s="107"/>
    </row>
    <row r="4547" spans="4:4" x14ac:dyDescent="0.2">
      <c r="D4547" s="107"/>
    </row>
    <row r="4548" spans="4:4" x14ac:dyDescent="0.2">
      <c r="D4548" s="107"/>
    </row>
    <row r="4549" spans="4:4" x14ac:dyDescent="0.2">
      <c r="D4549" s="107"/>
    </row>
    <row r="4550" spans="4:4" x14ac:dyDescent="0.2">
      <c r="D4550" s="107"/>
    </row>
    <row r="4551" spans="4:4" x14ac:dyDescent="0.2">
      <c r="D4551" s="107"/>
    </row>
    <row r="4552" spans="4:4" x14ac:dyDescent="0.2">
      <c r="D4552" s="107"/>
    </row>
    <row r="4553" spans="4:4" x14ac:dyDescent="0.2">
      <c r="D4553" s="107"/>
    </row>
    <row r="4554" spans="4:4" x14ac:dyDescent="0.2">
      <c r="D4554" s="107"/>
    </row>
    <row r="4555" spans="4:4" x14ac:dyDescent="0.2">
      <c r="D4555" s="107"/>
    </row>
    <row r="4556" spans="4:4" x14ac:dyDescent="0.2">
      <c r="D4556" s="107"/>
    </row>
    <row r="4557" spans="4:4" x14ac:dyDescent="0.2">
      <c r="D4557" s="107"/>
    </row>
    <row r="4558" spans="4:4" x14ac:dyDescent="0.2">
      <c r="D4558" s="107"/>
    </row>
    <row r="4559" spans="4:4" x14ac:dyDescent="0.2">
      <c r="D4559" s="107"/>
    </row>
    <row r="4560" spans="4:4" x14ac:dyDescent="0.2">
      <c r="D4560" s="107"/>
    </row>
    <row r="4561" spans="4:4" x14ac:dyDescent="0.2">
      <c r="D4561" s="107"/>
    </row>
    <row r="4562" spans="4:4" x14ac:dyDescent="0.2">
      <c r="D4562" s="107"/>
    </row>
    <row r="4563" spans="4:4" x14ac:dyDescent="0.2">
      <c r="D4563" s="107"/>
    </row>
    <row r="4564" spans="4:4" x14ac:dyDescent="0.2">
      <c r="D4564" s="107"/>
    </row>
    <row r="4565" spans="4:4" x14ac:dyDescent="0.2">
      <c r="D4565" s="107"/>
    </row>
    <row r="4566" spans="4:4" x14ac:dyDescent="0.2">
      <c r="D4566" s="107"/>
    </row>
    <row r="4567" spans="4:4" x14ac:dyDescent="0.2">
      <c r="D4567" s="107"/>
    </row>
    <row r="4568" spans="4:4" x14ac:dyDescent="0.2">
      <c r="D4568" s="107"/>
    </row>
    <row r="4569" spans="4:4" x14ac:dyDescent="0.2">
      <c r="D4569" s="107"/>
    </row>
    <row r="4570" spans="4:4" x14ac:dyDescent="0.2">
      <c r="D4570" s="107"/>
    </row>
    <row r="4571" spans="4:4" x14ac:dyDescent="0.2">
      <c r="D4571" s="107"/>
    </row>
    <row r="4572" spans="4:4" x14ac:dyDescent="0.2">
      <c r="D4572" s="107"/>
    </row>
    <row r="4573" spans="4:4" x14ac:dyDescent="0.2">
      <c r="D4573" s="107"/>
    </row>
    <row r="4574" spans="4:4" x14ac:dyDescent="0.2">
      <c r="D4574" s="107"/>
    </row>
    <row r="4575" spans="4:4" x14ac:dyDescent="0.2">
      <c r="D4575" s="107"/>
    </row>
    <row r="4576" spans="4:4" x14ac:dyDescent="0.2">
      <c r="D4576" s="107"/>
    </row>
    <row r="4577" spans="4:4" x14ac:dyDescent="0.2">
      <c r="D4577" s="107"/>
    </row>
    <row r="4578" spans="4:4" x14ac:dyDescent="0.2">
      <c r="D4578" s="107"/>
    </row>
    <row r="4579" spans="4:4" x14ac:dyDescent="0.2">
      <c r="D4579" s="107"/>
    </row>
    <row r="4580" spans="4:4" x14ac:dyDescent="0.2">
      <c r="D4580" s="107"/>
    </row>
    <row r="4581" spans="4:4" x14ac:dyDescent="0.2">
      <c r="D4581" s="107"/>
    </row>
    <row r="4582" spans="4:4" x14ac:dyDescent="0.2">
      <c r="D4582" s="107"/>
    </row>
    <row r="4583" spans="4:4" x14ac:dyDescent="0.2">
      <c r="D4583" s="107"/>
    </row>
    <row r="4584" spans="4:4" x14ac:dyDescent="0.2">
      <c r="D4584" s="107"/>
    </row>
    <row r="4585" spans="4:4" x14ac:dyDescent="0.2">
      <c r="D4585" s="107"/>
    </row>
    <row r="4586" spans="4:4" x14ac:dyDescent="0.2">
      <c r="D4586" s="107"/>
    </row>
    <row r="4587" spans="4:4" x14ac:dyDescent="0.2">
      <c r="D4587" s="107"/>
    </row>
    <row r="4588" spans="4:4" x14ac:dyDescent="0.2">
      <c r="D4588" s="107"/>
    </row>
    <row r="4589" spans="4:4" x14ac:dyDescent="0.2">
      <c r="D4589" s="107"/>
    </row>
    <row r="4590" spans="4:4" x14ac:dyDescent="0.2">
      <c r="D4590" s="107"/>
    </row>
    <row r="4591" spans="4:4" x14ac:dyDescent="0.2">
      <c r="D4591" s="107"/>
    </row>
    <row r="4592" spans="4:4" x14ac:dyDescent="0.2">
      <c r="D4592" s="107"/>
    </row>
    <row r="4593" spans="4:4" x14ac:dyDescent="0.2">
      <c r="D4593" s="107"/>
    </row>
    <row r="4594" spans="4:4" x14ac:dyDescent="0.2">
      <c r="D4594" s="107"/>
    </row>
    <row r="4595" spans="4:4" x14ac:dyDescent="0.2">
      <c r="D4595" s="107"/>
    </row>
    <row r="4596" spans="4:4" x14ac:dyDescent="0.2">
      <c r="D4596" s="107"/>
    </row>
    <row r="4597" spans="4:4" x14ac:dyDescent="0.2">
      <c r="D4597" s="107"/>
    </row>
    <row r="4598" spans="4:4" x14ac:dyDescent="0.2">
      <c r="D4598" s="107"/>
    </row>
    <row r="4599" spans="4:4" x14ac:dyDescent="0.2">
      <c r="D4599" s="107"/>
    </row>
    <row r="4600" spans="4:4" x14ac:dyDescent="0.2">
      <c r="D4600" s="107"/>
    </row>
    <row r="4601" spans="4:4" x14ac:dyDescent="0.2">
      <c r="D4601" s="107"/>
    </row>
    <row r="4602" spans="4:4" x14ac:dyDescent="0.2">
      <c r="D4602" s="107"/>
    </row>
    <row r="4603" spans="4:4" x14ac:dyDescent="0.2">
      <c r="D4603" s="107"/>
    </row>
    <row r="4604" spans="4:4" x14ac:dyDescent="0.2">
      <c r="D4604" s="107"/>
    </row>
    <row r="4605" spans="4:4" x14ac:dyDescent="0.2">
      <c r="D4605" s="107"/>
    </row>
    <row r="4606" spans="4:4" x14ac:dyDescent="0.2">
      <c r="D4606" s="107"/>
    </row>
    <row r="4607" spans="4:4" x14ac:dyDescent="0.2">
      <c r="D4607" s="107"/>
    </row>
    <row r="4608" spans="4:4" x14ac:dyDescent="0.2">
      <c r="D4608" s="107"/>
    </row>
    <row r="4609" spans="4:4" x14ac:dyDescent="0.2">
      <c r="D4609" s="107"/>
    </row>
    <row r="4610" spans="4:4" x14ac:dyDescent="0.2">
      <c r="D4610" s="107"/>
    </row>
    <row r="4611" spans="4:4" x14ac:dyDescent="0.2">
      <c r="D4611" s="107"/>
    </row>
    <row r="4612" spans="4:4" x14ac:dyDescent="0.2">
      <c r="D4612" s="107"/>
    </row>
    <row r="4613" spans="4:4" x14ac:dyDescent="0.2">
      <c r="D4613" s="107"/>
    </row>
    <row r="4614" spans="4:4" x14ac:dyDescent="0.2">
      <c r="D4614" s="107"/>
    </row>
    <row r="4615" spans="4:4" x14ac:dyDescent="0.2">
      <c r="D4615" s="107"/>
    </row>
    <row r="4616" spans="4:4" x14ac:dyDescent="0.2">
      <c r="D4616" s="107"/>
    </row>
    <row r="4617" spans="4:4" x14ac:dyDescent="0.2">
      <c r="D4617" s="107"/>
    </row>
    <row r="4618" spans="4:4" x14ac:dyDescent="0.2">
      <c r="D4618" s="107"/>
    </row>
    <row r="4619" spans="4:4" x14ac:dyDescent="0.2">
      <c r="D4619" s="107"/>
    </row>
    <row r="4620" spans="4:4" x14ac:dyDescent="0.2">
      <c r="D4620" s="107"/>
    </row>
    <row r="4621" spans="4:4" x14ac:dyDescent="0.2">
      <c r="D4621" s="107"/>
    </row>
    <row r="4622" spans="4:4" x14ac:dyDescent="0.2">
      <c r="D4622" s="107"/>
    </row>
    <row r="4623" spans="4:4" x14ac:dyDescent="0.2">
      <c r="D4623" s="107"/>
    </row>
    <row r="4624" spans="4:4" x14ac:dyDescent="0.2">
      <c r="D4624" s="107"/>
    </row>
    <row r="4625" spans="4:4" x14ac:dyDescent="0.2">
      <c r="D4625" s="107"/>
    </row>
    <row r="4626" spans="4:4" x14ac:dyDescent="0.2">
      <c r="D4626" s="107"/>
    </row>
    <row r="4627" spans="4:4" x14ac:dyDescent="0.2">
      <c r="D4627" s="107"/>
    </row>
    <row r="4628" spans="4:4" x14ac:dyDescent="0.2">
      <c r="D4628" s="107"/>
    </row>
    <row r="4629" spans="4:4" x14ac:dyDescent="0.2">
      <c r="D4629" s="107"/>
    </row>
    <row r="4630" spans="4:4" x14ac:dyDescent="0.2">
      <c r="D4630" s="107"/>
    </row>
    <row r="4631" spans="4:4" x14ac:dyDescent="0.2">
      <c r="D4631" s="107"/>
    </row>
    <row r="4632" spans="4:4" x14ac:dyDescent="0.2">
      <c r="D4632" s="107"/>
    </row>
    <row r="4633" spans="4:4" x14ac:dyDescent="0.2">
      <c r="D4633" s="107"/>
    </row>
    <row r="4634" spans="4:4" x14ac:dyDescent="0.2">
      <c r="D4634" s="107"/>
    </row>
    <row r="4635" spans="4:4" x14ac:dyDescent="0.2">
      <c r="D4635" s="107"/>
    </row>
    <row r="4636" spans="4:4" x14ac:dyDescent="0.2">
      <c r="D4636" s="107"/>
    </row>
    <row r="4637" spans="4:4" x14ac:dyDescent="0.2">
      <c r="D4637" s="107"/>
    </row>
    <row r="4638" spans="4:4" x14ac:dyDescent="0.2">
      <c r="D4638" s="107"/>
    </row>
    <row r="4639" spans="4:4" x14ac:dyDescent="0.2">
      <c r="D4639" s="107"/>
    </row>
    <row r="4640" spans="4:4" x14ac:dyDescent="0.2">
      <c r="D4640" s="107"/>
    </row>
    <row r="4641" spans="4:4" x14ac:dyDescent="0.2">
      <c r="D4641" s="107"/>
    </row>
    <row r="4642" spans="4:4" x14ac:dyDescent="0.2">
      <c r="D4642" s="107"/>
    </row>
    <row r="4643" spans="4:4" x14ac:dyDescent="0.2">
      <c r="D4643" s="107"/>
    </row>
    <row r="4644" spans="4:4" x14ac:dyDescent="0.2">
      <c r="D4644" s="107"/>
    </row>
    <row r="4645" spans="4:4" x14ac:dyDescent="0.2">
      <c r="D4645" s="107"/>
    </row>
    <row r="4646" spans="4:4" x14ac:dyDescent="0.2">
      <c r="D4646" s="107"/>
    </row>
    <row r="4647" spans="4:4" x14ac:dyDescent="0.2">
      <c r="D4647" s="107"/>
    </row>
    <row r="4648" spans="4:4" x14ac:dyDescent="0.2">
      <c r="D4648" s="107"/>
    </row>
    <row r="4649" spans="4:4" x14ac:dyDescent="0.2">
      <c r="D4649" s="107"/>
    </row>
    <row r="4650" spans="4:4" x14ac:dyDescent="0.2">
      <c r="D4650" s="107"/>
    </row>
    <row r="4651" spans="4:4" x14ac:dyDescent="0.2">
      <c r="D4651" s="107"/>
    </row>
    <row r="4652" spans="4:4" x14ac:dyDescent="0.2">
      <c r="D4652" s="107"/>
    </row>
    <row r="4653" spans="4:4" x14ac:dyDescent="0.2">
      <c r="D4653" s="107"/>
    </row>
    <row r="4654" spans="4:4" x14ac:dyDescent="0.2">
      <c r="D4654" s="107"/>
    </row>
    <row r="4655" spans="4:4" x14ac:dyDescent="0.2">
      <c r="D4655" s="107"/>
    </row>
    <row r="4656" spans="4:4" x14ac:dyDescent="0.2">
      <c r="D4656" s="107"/>
    </row>
    <row r="4657" spans="4:4" x14ac:dyDescent="0.2">
      <c r="D4657" s="107"/>
    </row>
    <row r="4658" spans="4:4" x14ac:dyDescent="0.2">
      <c r="D4658" s="107"/>
    </row>
    <row r="4659" spans="4:4" x14ac:dyDescent="0.2">
      <c r="D4659" s="107"/>
    </row>
    <row r="4660" spans="4:4" x14ac:dyDescent="0.2">
      <c r="D4660" s="107"/>
    </row>
    <row r="4661" spans="4:4" x14ac:dyDescent="0.2">
      <c r="D4661" s="107"/>
    </row>
    <row r="4662" spans="4:4" x14ac:dyDescent="0.2">
      <c r="D4662" s="107"/>
    </row>
    <row r="4663" spans="4:4" x14ac:dyDescent="0.2">
      <c r="D4663" s="107"/>
    </row>
    <row r="4664" spans="4:4" x14ac:dyDescent="0.2">
      <c r="D4664" s="107"/>
    </row>
    <row r="4665" spans="4:4" x14ac:dyDescent="0.2">
      <c r="D4665" s="107"/>
    </row>
    <row r="4666" spans="4:4" x14ac:dyDescent="0.2">
      <c r="D4666" s="107"/>
    </row>
    <row r="4667" spans="4:4" x14ac:dyDescent="0.2">
      <c r="D4667" s="107"/>
    </row>
    <row r="4668" spans="4:4" x14ac:dyDescent="0.2">
      <c r="D4668" s="107"/>
    </row>
    <row r="4669" spans="4:4" x14ac:dyDescent="0.2">
      <c r="D4669" s="107"/>
    </row>
    <row r="4670" spans="4:4" x14ac:dyDescent="0.2">
      <c r="D4670" s="107"/>
    </row>
    <row r="4671" spans="4:4" x14ac:dyDescent="0.2">
      <c r="D4671" s="107"/>
    </row>
    <row r="4672" spans="4:4" x14ac:dyDescent="0.2">
      <c r="D4672" s="107"/>
    </row>
    <row r="4673" spans="4:4" x14ac:dyDescent="0.2">
      <c r="D4673" s="107"/>
    </row>
    <row r="4674" spans="4:4" x14ac:dyDescent="0.2">
      <c r="D4674" s="107"/>
    </row>
    <row r="4675" spans="4:4" x14ac:dyDescent="0.2">
      <c r="D4675" s="107"/>
    </row>
    <row r="4676" spans="4:4" x14ac:dyDescent="0.2">
      <c r="D4676" s="107"/>
    </row>
    <row r="4677" spans="4:4" x14ac:dyDescent="0.2">
      <c r="D4677" s="107"/>
    </row>
    <row r="4678" spans="4:4" x14ac:dyDescent="0.2">
      <c r="D4678" s="107"/>
    </row>
    <row r="4679" spans="4:4" x14ac:dyDescent="0.2">
      <c r="D4679" s="107"/>
    </row>
    <row r="4680" spans="4:4" x14ac:dyDescent="0.2">
      <c r="D4680" s="107"/>
    </row>
    <row r="4681" spans="4:4" x14ac:dyDescent="0.2">
      <c r="D4681" s="107"/>
    </row>
    <row r="4682" spans="4:4" x14ac:dyDescent="0.2">
      <c r="D4682" s="107"/>
    </row>
    <row r="4683" spans="4:4" x14ac:dyDescent="0.2">
      <c r="D4683" s="107"/>
    </row>
    <row r="4684" spans="4:4" x14ac:dyDescent="0.2">
      <c r="D4684" s="107"/>
    </row>
    <row r="4685" spans="4:4" x14ac:dyDescent="0.2">
      <c r="D4685" s="107"/>
    </row>
    <row r="4686" spans="4:4" x14ac:dyDescent="0.2">
      <c r="D4686" s="107"/>
    </row>
    <row r="4687" spans="4:4" x14ac:dyDescent="0.2">
      <c r="D4687" s="107"/>
    </row>
    <row r="4688" spans="4:4" x14ac:dyDescent="0.2">
      <c r="D4688" s="107"/>
    </row>
    <row r="4689" spans="4:4" x14ac:dyDescent="0.2">
      <c r="D4689" s="107"/>
    </row>
    <row r="4690" spans="4:4" x14ac:dyDescent="0.2">
      <c r="D4690" s="107"/>
    </row>
    <row r="4691" spans="4:4" x14ac:dyDescent="0.2">
      <c r="D4691" s="107"/>
    </row>
    <row r="4692" spans="4:4" x14ac:dyDescent="0.2">
      <c r="D4692" s="107"/>
    </row>
    <row r="4693" spans="4:4" x14ac:dyDescent="0.2">
      <c r="D4693" s="107"/>
    </row>
    <row r="4694" spans="4:4" x14ac:dyDescent="0.2">
      <c r="D4694" s="107"/>
    </row>
    <row r="4695" spans="4:4" x14ac:dyDescent="0.2">
      <c r="D4695" s="107"/>
    </row>
    <row r="4696" spans="4:4" x14ac:dyDescent="0.2">
      <c r="D4696" s="107"/>
    </row>
    <row r="4697" spans="4:4" x14ac:dyDescent="0.2">
      <c r="D4697" s="107"/>
    </row>
    <row r="4698" spans="4:4" x14ac:dyDescent="0.2">
      <c r="D4698" s="107"/>
    </row>
    <row r="4699" spans="4:4" x14ac:dyDescent="0.2">
      <c r="D4699" s="107"/>
    </row>
    <row r="4700" spans="4:4" x14ac:dyDescent="0.2">
      <c r="D4700" s="107"/>
    </row>
    <row r="4701" spans="4:4" x14ac:dyDescent="0.2">
      <c r="D4701" s="107"/>
    </row>
    <row r="4702" spans="4:4" x14ac:dyDescent="0.2">
      <c r="D4702" s="107"/>
    </row>
    <row r="4703" spans="4:4" x14ac:dyDescent="0.2">
      <c r="D4703" s="107"/>
    </row>
    <row r="4704" spans="4:4" x14ac:dyDescent="0.2">
      <c r="D4704" s="107"/>
    </row>
    <row r="4705" spans="4:4" x14ac:dyDescent="0.2">
      <c r="D4705" s="107"/>
    </row>
    <row r="4706" spans="4:4" x14ac:dyDescent="0.2">
      <c r="D4706" s="107"/>
    </row>
    <row r="4707" spans="4:4" x14ac:dyDescent="0.2">
      <c r="D4707" s="107"/>
    </row>
    <row r="4708" spans="4:4" x14ac:dyDescent="0.2">
      <c r="D4708" s="107"/>
    </row>
    <row r="4709" spans="4:4" x14ac:dyDescent="0.2">
      <c r="D4709" s="107"/>
    </row>
    <row r="4710" spans="4:4" x14ac:dyDescent="0.2">
      <c r="D4710" s="107"/>
    </row>
    <row r="4711" spans="4:4" x14ac:dyDescent="0.2">
      <c r="D4711" s="107"/>
    </row>
    <row r="4712" spans="4:4" x14ac:dyDescent="0.2">
      <c r="D4712" s="107"/>
    </row>
    <row r="4713" spans="4:4" x14ac:dyDescent="0.2">
      <c r="D4713" s="107"/>
    </row>
    <row r="4714" spans="4:4" x14ac:dyDescent="0.2">
      <c r="D4714" s="107"/>
    </row>
    <row r="4715" spans="4:4" x14ac:dyDescent="0.2">
      <c r="D4715" s="107"/>
    </row>
    <row r="4716" spans="4:4" x14ac:dyDescent="0.2">
      <c r="D4716" s="107"/>
    </row>
    <row r="4717" spans="4:4" x14ac:dyDescent="0.2">
      <c r="D4717" s="107"/>
    </row>
    <row r="4718" spans="4:4" x14ac:dyDescent="0.2">
      <c r="D4718" s="107"/>
    </row>
    <row r="4719" spans="4:4" x14ac:dyDescent="0.2">
      <c r="D4719" s="107"/>
    </row>
    <row r="4720" spans="4:4" x14ac:dyDescent="0.2">
      <c r="D4720" s="107"/>
    </row>
    <row r="4721" spans="4:4" x14ac:dyDescent="0.2">
      <c r="D4721" s="107"/>
    </row>
    <row r="4722" spans="4:4" x14ac:dyDescent="0.2">
      <c r="D4722" s="107"/>
    </row>
    <row r="4723" spans="4:4" x14ac:dyDescent="0.2">
      <c r="D4723" s="107"/>
    </row>
    <row r="4724" spans="4:4" x14ac:dyDescent="0.2">
      <c r="D4724" s="107"/>
    </row>
    <row r="4725" spans="4:4" x14ac:dyDescent="0.2">
      <c r="D4725" s="107"/>
    </row>
    <row r="4726" spans="4:4" x14ac:dyDescent="0.2">
      <c r="D4726" s="107"/>
    </row>
    <row r="4727" spans="4:4" x14ac:dyDescent="0.2">
      <c r="D4727" s="107"/>
    </row>
    <row r="4728" spans="4:4" x14ac:dyDescent="0.2">
      <c r="D4728" s="107"/>
    </row>
    <row r="4729" spans="4:4" x14ac:dyDescent="0.2">
      <c r="D4729" s="107"/>
    </row>
    <row r="4730" spans="4:4" x14ac:dyDescent="0.2">
      <c r="D4730" s="107"/>
    </row>
    <row r="4731" spans="4:4" x14ac:dyDescent="0.2">
      <c r="D4731" s="107"/>
    </row>
    <row r="4732" spans="4:4" x14ac:dyDescent="0.2">
      <c r="D4732" s="107"/>
    </row>
    <row r="4733" spans="4:4" x14ac:dyDescent="0.2">
      <c r="D4733" s="107"/>
    </row>
    <row r="4734" spans="4:4" x14ac:dyDescent="0.2">
      <c r="D4734" s="107"/>
    </row>
    <row r="4735" spans="4:4" x14ac:dyDescent="0.2">
      <c r="D4735" s="107"/>
    </row>
    <row r="4736" spans="4:4" x14ac:dyDescent="0.2">
      <c r="D4736" s="107"/>
    </row>
    <row r="4737" spans="4:4" x14ac:dyDescent="0.2">
      <c r="D4737" s="107"/>
    </row>
    <row r="4738" spans="4:4" x14ac:dyDescent="0.2">
      <c r="D4738" s="107"/>
    </row>
    <row r="4739" spans="4:4" x14ac:dyDescent="0.2">
      <c r="D4739" s="107"/>
    </row>
    <row r="4740" spans="4:4" x14ac:dyDescent="0.2">
      <c r="D4740" s="107"/>
    </row>
    <row r="4741" spans="4:4" x14ac:dyDescent="0.2">
      <c r="D4741" s="107"/>
    </row>
    <row r="4742" spans="4:4" x14ac:dyDescent="0.2">
      <c r="D4742" s="107"/>
    </row>
    <row r="4743" spans="4:4" x14ac:dyDescent="0.2">
      <c r="D4743" s="107"/>
    </row>
    <row r="4744" spans="4:4" x14ac:dyDescent="0.2">
      <c r="D4744" s="107"/>
    </row>
    <row r="4745" spans="4:4" x14ac:dyDescent="0.2">
      <c r="D4745" s="107"/>
    </row>
    <row r="4746" spans="4:4" x14ac:dyDescent="0.2">
      <c r="D4746" s="107"/>
    </row>
    <row r="4747" spans="4:4" x14ac:dyDescent="0.2">
      <c r="D4747" s="107"/>
    </row>
    <row r="4748" spans="4:4" x14ac:dyDescent="0.2">
      <c r="D4748" s="107"/>
    </row>
    <row r="4749" spans="4:4" x14ac:dyDescent="0.2">
      <c r="D4749" s="107"/>
    </row>
    <row r="4750" spans="4:4" x14ac:dyDescent="0.2">
      <c r="D4750" s="107"/>
    </row>
    <row r="4751" spans="4:4" x14ac:dyDescent="0.2">
      <c r="D4751" s="107"/>
    </row>
    <row r="4752" spans="4:4" x14ac:dyDescent="0.2">
      <c r="D4752" s="107"/>
    </row>
    <row r="4753" spans="4:4" x14ac:dyDescent="0.2">
      <c r="D4753" s="107"/>
    </row>
    <row r="4754" spans="4:4" x14ac:dyDescent="0.2">
      <c r="D4754" s="107"/>
    </row>
    <row r="4755" spans="4:4" x14ac:dyDescent="0.2">
      <c r="D4755" s="107"/>
    </row>
    <row r="4756" spans="4:4" x14ac:dyDescent="0.2">
      <c r="D4756" s="107"/>
    </row>
    <row r="4757" spans="4:4" x14ac:dyDescent="0.2">
      <c r="D4757" s="107"/>
    </row>
    <row r="4758" spans="4:4" x14ac:dyDescent="0.2">
      <c r="D4758" s="107"/>
    </row>
    <row r="4759" spans="4:4" x14ac:dyDescent="0.2">
      <c r="D4759" s="107"/>
    </row>
    <row r="4760" spans="4:4" x14ac:dyDescent="0.2">
      <c r="D4760" s="107"/>
    </row>
    <row r="4761" spans="4:4" x14ac:dyDescent="0.2">
      <c r="D4761" s="107"/>
    </row>
    <row r="4762" spans="4:4" x14ac:dyDescent="0.2">
      <c r="D4762" s="107"/>
    </row>
    <row r="4763" spans="4:4" x14ac:dyDescent="0.2">
      <c r="D4763" s="107"/>
    </row>
    <row r="4764" spans="4:4" x14ac:dyDescent="0.2">
      <c r="D4764" s="107"/>
    </row>
    <row r="4765" spans="4:4" x14ac:dyDescent="0.2">
      <c r="D4765" s="107"/>
    </row>
    <row r="4766" spans="4:4" x14ac:dyDescent="0.2">
      <c r="D4766" s="107"/>
    </row>
    <row r="4767" spans="4:4" x14ac:dyDescent="0.2">
      <c r="D4767" s="107"/>
    </row>
    <row r="4768" spans="4:4" x14ac:dyDescent="0.2">
      <c r="D4768" s="107"/>
    </row>
    <row r="4769" spans="4:4" x14ac:dyDescent="0.2">
      <c r="D4769" s="107"/>
    </row>
    <row r="4770" spans="4:4" x14ac:dyDescent="0.2">
      <c r="D4770" s="107"/>
    </row>
    <row r="4771" spans="4:4" x14ac:dyDescent="0.2">
      <c r="D4771" s="107"/>
    </row>
    <row r="4772" spans="4:4" x14ac:dyDescent="0.2">
      <c r="D4772" s="107"/>
    </row>
    <row r="4773" spans="4:4" x14ac:dyDescent="0.2">
      <c r="D4773" s="107"/>
    </row>
    <row r="4774" spans="4:4" x14ac:dyDescent="0.2">
      <c r="D4774" s="107"/>
    </row>
    <row r="4775" spans="4:4" x14ac:dyDescent="0.2">
      <c r="D4775" s="107"/>
    </row>
    <row r="4776" spans="4:4" x14ac:dyDescent="0.2">
      <c r="D4776" s="107"/>
    </row>
    <row r="4777" spans="4:4" x14ac:dyDescent="0.2">
      <c r="D4777" s="107"/>
    </row>
    <row r="4778" spans="4:4" x14ac:dyDescent="0.2">
      <c r="D4778" s="107"/>
    </row>
    <row r="4779" spans="4:4" x14ac:dyDescent="0.2">
      <c r="D4779" s="107"/>
    </row>
    <row r="4780" spans="4:4" x14ac:dyDescent="0.2">
      <c r="D4780" s="107"/>
    </row>
    <row r="4781" spans="4:4" x14ac:dyDescent="0.2">
      <c r="D4781" s="107"/>
    </row>
    <row r="4782" spans="4:4" x14ac:dyDescent="0.2">
      <c r="D4782" s="107"/>
    </row>
    <row r="4783" spans="4:4" x14ac:dyDescent="0.2">
      <c r="D4783" s="107"/>
    </row>
    <row r="4784" spans="4:4" x14ac:dyDescent="0.2">
      <c r="D4784" s="107"/>
    </row>
    <row r="4785" spans="4:4" x14ac:dyDescent="0.2">
      <c r="D4785" s="107"/>
    </row>
    <row r="4786" spans="4:4" x14ac:dyDescent="0.2">
      <c r="D4786" s="107"/>
    </row>
    <row r="4787" spans="4:4" x14ac:dyDescent="0.2">
      <c r="D4787" s="107"/>
    </row>
    <row r="4788" spans="4:4" x14ac:dyDescent="0.2">
      <c r="D4788" s="107"/>
    </row>
    <row r="4789" spans="4:4" x14ac:dyDescent="0.2">
      <c r="D4789" s="107"/>
    </row>
    <row r="4790" spans="4:4" x14ac:dyDescent="0.2">
      <c r="D4790" s="107"/>
    </row>
    <row r="4791" spans="4:4" x14ac:dyDescent="0.2">
      <c r="D4791" s="107"/>
    </row>
    <row r="4792" spans="4:4" x14ac:dyDescent="0.2">
      <c r="D4792" s="107"/>
    </row>
    <row r="4793" spans="4:4" x14ac:dyDescent="0.2">
      <c r="D4793" s="107"/>
    </row>
    <row r="4794" spans="4:4" x14ac:dyDescent="0.2">
      <c r="D4794" s="107"/>
    </row>
    <row r="4795" spans="4:4" x14ac:dyDescent="0.2">
      <c r="D4795" s="107"/>
    </row>
    <row r="4796" spans="4:4" x14ac:dyDescent="0.2">
      <c r="D4796" s="107"/>
    </row>
    <row r="4797" spans="4:4" x14ac:dyDescent="0.2">
      <c r="D4797" s="107"/>
    </row>
    <row r="4798" spans="4:4" x14ac:dyDescent="0.2">
      <c r="D4798" s="107"/>
    </row>
    <row r="4799" spans="4:4" x14ac:dyDescent="0.2">
      <c r="D4799" s="107"/>
    </row>
    <row r="4800" spans="4:4" x14ac:dyDescent="0.2">
      <c r="D4800" s="107"/>
    </row>
    <row r="4801" spans="4:4" x14ac:dyDescent="0.2">
      <c r="D4801" s="107"/>
    </row>
    <row r="4802" spans="4:4" x14ac:dyDescent="0.2">
      <c r="D4802" s="107"/>
    </row>
    <row r="4803" spans="4:4" x14ac:dyDescent="0.2">
      <c r="D4803" s="107"/>
    </row>
    <row r="4804" spans="4:4" x14ac:dyDescent="0.2">
      <c r="D4804" s="107"/>
    </row>
    <row r="4805" spans="4:4" x14ac:dyDescent="0.2">
      <c r="D4805" s="107"/>
    </row>
    <row r="4806" spans="4:4" x14ac:dyDescent="0.2">
      <c r="D4806" s="107"/>
    </row>
    <row r="4807" spans="4:4" x14ac:dyDescent="0.2">
      <c r="D4807" s="107"/>
    </row>
    <row r="4808" spans="4:4" x14ac:dyDescent="0.2">
      <c r="D4808" s="107"/>
    </row>
    <row r="4809" spans="4:4" x14ac:dyDescent="0.2">
      <c r="D4809" s="107"/>
    </row>
    <row r="4810" spans="4:4" x14ac:dyDescent="0.2">
      <c r="D4810" s="107"/>
    </row>
    <row r="4811" spans="4:4" x14ac:dyDescent="0.2">
      <c r="D4811" s="107"/>
    </row>
    <row r="4812" spans="4:4" x14ac:dyDescent="0.2">
      <c r="D4812" s="107"/>
    </row>
    <row r="4813" spans="4:4" x14ac:dyDescent="0.2">
      <c r="D4813" s="107"/>
    </row>
    <row r="4814" spans="4:4" x14ac:dyDescent="0.2">
      <c r="D4814" s="107"/>
    </row>
    <row r="4815" spans="4:4" x14ac:dyDescent="0.2">
      <c r="D4815" s="107"/>
    </row>
    <row r="4816" spans="4:4" x14ac:dyDescent="0.2">
      <c r="D4816" s="107"/>
    </row>
    <row r="4817" spans="4:4" x14ac:dyDescent="0.2">
      <c r="D4817" s="107"/>
    </row>
    <row r="4818" spans="4:4" x14ac:dyDescent="0.2">
      <c r="D4818" s="107"/>
    </row>
    <row r="4819" spans="4:4" x14ac:dyDescent="0.2">
      <c r="D4819" s="107"/>
    </row>
    <row r="4820" spans="4:4" x14ac:dyDescent="0.2">
      <c r="D4820" s="107"/>
    </row>
    <row r="4821" spans="4:4" x14ac:dyDescent="0.2">
      <c r="D4821" s="107"/>
    </row>
    <row r="4822" spans="4:4" x14ac:dyDescent="0.2">
      <c r="D4822" s="107"/>
    </row>
    <row r="4823" spans="4:4" x14ac:dyDescent="0.2">
      <c r="D4823" s="107"/>
    </row>
    <row r="4824" spans="4:4" x14ac:dyDescent="0.2">
      <c r="D4824" s="107"/>
    </row>
    <row r="4825" spans="4:4" x14ac:dyDescent="0.2">
      <c r="D4825" s="107"/>
    </row>
    <row r="4826" spans="4:4" x14ac:dyDescent="0.2">
      <c r="D4826" s="107"/>
    </row>
    <row r="4827" spans="4:4" x14ac:dyDescent="0.2">
      <c r="D4827" s="107"/>
    </row>
    <row r="4828" spans="4:4" x14ac:dyDescent="0.2">
      <c r="D4828" s="107"/>
    </row>
    <row r="4829" spans="4:4" x14ac:dyDescent="0.2">
      <c r="D4829" s="107"/>
    </row>
    <row r="4830" spans="4:4" x14ac:dyDescent="0.2">
      <c r="D4830" s="107"/>
    </row>
    <row r="4831" spans="4:4" x14ac:dyDescent="0.2">
      <c r="D4831" s="107"/>
    </row>
    <row r="4832" spans="4:4" x14ac:dyDescent="0.2">
      <c r="D4832" s="107"/>
    </row>
    <row r="4833" spans="4:4" x14ac:dyDescent="0.2">
      <c r="D4833" s="107"/>
    </row>
    <row r="4834" spans="4:4" x14ac:dyDescent="0.2">
      <c r="D4834" s="107"/>
    </row>
    <row r="4835" spans="4:4" x14ac:dyDescent="0.2">
      <c r="D4835" s="107"/>
    </row>
    <row r="4836" spans="4:4" x14ac:dyDescent="0.2">
      <c r="D4836" s="107"/>
    </row>
    <row r="4837" spans="4:4" x14ac:dyDescent="0.2">
      <c r="D4837" s="107"/>
    </row>
    <row r="4838" spans="4:4" x14ac:dyDescent="0.2">
      <c r="D4838" s="107"/>
    </row>
    <row r="4839" spans="4:4" x14ac:dyDescent="0.2">
      <c r="D4839" s="107"/>
    </row>
    <row r="4840" spans="4:4" x14ac:dyDescent="0.2">
      <c r="D4840" s="107"/>
    </row>
    <row r="4841" spans="4:4" x14ac:dyDescent="0.2">
      <c r="D4841" s="107"/>
    </row>
    <row r="4842" spans="4:4" x14ac:dyDescent="0.2">
      <c r="D4842" s="107"/>
    </row>
    <row r="4843" spans="4:4" x14ac:dyDescent="0.2">
      <c r="D4843" s="107"/>
    </row>
    <row r="4844" spans="4:4" x14ac:dyDescent="0.2">
      <c r="D4844" s="107"/>
    </row>
    <row r="4845" spans="4:4" x14ac:dyDescent="0.2">
      <c r="D4845" s="107"/>
    </row>
    <row r="4846" spans="4:4" x14ac:dyDescent="0.2">
      <c r="D4846" s="107"/>
    </row>
    <row r="4847" spans="4:4" x14ac:dyDescent="0.2">
      <c r="D4847" s="107"/>
    </row>
    <row r="4848" spans="4:4" x14ac:dyDescent="0.2">
      <c r="D4848" s="107"/>
    </row>
    <row r="4849" spans="4:4" x14ac:dyDescent="0.2">
      <c r="D4849" s="107"/>
    </row>
    <row r="4850" spans="4:4" x14ac:dyDescent="0.2">
      <c r="D4850" s="107"/>
    </row>
    <row r="4851" spans="4:4" x14ac:dyDescent="0.2">
      <c r="D4851" s="107"/>
    </row>
    <row r="4852" spans="4:4" x14ac:dyDescent="0.2">
      <c r="D4852" s="107"/>
    </row>
    <row r="4853" spans="4:4" x14ac:dyDescent="0.2">
      <c r="D4853" s="107"/>
    </row>
    <row r="4854" spans="4:4" x14ac:dyDescent="0.2">
      <c r="D4854" s="107"/>
    </row>
    <row r="4855" spans="4:4" x14ac:dyDescent="0.2">
      <c r="D4855" s="107"/>
    </row>
    <row r="4856" spans="4:4" x14ac:dyDescent="0.2">
      <c r="D4856" s="107"/>
    </row>
    <row r="4857" spans="4:4" x14ac:dyDescent="0.2">
      <c r="D4857" s="107"/>
    </row>
    <row r="4858" spans="4:4" x14ac:dyDescent="0.2">
      <c r="D4858" s="107"/>
    </row>
    <row r="4859" spans="4:4" x14ac:dyDescent="0.2">
      <c r="D4859" s="107"/>
    </row>
    <row r="4860" spans="4:4" x14ac:dyDescent="0.2">
      <c r="D4860" s="107"/>
    </row>
    <row r="4861" spans="4:4" x14ac:dyDescent="0.2">
      <c r="D4861" s="107"/>
    </row>
    <row r="4862" spans="4:4" x14ac:dyDescent="0.2">
      <c r="D4862" s="107"/>
    </row>
    <row r="4863" spans="4:4" x14ac:dyDescent="0.2">
      <c r="D4863" s="107"/>
    </row>
    <row r="4864" spans="4:4" x14ac:dyDescent="0.2">
      <c r="D4864" s="107"/>
    </row>
    <row r="4865" spans="4:4" x14ac:dyDescent="0.2">
      <c r="D4865" s="107"/>
    </row>
    <row r="4866" spans="4:4" x14ac:dyDescent="0.2">
      <c r="D4866" s="107"/>
    </row>
    <row r="4867" spans="4:4" x14ac:dyDescent="0.2">
      <c r="D4867" s="107"/>
    </row>
    <row r="4868" spans="4:4" x14ac:dyDescent="0.2">
      <c r="D4868" s="107"/>
    </row>
    <row r="4869" spans="4:4" x14ac:dyDescent="0.2">
      <c r="D4869" s="107"/>
    </row>
    <row r="4870" spans="4:4" x14ac:dyDescent="0.2">
      <c r="D4870" s="107"/>
    </row>
    <row r="4871" spans="4:4" x14ac:dyDescent="0.2">
      <c r="D4871" s="107"/>
    </row>
    <row r="4872" spans="4:4" x14ac:dyDescent="0.2">
      <c r="D4872" s="107"/>
    </row>
    <row r="4873" spans="4:4" x14ac:dyDescent="0.2">
      <c r="D4873" s="107"/>
    </row>
    <row r="4874" spans="4:4" x14ac:dyDescent="0.2">
      <c r="D4874" s="107"/>
    </row>
    <row r="4875" spans="4:4" x14ac:dyDescent="0.2">
      <c r="D4875" s="107"/>
    </row>
    <row r="4876" spans="4:4" x14ac:dyDescent="0.2">
      <c r="D4876" s="107"/>
    </row>
    <row r="4877" spans="4:4" x14ac:dyDescent="0.2">
      <c r="D4877" s="107"/>
    </row>
    <row r="4878" spans="4:4" x14ac:dyDescent="0.2">
      <c r="D4878" s="107"/>
    </row>
    <row r="4879" spans="4:4" x14ac:dyDescent="0.2">
      <c r="D4879" s="107"/>
    </row>
    <row r="4880" spans="4:4" x14ac:dyDescent="0.2">
      <c r="D4880" s="107"/>
    </row>
    <row r="4881" spans="4:4" x14ac:dyDescent="0.2">
      <c r="D4881" s="107"/>
    </row>
    <row r="4882" spans="4:4" x14ac:dyDescent="0.2">
      <c r="D4882" s="107"/>
    </row>
    <row r="4883" spans="4:4" x14ac:dyDescent="0.2">
      <c r="D4883" s="107"/>
    </row>
    <row r="4884" spans="4:4" x14ac:dyDescent="0.2">
      <c r="D4884" s="107"/>
    </row>
    <row r="4885" spans="4:4" x14ac:dyDescent="0.2">
      <c r="D4885" s="107"/>
    </row>
    <row r="4886" spans="4:4" x14ac:dyDescent="0.2">
      <c r="D4886" s="107"/>
    </row>
    <row r="4887" spans="4:4" x14ac:dyDescent="0.2">
      <c r="D4887" s="107"/>
    </row>
    <row r="4888" spans="4:4" x14ac:dyDescent="0.2">
      <c r="D4888" s="107"/>
    </row>
    <row r="4889" spans="4:4" x14ac:dyDescent="0.2">
      <c r="D4889" s="107"/>
    </row>
    <row r="4890" spans="4:4" x14ac:dyDescent="0.2">
      <c r="D4890" s="107"/>
    </row>
    <row r="4891" spans="4:4" x14ac:dyDescent="0.2">
      <c r="D4891" s="107"/>
    </row>
    <row r="4892" spans="4:4" x14ac:dyDescent="0.2">
      <c r="D4892" s="107"/>
    </row>
    <row r="4893" spans="4:4" x14ac:dyDescent="0.2">
      <c r="D4893" s="107"/>
    </row>
    <row r="4894" spans="4:4" x14ac:dyDescent="0.2">
      <c r="D4894" s="107"/>
    </row>
    <row r="4895" spans="4:4" x14ac:dyDescent="0.2">
      <c r="D4895" s="107"/>
    </row>
    <row r="4896" spans="4:4" x14ac:dyDescent="0.2">
      <c r="D4896" s="107"/>
    </row>
    <row r="4897" spans="4:4" x14ac:dyDescent="0.2">
      <c r="D4897" s="107"/>
    </row>
    <row r="4898" spans="4:4" x14ac:dyDescent="0.2">
      <c r="D4898" s="107"/>
    </row>
    <row r="4899" spans="4:4" x14ac:dyDescent="0.2">
      <c r="D4899" s="107"/>
    </row>
    <row r="4900" spans="4:4" x14ac:dyDescent="0.2">
      <c r="D4900" s="107"/>
    </row>
    <row r="4901" spans="4:4" x14ac:dyDescent="0.2">
      <c r="D4901" s="107"/>
    </row>
    <row r="4902" spans="4:4" x14ac:dyDescent="0.2">
      <c r="D4902" s="107"/>
    </row>
    <row r="4903" spans="4:4" x14ac:dyDescent="0.2">
      <c r="D4903" s="107"/>
    </row>
    <row r="4904" spans="4:4" x14ac:dyDescent="0.2">
      <c r="D4904" s="107"/>
    </row>
    <row r="4905" spans="4:4" x14ac:dyDescent="0.2">
      <c r="D4905" s="107"/>
    </row>
    <row r="4906" spans="4:4" x14ac:dyDescent="0.2">
      <c r="D4906" s="107"/>
    </row>
    <row r="4907" spans="4:4" x14ac:dyDescent="0.2">
      <c r="D4907" s="107"/>
    </row>
    <row r="4908" spans="4:4" x14ac:dyDescent="0.2">
      <c r="D4908" s="107"/>
    </row>
    <row r="4909" spans="4:4" x14ac:dyDescent="0.2">
      <c r="D4909" s="107"/>
    </row>
    <row r="4910" spans="4:4" x14ac:dyDescent="0.2">
      <c r="D4910" s="107"/>
    </row>
    <row r="4911" spans="4:4" x14ac:dyDescent="0.2">
      <c r="D4911" s="107"/>
    </row>
    <row r="4912" spans="4:4" x14ac:dyDescent="0.2">
      <c r="D4912" s="107"/>
    </row>
    <row r="4913" spans="4:4" x14ac:dyDescent="0.2">
      <c r="D4913" s="107"/>
    </row>
    <row r="4914" spans="4:4" x14ac:dyDescent="0.2">
      <c r="D4914" s="107"/>
    </row>
    <row r="4915" spans="4:4" x14ac:dyDescent="0.2">
      <c r="D4915" s="107"/>
    </row>
    <row r="4916" spans="4:4" x14ac:dyDescent="0.2">
      <c r="D4916" s="107"/>
    </row>
    <row r="4917" spans="4:4" x14ac:dyDescent="0.2">
      <c r="D4917" s="107"/>
    </row>
    <row r="4918" spans="4:4" x14ac:dyDescent="0.2">
      <c r="D4918" s="107"/>
    </row>
    <row r="4919" spans="4:4" x14ac:dyDescent="0.2">
      <c r="D4919" s="107"/>
    </row>
    <row r="4920" spans="4:4" x14ac:dyDescent="0.2">
      <c r="D4920" s="107"/>
    </row>
    <row r="4921" spans="4:4" x14ac:dyDescent="0.2">
      <c r="D4921" s="107"/>
    </row>
    <row r="4922" spans="4:4" x14ac:dyDescent="0.2">
      <c r="D4922" s="107"/>
    </row>
    <row r="4923" spans="4:4" x14ac:dyDescent="0.2">
      <c r="D4923" s="107"/>
    </row>
    <row r="4924" spans="4:4" x14ac:dyDescent="0.2">
      <c r="D4924" s="107"/>
    </row>
    <row r="4925" spans="4:4" x14ac:dyDescent="0.2">
      <c r="D4925" s="107"/>
    </row>
    <row r="4926" spans="4:4" x14ac:dyDescent="0.2">
      <c r="D4926" s="107"/>
    </row>
    <row r="4927" spans="4:4" x14ac:dyDescent="0.2">
      <c r="D4927" s="107"/>
    </row>
    <row r="4928" spans="4:4" x14ac:dyDescent="0.2">
      <c r="D4928" s="107"/>
    </row>
    <row r="4929" spans="4:4" x14ac:dyDescent="0.2">
      <c r="D4929" s="107"/>
    </row>
    <row r="4930" spans="4:4" x14ac:dyDescent="0.2">
      <c r="D4930" s="107"/>
    </row>
    <row r="4931" spans="4:4" x14ac:dyDescent="0.2">
      <c r="D4931" s="107"/>
    </row>
    <row r="4932" spans="4:4" x14ac:dyDescent="0.2">
      <c r="D4932" s="107"/>
    </row>
    <row r="4933" spans="4:4" x14ac:dyDescent="0.2">
      <c r="D4933" s="107"/>
    </row>
    <row r="4934" spans="4:4" x14ac:dyDescent="0.2">
      <c r="D4934" s="107"/>
    </row>
    <row r="4935" spans="4:4" x14ac:dyDescent="0.2">
      <c r="D4935" s="107"/>
    </row>
    <row r="4936" spans="4:4" x14ac:dyDescent="0.2">
      <c r="D4936" s="107"/>
    </row>
    <row r="4937" spans="4:4" x14ac:dyDescent="0.2">
      <c r="D4937" s="107"/>
    </row>
    <row r="4938" spans="4:4" x14ac:dyDescent="0.2">
      <c r="D4938" s="107"/>
    </row>
    <row r="4939" spans="4:4" x14ac:dyDescent="0.2">
      <c r="D4939" s="107"/>
    </row>
    <row r="4940" spans="4:4" x14ac:dyDescent="0.2">
      <c r="D4940" s="107"/>
    </row>
    <row r="4941" spans="4:4" x14ac:dyDescent="0.2">
      <c r="D4941" s="107"/>
    </row>
    <row r="4942" spans="4:4" x14ac:dyDescent="0.2">
      <c r="D4942" s="107"/>
    </row>
    <row r="4943" spans="4:4" x14ac:dyDescent="0.2">
      <c r="D4943" s="107"/>
    </row>
    <row r="4944" spans="4:4" x14ac:dyDescent="0.2">
      <c r="D4944" s="107"/>
    </row>
    <row r="4945" spans="4:4" x14ac:dyDescent="0.2">
      <c r="D4945" s="107"/>
    </row>
    <row r="4946" spans="4:4" x14ac:dyDescent="0.2">
      <c r="D4946" s="107"/>
    </row>
    <row r="4947" spans="4:4" x14ac:dyDescent="0.2">
      <c r="D4947" s="107"/>
    </row>
    <row r="4948" spans="4:4" x14ac:dyDescent="0.2">
      <c r="D4948" s="107"/>
    </row>
    <row r="4949" spans="4:4" x14ac:dyDescent="0.2">
      <c r="D4949" s="107"/>
    </row>
    <row r="4950" spans="4:4" x14ac:dyDescent="0.2">
      <c r="D4950" s="107"/>
    </row>
    <row r="4951" spans="4:4" x14ac:dyDescent="0.2">
      <c r="D4951" s="107"/>
    </row>
    <row r="4952" spans="4:4" x14ac:dyDescent="0.2">
      <c r="D4952" s="107"/>
    </row>
    <row r="4953" spans="4:4" x14ac:dyDescent="0.2">
      <c r="D4953" s="107"/>
    </row>
    <row r="4954" spans="4:4" x14ac:dyDescent="0.2">
      <c r="D4954" s="107"/>
    </row>
    <row r="4955" spans="4:4" x14ac:dyDescent="0.2">
      <c r="D4955" s="107"/>
    </row>
    <row r="4956" spans="4:4" x14ac:dyDescent="0.2">
      <c r="D4956" s="107"/>
    </row>
    <row r="4957" spans="4:4" x14ac:dyDescent="0.2">
      <c r="D4957" s="107"/>
    </row>
    <row r="4958" spans="4:4" x14ac:dyDescent="0.2">
      <c r="D4958" s="107"/>
    </row>
    <row r="4959" spans="4:4" x14ac:dyDescent="0.2">
      <c r="D4959" s="107"/>
    </row>
    <row r="4960" spans="4:4" x14ac:dyDescent="0.2">
      <c r="D4960" s="107"/>
    </row>
    <row r="4961" spans="4:4" x14ac:dyDescent="0.2">
      <c r="D4961" s="107"/>
    </row>
    <row r="4962" spans="4:4" x14ac:dyDescent="0.2">
      <c r="D4962" s="107"/>
    </row>
    <row r="4963" spans="4:4" x14ac:dyDescent="0.2">
      <c r="D4963" s="107"/>
    </row>
    <row r="4964" spans="4:4" x14ac:dyDescent="0.2">
      <c r="D4964" s="107"/>
    </row>
    <row r="4965" spans="4:4" x14ac:dyDescent="0.2">
      <c r="D4965" s="107"/>
    </row>
    <row r="4966" spans="4:4" x14ac:dyDescent="0.2">
      <c r="D4966" s="107"/>
    </row>
    <row r="4967" spans="4:4" x14ac:dyDescent="0.2">
      <c r="D4967" s="107"/>
    </row>
    <row r="4968" spans="4:4" x14ac:dyDescent="0.2">
      <c r="D4968" s="107"/>
    </row>
    <row r="4969" spans="4:4" x14ac:dyDescent="0.2">
      <c r="D4969" s="107"/>
    </row>
    <row r="4970" spans="4:4" x14ac:dyDescent="0.2">
      <c r="D4970" s="107"/>
    </row>
    <row r="4971" spans="4:4" x14ac:dyDescent="0.2">
      <c r="D4971" s="107"/>
    </row>
    <row r="4972" spans="4:4" x14ac:dyDescent="0.2">
      <c r="D4972" s="107"/>
    </row>
    <row r="4973" spans="4:4" x14ac:dyDescent="0.2">
      <c r="D4973" s="107"/>
    </row>
    <row r="4974" spans="4:4" x14ac:dyDescent="0.2">
      <c r="D4974" s="107"/>
    </row>
    <row r="4975" spans="4:4" x14ac:dyDescent="0.2">
      <c r="D4975" s="107"/>
    </row>
    <row r="4976" spans="4:4" x14ac:dyDescent="0.2">
      <c r="D4976" s="107"/>
    </row>
    <row r="4977" spans="4:4" x14ac:dyDescent="0.2">
      <c r="D4977" s="107"/>
    </row>
    <row r="4978" spans="4:4" x14ac:dyDescent="0.2">
      <c r="D4978" s="107"/>
    </row>
    <row r="4979" spans="4:4" x14ac:dyDescent="0.2">
      <c r="D4979" s="107"/>
    </row>
    <row r="4980" spans="4:4" x14ac:dyDescent="0.2">
      <c r="D4980" s="107"/>
    </row>
    <row r="4981" spans="4:4" x14ac:dyDescent="0.2">
      <c r="D4981" s="107"/>
    </row>
    <row r="4982" spans="4:4" x14ac:dyDescent="0.2">
      <c r="D4982" s="107"/>
    </row>
    <row r="4983" spans="4:4" x14ac:dyDescent="0.2">
      <c r="D4983" s="107"/>
    </row>
    <row r="4984" spans="4:4" x14ac:dyDescent="0.2">
      <c r="D4984" s="107"/>
    </row>
    <row r="4985" spans="4:4" x14ac:dyDescent="0.2">
      <c r="D4985" s="107"/>
    </row>
    <row r="4986" spans="4:4" x14ac:dyDescent="0.2">
      <c r="D4986" s="107"/>
    </row>
    <row r="4987" spans="4:4" x14ac:dyDescent="0.2">
      <c r="D4987" s="107"/>
    </row>
    <row r="4988" spans="4:4" x14ac:dyDescent="0.2">
      <c r="D4988" s="107"/>
    </row>
    <row r="4989" spans="4:4" x14ac:dyDescent="0.2">
      <c r="D4989" s="107"/>
    </row>
    <row r="4990" spans="4:4" x14ac:dyDescent="0.2">
      <c r="D4990" s="107"/>
    </row>
    <row r="4991" spans="4:4" x14ac:dyDescent="0.2">
      <c r="D4991" s="107"/>
    </row>
    <row r="4992" spans="4:4" x14ac:dyDescent="0.2">
      <c r="D4992" s="107"/>
    </row>
    <row r="4993" spans="4:4" x14ac:dyDescent="0.2">
      <c r="D4993" s="107"/>
    </row>
    <row r="4994" spans="4:4" x14ac:dyDescent="0.2">
      <c r="D4994" s="107"/>
    </row>
    <row r="4995" spans="4:4" x14ac:dyDescent="0.2">
      <c r="D4995" s="107"/>
    </row>
    <row r="4996" spans="4:4" x14ac:dyDescent="0.2">
      <c r="D4996" s="107"/>
    </row>
    <row r="4997" spans="4:4" x14ac:dyDescent="0.2">
      <c r="D4997" s="107"/>
    </row>
    <row r="4998" spans="4:4" x14ac:dyDescent="0.2">
      <c r="D4998" s="107"/>
    </row>
    <row r="4999" spans="4:4" x14ac:dyDescent="0.2">
      <c r="D4999" s="107"/>
    </row>
    <row r="5000" spans="4:4" x14ac:dyDescent="0.2">
      <c r="D5000" s="107"/>
    </row>
  </sheetData>
  <mergeCells count="6">
    <mergeCell ref="A37:G41"/>
    <mergeCell ref="A1:G1"/>
    <mergeCell ref="C2:G2"/>
    <mergeCell ref="C3:G3"/>
    <mergeCell ref="C4:G4"/>
    <mergeCell ref="A36:C36"/>
  </mergeCells>
  <pageMargins left="0.59055118110236204" right="0.196850393700787" top="0.78740157499999996" bottom="0.78740157499999996" header="0.3" footer="0.3"/>
  <pageSetup paperSize="9" orientation="portrait" horizontalDpi="4294967294" verticalDpi="0" r:id="rId1"/>
  <headerFooter>
    <oddFooter>&amp;RStránka &amp;P z &amp;N&amp;LZpracováno programem BUILDpower S,  © RTS, a.s.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7</vt:i4>
      </vt:variant>
      <vt:variant>
        <vt:lpstr>Pojmenované oblasti</vt:lpstr>
      </vt:variant>
      <vt:variant>
        <vt:i4>54</vt:i4>
      </vt:variant>
    </vt:vector>
  </HeadingPairs>
  <TitlesOfParts>
    <vt:vector size="61" baseType="lpstr">
      <vt:lpstr>Pokyny pro vyplnění</vt:lpstr>
      <vt:lpstr>Stavba</vt:lpstr>
      <vt:lpstr>VzorPolozky</vt:lpstr>
      <vt:lpstr>2 1 Pol</vt:lpstr>
      <vt:lpstr>2 2 Pol</vt:lpstr>
      <vt:lpstr>2 3 Pol</vt:lpstr>
      <vt:lpstr>2 4 Pol</vt:lpstr>
      <vt:lpstr>Stavba!CelkemDPHVypocet</vt:lpstr>
      <vt:lpstr>CenaCelkem</vt:lpstr>
      <vt:lpstr>CenaCelkemBezDPH</vt:lpstr>
      <vt:lpstr>Stavba!CenaCelkemVypocet</vt:lpstr>
      <vt:lpstr>cisloobjektu</vt:lpstr>
      <vt:lpstr>Stavba!CisloStavby</vt:lpstr>
      <vt:lpstr>CisloStavebnihoRozpoctu</vt:lpstr>
      <vt:lpstr>dadresa</vt:lpstr>
      <vt:lpstr>Stavba!DIČ</vt:lpstr>
      <vt:lpstr>dmisto</vt:lpstr>
      <vt:lpstr>DPHSni</vt:lpstr>
      <vt:lpstr>DPHZakl</vt:lpstr>
      <vt:lpstr>Stavba!dpsc</vt:lpstr>
      <vt:lpstr>Stavba!IČO</vt:lpstr>
      <vt:lpstr>Mena</vt:lpstr>
      <vt:lpstr>MistoStavby</vt:lpstr>
      <vt:lpstr>nazevobjektu</vt:lpstr>
      <vt:lpstr>Stavba!NazevStavby</vt:lpstr>
      <vt:lpstr>NazevStavebnihoRozpoctu</vt:lpstr>
      <vt:lpstr>'2 1 Pol'!Názvy_tisku</vt:lpstr>
      <vt:lpstr>'2 2 Pol'!Názvy_tisku</vt:lpstr>
      <vt:lpstr>'2 3 Pol'!Názvy_tisku</vt:lpstr>
      <vt:lpstr>'2 4 Pol'!Názvy_tisku</vt:lpstr>
      <vt:lpstr>oadresa</vt:lpstr>
      <vt:lpstr>Stavba!Objednatel</vt:lpstr>
      <vt:lpstr>Stavba!Objekt</vt:lpstr>
      <vt:lpstr>'2 1 Pol'!Oblast_tisku</vt:lpstr>
      <vt:lpstr>'2 2 Pol'!Oblast_tisku</vt:lpstr>
      <vt:lpstr>'2 3 Pol'!Oblast_tisku</vt:lpstr>
      <vt:lpstr>'2 4 Pol'!Oblast_tisku</vt:lpstr>
      <vt:lpstr>Stavba!Oblast_tisku</vt:lpstr>
      <vt:lpstr>Stavba!odic</vt:lpstr>
      <vt:lpstr>Stavba!oico</vt:lpstr>
      <vt:lpstr>Stavba!omisto</vt:lpstr>
      <vt:lpstr>Stavba!onazev</vt:lpstr>
      <vt:lpstr>Stavba!opsc</vt:lpstr>
      <vt:lpstr>padresa</vt:lpstr>
      <vt:lpstr>pdic</vt:lpstr>
      <vt:lpstr>pico</vt:lpstr>
      <vt:lpstr>pmisto</vt:lpstr>
      <vt:lpstr>PoptavkaID</vt:lpstr>
      <vt:lpstr>pPSC</vt:lpstr>
      <vt:lpstr>Projektant</vt:lpstr>
      <vt:lpstr>Stavba!SazbaDPH1</vt:lpstr>
      <vt:lpstr>Stavba!SazbaDPH2</vt:lpstr>
      <vt:lpstr>Vypracoval</vt:lpstr>
      <vt:lpstr>ZakladDPHSni</vt:lpstr>
      <vt:lpstr>Stavba!ZakladDPHSniVypocet</vt:lpstr>
      <vt:lpstr>ZakladDPHZakl</vt:lpstr>
      <vt:lpstr>Stavba!ZakladDPHZaklVypocet</vt:lpstr>
      <vt:lpstr>ZaObjednatele</vt:lpstr>
      <vt:lpstr>Zaokrouhleni</vt:lpstr>
      <vt:lpstr>ZaZhotovitele</vt:lpstr>
      <vt:lpstr>Zhotovitel</vt:lpstr>
    </vt:vector>
  </TitlesOfParts>
  <Manager/>
  <Company>RTS, a.s.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</dc:creator>
  <cp:keywords/>
  <dc:description/>
  <cp:lastModifiedBy>Bytove-Technik-1</cp:lastModifiedBy>
  <cp:revision/>
  <dcterms:created xsi:type="dcterms:W3CDTF">2009-04-08T07:15:50Z</dcterms:created>
  <dcterms:modified xsi:type="dcterms:W3CDTF">2018-05-11T07:53:50Z</dcterms:modified>
  <cp:category/>
  <cp:contentStatus/>
</cp:coreProperties>
</file>