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Coding/NF_model/NF_Model/data/"/>
    </mc:Choice>
  </mc:AlternateContent>
  <xr:revisionPtr revIDLastSave="0" documentId="13_ncr:1_{E1F64332-08FA-734B-8CDA-48C2E28B9AC5}" xr6:coauthVersionLast="47" xr6:coauthVersionMax="47" xr10:uidLastSave="{00000000-0000-0000-0000-000000000000}"/>
  <bookViews>
    <workbookView xWindow="280" yWindow="500" windowWidth="28800" windowHeight="15860" activeTab="4" xr2:uid="{295D32A7-4881-214C-B3C8-5A308472BA7A}"/>
  </bookViews>
  <sheets>
    <sheet name="Average_annual_expenditures" sheetId="2" r:id="rId1"/>
    <sheet name="Food_production" sheetId="1" r:id="rId2"/>
    <sheet name="Census_tract_FP" sheetId="5" r:id="rId3"/>
    <sheet name="Food_waste" sheetId="3" r:id="rId4"/>
    <sheet name="Census_tract_FW" sheetId="4" r:id="rId5"/>
    <sheet name="Total_foo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F2" i="4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2" i="3"/>
  <c r="G17" i="4"/>
  <c r="E86" i="3"/>
  <c r="F86" i="3" s="1"/>
  <c r="E85" i="3"/>
  <c r="F85" i="3" s="1"/>
  <c r="E84" i="3"/>
  <c r="F84" i="3" s="1"/>
  <c r="E83" i="3"/>
  <c r="F83" i="3" s="1"/>
  <c r="E82" i="3"/>
  <c r="F82" i="3" s="1"/>
  <c r="F81" i="3"/>
  <c r="E81" i="3"/>
  <c r="E80" i="3"/>
  <c r="F80" i="3" s="1"/>
  <c r="E79" i="3"/>
  <c r="F79" i="3" s="1"/>
  <c r="E78" i="3"/>
  <c r="F78" i="3" s="1"/>
  <c r="F77" i="3"/>
  <c r="E77" i="3"/>
  <c r="F76" i="3"/>
  <c r="E76" i="3"/>
  <c r="F75" i="3"/>
  <c r="E75" i="3"/>
  <c r="E74" i="3"/>
  <c r="F74" i="3" s="1"/>
  <c r="F73" i="3"/>
  <c r="E73" i="3"/>
  <c r="F72" i="3"/>
  <c r="E72" i="3"/>
  <c r="F71" i="3"/>
  <c r="E71" i="3"/>
  <c r="E70" i="3"/>
  <c r="F70" i="3" s="1"/>
  <c r="F69" i="3"/>
  <c r="E69" i="3"/>
  <c r="F68" i="3"/>
  <c r="E68" i="3"/>
  <c r="F67" i="3"/>
  <c r="E67" i="3"/>
  <c r="E66" i="3"/>
  <c r="F66" i="3" s="1"/>
  <c r="F65" i="3"/>
  <c r="E65" i="3"/>
  <c r="F64" i="3"/>
  <c r="E64" i="3"/>
  <c r="F63" i="3"/>
  <c r="E63" i="3"/>
  <c r="E62" i="3"/>
  <c r="F62" i="3" s="1"/>
  <c r="F61" i="3"/>
  <c r="E61" i="3"/>
  <c r="F60" i="3"/>
  <c r="E60" i="3"/>
  <c r="F59" i="3"/>
  <c r="E59" i="3"/>
  <c r="E58" i="3"/>
  <c r="F58" i="3" s="1"/>
  <c r="F57" i="3"/>
  <c r="E57" i="3"/>
  <c r="F56" i="3"/>
  <c r="E56" i="3"/>
  <c r="F55" i="3"/>
  <c r="E55" i="3"/>
  <c r="E54" i="3"/>
  <c r="F54" i="3" s="1"/>
  <c r="F53" i="3"/>
  <c r="E53" i="3"/>
  <c r="F52" i="3"/>
  <c r="E52" i="3"/>
  <c r="F51" i="3"/>
  <c r="E51" i="3"/>
  <c r="E50" i="3"/>
  <c r="F50" i="3" s="1"/>
  <c r="F49" i="3"/>
  <c r="E49" i="3"/>
  <c r="F48" i="3"/>
  <c r="E48" i="3"/>
  <c r="F47" i="3"/>
  <c r="E47" i="3"/>
  <c r="E46" i="3"/>
  <c r="F46" i="3" s="1"/>
  <c r="F45" i="3"/>
  <c r="E45" i="3"/>
  <c r="F44" i="3"/>
  <c r="E44" i="3"/>
  <c r="F43" i="3"/>
  <c r="E43" i="3"/>
  <c r="E42" i="3"/>
  <c r="F42" i="3" s="1"/>
  <c r="F41" i="3"/>
  <c r="E41" i="3"/>
  <c r="F40" i="3"/>
  <c r="E40" i="3"/>
  <c r="F39" i="3"/>
  <c r="E39" i="3"/>
  <c r="E38" i="3"/>
  <c r="F38" i="3" s="1"/>
  <c r="F37" i="3"/>
  <c r="E37" i="3"/>
  <c r="F36" i="3"/>
  <c r="E36" i="3"/>
  <c r="F35" i="3"/>
  <c r="E35" i="3"/>
  <c r="E34" i="3"/>
  <c r="F34" i="3" s="1"/>
  <c r="F33" i="3"/>
  <c r="E33" i="3"/>
  <c r="F32" i="3"/>
  <c r="E32" i="3"/>
  <c r="F31" i="3"/>
  <c r="E31" i="3"/>
  <c r="E30" i="3"/>
  <c r="F30" i="3" s="1"/>
  <c r="F29" i="3"/>
  <c r="E29" i="3"/>
  <c r="F28" i="3"/>
  <c r="E28" i="3"/>
  <c r="F27" i="3"/>
  <c r="E27" i="3"/>
  <c r="E26" i="3"/>
  <c r="F26" i="3" s="1"/>
  <c r="F25" i="3"/>
  <c r="E25" i="3"/>
  <c r="F24" i="3"/>
  <c r="E24" i="3"/>
  <c r="F23" i="3"/>
  <c r="E23" i="3"/>
  <c r="E22" i="3"/>
  <c r="F22" i="3" s="1"/>
  <c r="F21" i="3"/>
  <c r="E21" i="3"/>
  <c r="F20" i="3"/>
  <c r="E20" i="3"/>
  <c r="F19" i="3"/>
  <c r="E19" i="3"/>
  <c r="E18" i="3"/>
  <c r="F18" i="3" s="1"/>
  <c r="F17" i="3"/>
  <c r="E17" i="3"/>
  <c r="F16" i="3"/>
  <c r="E16" i="3"/>
  <c r="F15" i="3"/>
  <c r="E15" i="3"/>
  <c r="E14" i="3"/>
  <c r="F14" i="3" s="1"/>
  <c r="F13" i="3"/>
  <c r="E13" i="3"/>
  <c r="F12" i="3"/>
  <c r="E12" i="3"/>
  <c r="F11" i="3"/>
  <c r="E11" i="3"/>
  <c r="E10" i="3"/>
  <c r="F10" i="3" s="1"/>
  <c r="F9" i="3"/>
  <c r="E9" i="3"/>
  <c r="F8" i="3"/>
  <c r="E8" i="3"/>
  <c r="F7" i="3"/>
  <c r="E7" i="3"/>
  <c r="E6" i="3"/>
  <c r="F6" i="3" s="1"/>
  <c r="F5" i="3"/>
  <c r="E5" i="3"/>
  <c r="F4" i="3"/>
  <c r="E4" i="3"/>
  <c r="F3" i="3"/>
  <c r="E3" i="3"/>
  <c r="E2" i="3"/>
  <c r="F2" i="3" s="1"/>
  <c r="F3" i="1"/>
  <c r="N2" i="1"/>
  <c r="F2" i="5"/>
  <c r="N3" i="1"/>
  <c r="M2" i="1"/>
  <c r="M3" i="1"/>
  <c r="N5" i="1"/>
  <c r="M5" i="1"/>
  <c r="L2" i="1"/>
  <c r="J6" i="1"/>
  <c r="J70" i="1"/>
  <c r="J4" i="1"/>
  <c r="I2" i="1"/>
  <c r="I7" i="1"/>
  <c r="G2" i="1"/>
  <c r="F2" i="1"/>
  <c r="F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17" i="1" s="1"/>
  <c r="G18" i="1"/>
  <c r="M18" i="1" s="1"/>
  <c r="G19" i="1"/>
  <c r="G20" i="1"/>
  <c r="G21" i="1"/>
  <c r="G22" i="1"/>
  <c r="G23" i="1"/>
  <c r="G24" i="1"/>
  <c r="G25" i="1"/>
  <c r="G26" i="1"/>
  <c r="M26" i="1" s="1"/>
  <c r="G27" i="1"/>
  <c r="G28" i="1"/>
  <c r="G29" i="1"/>
  <c r="G30" i="1"/>
  <c r="G31" i="1"/>
  <c r="G32" i="1"/>
  <c r="G33" i="1"/>
  <c r="G34" i="1"/>
  <c r="M34" i="1" s="1"/>
  <c r="G35" i="1"/>
  <c r="G36" i="1"/>
  <c r="G37" i="1"/>
  <c r="G38" i="1"/>
  <c r="G39" i="1"/>
  <c r="G40" i="1"/>
  <c r="G41" i="1"/>
  <c r="G42" i="1"/>
  <c r="M42" i="1" s="1"/>
  <c r="G43" i="1"/>
  <c r="G44" i="1"/>
  <c r="G45" i="1"/>
  <c r="G46" i="1"/>
  <c r="G47" i="1"/>
  <c r="G48" i="1"/>
  <c r="G49" i="1"/>
  <c r="G50" i="1"/>
  <c r="M50" i="1" s="1"/>
  <c r="G51" i="1"/>
  <c r="G52" i="1"/>
  <c r="G53" i="1"/>
  <c r="G54" i="1"/>
  <c r="G55" i="1"/>
  <c r="G56" i="1"/>
  <c r="G57" i="1"/>
  <c r="G58" i="1"/>
  <c r="M58" i="1" s="1"/>
  <c r="G59" i="1"/>
  <c r="G60" i="1"/>
  <c r="G61" i="1"/>
  <c r="G62" i="1"/>
  <c r="G63" i="1"/>
  <c r="G64" i="1"/>
  <c r="G65" i="1"/>
  <c r="G66" i="1"/>
  <c r="M66" i="1" s="1"/>
  <c r="G67" i="1"/>
  <c r="G68" i="1"/>
  <c r="G69" i="1"/>
  <c r="G70" i="1"/>
  <c r="G71" i="1"/>
  <c r="G72" i="1"/>
  <c r="G73" i="1"/>
  <c r="G74" i="1"/>
  <c r="M74" i="1" s="1"/>
  <c r="G75" i="1"/>
  <c r="G76" i="1"/>
  <c r="G77" i="1"/>
  <c r="G78" i="1"/>
  <c r="G79" i="1"/>
  <c r="G80" i="1"/>
  <c r="G81" i="1"/>
  <c r="G82" i="1"/>
  <c r="M82" i="1" s="1"/>
  <c r="G83" i="1"/>
  <c r="G84" i="1"/>
  <c r="G85" i="1"/>
  <c r="G86" i="1"/>
  <c r="E2" i="1"/>
  <c r="F2" i="6"/>
  <c r="M19" i="1"/>
  <c r="F10" i="1"/>
  <c r="M10" i="1"/>
  <c r="K4" i="3"/>
  <c r="M15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G52" i="4"/>
  <c r="G60" i="4"/>
  <c r="G124" i="4"/>
  <c r="G130" i="4"/>
  <c r="G194" i="4"/>
  <c r="G196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F10" i="4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F18" i="4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F51" i="4"/>
  <c r="G51" i="4" s="1"/>
  <c r="F52" i="4"/>
  <c r="F53" i="4"/>
  <c r="G53" i="4" s="1"/>
  <c r="F54" i="4"/>
  <c r="G54" i="4" s="1"/>
  <c r="F55" i="4"/>
  <c r="G55" i="4" s="1"/>
  <c r="F56" i="4"/>
  <c r="G56" i="4" s="1"/>
  <c r="F57" i="4"/>
  <c r="G57" i="4" s="1"/>
  <c r="F58" i="4"/>
  <c r="F59" i="4"/>
  <c r="G59" i="4" s="1"/>
  <c r="F60" i="4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F123" i="4"/>
  <c r="G123" i="4" s="1"/>
  <c r="F124" i="4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F139" i="4"/>
  <c r="G139" i="4" s="1"/>
  <c r="F140" i="4"/>
  <c r="G140" i="4" s="1"/>
  <c r="F141" i="4"/>
  <c r="G141" i="4" s="1"/>
  <c r="F142" i="4"/>
  <c r="G142" i="4" s="1"/>
  <c r="F143" i="4"/>
  <c r="F144" i="4"/>
  <c r="F145" i="4"/>
  <c r="F146" i="4"/>
  <c r="F147" i="4"/>
  <c r="G147" i="4" s="1"/>
  <c r="F148" i="4"/>
  <c r="G148" i="4" s="1"/>
  <c r="F149" i="4"/>
  <c r="G149" i="4" s="1"/>
  <c r="F150" i="4"/>
  <c r="G150" i="4" s="1"/>
  <c r="F151" i="4"/>
  <c r="F152" i="4"/>
  <c r="F153" i="4"/>
  <c r="F154" i="4"/>
  <c r="F155" i="4"/>
  <c r="G155" i="4" s="1"/>
  <c r="F156" i="4"/>
  <c r="G156" i="4" s="1"/>
  <c r="F157" i="4"/>
  <c r="G157" i="4" s="1"/>
  <c r="F158" i="4"/>
  <c r="G158" i="4" s="1"/>
  <c r="F159" i="4"/>
  <c r="F160" i="4"/>
  <c r="F161" i="4"/>
  <c r="F162" i="4"/>
  <c r="F163" i="4"/>
  <c r="G163" i="4" s="1"/>
  <c r="F164" i="4"/>
  <c r="G164" i="4" s="1"/>
  <c r="F165" i="4"/>
  <c r="G165" i="4" s="1"/>
  <c r="F166" i="4"/>
  <c r="G166" i="4" s="1"/>
  <c r="F167" i="4"/>
  <c r="F168" i="4"/>
  <c r="F169" i="4"/>
  <c r="F170" i="4"/>
  <c r="F171" i="4"/>
  <c r="G171" i="4" s="1"/>
  <c r="F172" i="4"/>
  <c r="G172" i="4" s="1"/>
  <c r="F173" i="4"/>
  <c r="G173" i="4" s="1"/>
  <c r="F174" i="4"/>
  <c r="G174" i="4" s="1"/>
  <c r="F175" i="4"/>
  <c r="F176" i="4"/>
  <c r="F177" i="4"/>
  <c r="F178" i="4"/>
  <c r="F179" i="4"/>
  <c r="G179" i="4" s="1"/>
  <c r="F180" i="4"/>
  <c r="G180" i="4" s="1"/>
  <c r="F181" i="4"/>
  <c r="G181" i="4" s="1"/>
  <c r="F182" i="4"/>
  <c r="G182" i="4" s="1"/>
  <c r="F183" i="4"/>
  <c r="F184" i="4"/>
  <c r="F185" i="4"/>
  <c r="F186" i="4"/>
  <c r="F187" i="4"/>
  <c r="G187" i="4" s="1"/>
  <c r="F188" i="4"/>
  <c r="G188" i="4" s="1"/>
  <c r="F189" i="4"/>
  <c r="G189" i="4" s="1"/>
  <c r="F190" i="4"/>
  <c r="G190" i="4" s="1"/>
  <c r="F191" i="4"/>
  <c r="F192" i="4"/>
  <c r="F193" i="4"/>
  <c r="F194" i="4"/>
  <c r="F195" i="4"/>
  <c r="G195" i="4" s="1"/>
  <c r="F196" i="4"/>
  <c r="F197" i="4"/>
  <c r="G197" i="4" s="1"/>
  <c r="F198" i="4"/>
  <c r="G198" i="4" s="1"/>
  <c r="F199" i="4"/>
  <c r="F200" i="4"/>
  <c r="F201" i="4"/>
  <c r="F202" i="4"/>
  <c r="F203" i="4"/>
  <c r="G203" i="4" s="1"/>
  <c r="F204" i="4"/>
  <c r="G204" i="4" s="1"/>
  <c r="F205" i="4"/>
  <c r="F206" i="4"/>
  <c r="G206" i="4" s="1"/>
  <c r="F207" i="4"/>
  <c r="F208" i="4"/>
  <c r="F209" i="4"/>
  <c r="F210" i="4"/>
  <c r="F211" i="4"/>
  <c r="G211" i="4" s="1"/>
  <c r="F212" i="4"/>
  <c r="G212" i="4" s="1"/>
  <c r="F213" i="4"/>
  <c r="F214" i="4"/>
  <c r="G214" i="4" s="1"/>
  <c r="F215" i="4"/>
  <c r="F216" i="4"/>
  <c r="F217" i="4"/>
  <c r="F218" i="4"/>
  <c r="F219" i="4"/>
  <c r="G219" i="4" s="1"/>
  <c r="F220" i="4"/>
  <c r="G220" i="4" s="1"/>
  <c r="F221" i="4"/>
  <c r="F222" i="4"/>
  <c r="G222" i="4" s="1"/>
  <c r="F223" i="4"/>
  <c r="F224" i="4"/>
  <c r="F225" i="4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M33" i="1"/>
  <c r="F7" i="1"/>
  <c r="F8" i="1"/>
  <c r="F24" i="1"/>
  <c r="F25" i="1"/>
  <c r="F31" i="1"/>
  <c r="F33" i="1"/>
  <c r="I33" i="1" s="1"/>
  <c r="J33" i="1" s="1"/>
  <c r="F40" i="1"/>
  <c r="I40" i="1" s="1"/>
  <c r="J40" i="1" s="1"/>
  <c r="L40" i="1" s="1"/>
  <c r="F47" i="1"/>
  <c r="F48" i="1"/>
  <c r="F49" i="1"/>
  <c r="F56" i="1"/>
  <c r="I56" i="1" s="1"/>
  <c r="J56" i="1" s="1"/>
  <c r="L56" i="1" s="1"/>
  <c r="F65" i="1"/>
  <c r="F71" i="1"/>
  <c r="F72" i="1"/>
  <c r="E3" i="1"/>
  <c r="I3" i="1" s="1"/>
  <c r="J3" i="1" s="1"/>
  <c r="E4" i="1"/>
  <c r="E5" i="1"/>
  <c r="F5" i="1" s="1"/>
  <c r="E6" i="1"/>
  <c r="F6" i="1" s="1"/>
  <c r="I6" i="1" s="1"/>
  <c r="E7" i="1"/>
  <c r="E8" i="1"/>
  <c r="E9" i="1"/>
  <c r="F9" i="1" s="1"/>
  <c r="E10" i="1"/>
  <c r="E11" i="1"/>
  <c r="F11" i="1" s="1"/>
  <c r="I11" i="1" s="1"/>
  <c r="J11" i="1" s="1"/>
  <c r="E12" i="1"/>
  <c r="F12" i="1" s="1"/>
  <c r="E13" i="1"/>
  <c r="F13" i="1" s="1"/>
  <c r="E14" i="1"/>
  <c r="F14" i="1" s="1"/>
  <c r="I14" i="1" s="1"/>
  <c r="J14" i="1" s="1"/>
  <c r="L14" i="1" s="1"/>
  <c r="E15" i="1"/>
  <c r="F15" i="1" s="1"/>
  <c r="E16" i="1"/>
  <c r="F16" i="1" s="1"/>
  <c r="E17" i="1"/>
  <c r="F17" i="1" s="1"/>
  <c r="E18" i="1"/>
  <c r="F18" i="1" s="1"/>
  <c r="E19" i="1"/>
  <c r="F19" i="1" s="1"/>
  <c r="I19" i="1" s="1"/>
  <c r="J19" i="1" s="1"/>
  <c r="E20" i="1"/>
  <c r="F20" i="1" s="1"/>
  <c r="E21" i="1"/>
  <c r="F21" i="1" s="1"/>
  <c r="E22" i="1"/>
  <c r="F22" i="1" s="1"/>
  <c r="I22" i="1" s="1"/>
  <c r="J22" i="1" s="1"/>
  <c r="L22" i="1" s="1"/>
  <c r="E23" i="1"/>
  <c r="F23" i="1" s="1"/>
  <c r="E24" i="1"/>
  <c r="E25" i="1"/>
  <c r="E26" i="1"/>
  <c r="F26" i="1" s="1"/>
  <c r="E27" i="1"/>
  <c r="F27" i="1" s="1"/>
  <c r="I27" i="1" s="1"/>
  <c r="J27" i="1" s="1"/>
  <c r="E28" i="1"/>
  <c r="F28" i="1" s="1"/>
  <c r="E29" i="1"/>
  <c r="F29" i="1" s="1"/>
  <c r="E30" i="1"/>
  <c r="F30" i="1" s="1"/>
  <c r="I30" i="1" s="1"/>
  <c r="J30" i="1" s="1"/>
  <c r="E31" i="1"/>
  <c r="E32" i="1"/>
  <c r="F32" i="1" s="1"/>
  <c r="E33" i="1"/>
  <c r="E34" i="1"/>
  <c r="F34" i="1" s="1"/>
  <c r="E35" i="1"/>
  <c r="F35" i="1" s="1"/>
  <c r="I35" i="1" s="1"/>
  <c r="J35" i="1" s="1"/>
  <c r="E36" i="1"/>
  <c r="F36" i="1" s="1"/>
  <c r="E37" i="1"/>
  <c r="F37" i="1" s="1"/>
  <c r="E38" i="1"/>
  <c r="F38" i="1" s="1"/>
  <c r="I38" i="1" s="1"/>
  <c r="J38" i="1" s="1"/>
  <c r="L38" i="1" s="1"/>
  <c r="E39" i="1"/>
  <c r="F39" i="1" s="1"/>
  <c r="E40" i="1"/>
  <c r="E41" i="1"/>
  <c r="F41" i="1" s="1"/>
  <c r="E42" i="1"/>
  <c r="F42" i="1" s="1"/>
  <c r="E43" i="1"/>
  <c r="F43" i="1" s="1"/>
  <c r="I43" i="1" s="1"/>
  <c r="J43" i="1" s="1"/>
  <c r="E44" i="1"/>
  <c r="F44" i="1" s="1"/>
  <c r="E45" i="1"/>
  <c r="F45" i="1" s="1"/>
  <c r="E46" i="1"/>
  <c r="F46" i="1" s="1"/>
  <c r="I46" i="1" s="1"/>
  <c r="J46" i="1" s="1"/>
  <c r="L46" i="1" s="1"/>
  <c r="E47" i="1"/>
  <c r="E48" i="1"/>
  <c r="E49" i="1"/>
  <c r="E50" i="1"/>
  <c r="F50" i="1" s="1"/>
  <c r="E51" i="1"/>
  <c r="F51" i="1" s="1"/>
  <c r="I51" i="1" s="1"/>
  <c r="J51" i="1" s="1"/>
  <c r="E52" i="1"/>
  <c r="F52" i="1" s="1"/>
  <c r="E53" i="1"/>
  <c r="F53" i="1" s="1"/>
  <c r="E54" i="1"/>
  <c r="F54" i="1" s="1"/>
  <c r="I54" i="1" s="1"/>
  <c r="J54" i="1" s="1"/>
  <c r="L54" i="1" s="1"/>
  <c r="E55" i="1"/>
  <c r="F55" i="1" s="1"/>
  <c r="E56" i="1"/>
  <c r="E57" i="1"/>
  <c r="F57" i="1" s="1"/>
  <c r="E58" i="1"/>
  <c r="F58" i="1" s="1"/>
  <c r="E59" i="1"/>
  <c r="F59" i="1" s="1"/>
  <c r="I59" i="1" s="1"/>
  <c r="J59" i="1" s="1"/>
  <c r="E60" i="1"/>
  <c r="F60" i="1" s="1"/>
  <c r="E61" i="1"/>
  <c r="F61" i="1" s="1"/>
  <c r="E62" i="1"/>
  <c r="F62" i="1" s="1"/>
  <c r="I62" i="1" s="1"/>
  <c r="J62" i="1" s="1"/>
  <c r="E63" i="1"/>
  <c r="F63" i="1" s="1"/>
  <c r="E64" i="1"/>
  <c r="F64" i="1" s="1"/>
  <c r="E65" i="1"/>
  <c r="E66" i="1"/>
  <c r="F66" i="1" s="1"/>
  <c r="E67" i="1"/>
  <c r="F67" i="1" s="1"/>
  <c r="I67" i="1" s="1"/>
  <c r="J67" i="1" s="1"/>
  <c r="E68" i="1"/>
  <c r="F68" i="1" s="1"/>
  <c r="E69" i="1"/>
  <c r="F69" i="1" s="1"/>
  <c r="E70" i="1"/>
  <c r="F70" i="1" s="1"/>
  <c r="I70" i="1" s="1"/>
  <c r="E71" i="1"/>
  <c r="E72" i="1"/>
  <c r="E73" i="1"/>
  <c r="F73" i="1" s="1"/>
  <c r="E74" i="1"/>
  <c r="F74" i="1" s="1"/>
  <c r="E75" i="1"/>
  <c r="F75" i="1" s="1"/>
  <c r="I75" i="1" s="1"/>
  <c r="J75" i="1" s="1"/>
  <c r="E76" i="1"/>
  <c r="F76" i="1" s="1"/>
  <c r="E77" i="1"/>
  <c r="F77" i="1" s="1"/>
  <c r="E78" i="1"/>
  <c r="F78" i="1" s="1"/>
  <c r="I78" i="1" s="1"/>
  <c r="J78" i="1" s="1"/>
  <c r="L78" i="1" s="1"/>
  <c r="E79" i="1"/>
  <c r="F79" i="1" s="1"/>
  <c r="E80" i="1"/>
  <c r="F80" i="1" s="1"/>
  <c r="E81" i="1"/>
  <c r="F81" i="1" s="1"/>
  <c r="E82" i="1"/>
  <c r="F82" i="1" s="1"/>
  <c r="E83" i="1"/>
  <c r="F83" i="1" s="1"/>
  <c r="I83" i="1" s="1"/>
  <c r="J83" i="1" s="1"/>
  <c r="E84" i="1"/>
  <c r="F84" i="1" s="1"/>
  <c r="E85" i="1"/>
  <c r="F85" i="1" s="1"/>
  <c r="E86" i="1"/>
  <c r="F86" i="1" s="1"/>
  <c r="I86" i="1" s="1"/>
  <c r="J86" i="1" s="1"/>
  <c r="L86" i="1" s="1"/>
  <c r="H16" i="4" l="1"/>
  <c r="H3" i="4"/>
  <c r="K87" i="3"/>
  <c r="I82" i="1"/>
  <c r="J82" i="1" s="1"/>
  <c r="I50" i="1"/>
  <c r="J50" i="1" s="1"/>
  <c r="I26" i="1"/>
  <c r="J26" i="1" s="1"/>
  <c r="L26" i="1" s="1"/>
  <c r="N26" i="1" s="1"/>
  <c r="I10" i="1"/>
  <c r="J10" i="1" s="1"/>
  <c r="I58" i="1"/>
  <c r="J58" i="1" s="1"/>
  <c r="I18" i="1"/>
  <c r="J18" i="1" s="1"/>
  <c r="L18" i="1" s="1"/>
  <c r="I74" i="1"/>
  <c r="J74" i="1" s="1"/>
  <c r="I42" i="1"/>
  <c r="J42" i="1" s="1"/>
  <c r="L42" i="1" s="1"/>
  <c r="N42" i="1" s="1"/>
  <c r="I66" i="1"/>
  <c r="J66" i="1" s="1"/>
  <c r="I34" i="1"/>
  <c r="J34" i="1" s="1"/>
  <c r="L34" i="1" s="1"/>
  <c r="N34" i="1" s="1"/>
  <c r="L83" i="1"/>
  <c r="L11" i="1"/>
  <c r="L66" i="1"/>
  <c r="N66" i="1" s="1"/>
  <c r="I72" i="1"/>
  <c r="J72" i="1" s="1"/>
  <c r="M72" i="1"/>
  <c r="L35" i="1"/>
  <c r="L58" i="1"/>
  <c r="N58" i="1" s="1"/>
  <c r="L10" i="1"/>
  <c r="N10" i="1" s="1"/>
  <c r="M75" i="1"/>
  <c r="I81" i="1"/>
  <c r="J81" i="1" s="1"/>
  <c r="M81" i="1"/>
  <c r="I73" i="1"/>
  <c r="J73" i="1" s="1"/>
  <c r="M73" i="1"/>
  <c r="I57" i="1"/>
  <c r="J57" i="1" s="1"/>
  <c r="I41" i="1"/>
  <c r="J41" i="1" s="1"/>
  <c r="M41" i="1"/>
  <c r="J17" i="1"/>
  <c r="M17" i="1"/>
  <c r="I9" i="1"/>
  <c r="J9" i="1" s="1"/>
  <c r="M9" i="1"/>
  <c r="I71" i="1"/>
  <c r="J71" i="1" s="1"/>
  <c r="I31" i="1"/>
  <c r="J31" i="1" s="1"/>
  <c r="M31" i="1"/>
  <c r="M11" i="1"/>
  <c r="L43" i="1"/>
  <c r="L74" i="1"/>
  <c r="N74" i="1" s="1"/>
  <c r="M43" i="1"/>
  <c r="I80" i="1"/>
  <c r="J80" i="1" s="1"/>
  <c r="M80" i="1"/>
  <c r="I64" i="1"/>
  <c r="J64" i="1" s="1"/>
  <c r="M64" i="1"/>
  <c r="I32" i="1"/>
  <c r="J32" i="1" s="1"/>
  <c r="I16" i="1"/>
  <c r="J16" i="1" s="1"/>
  <c r="I65" i="1"/>
  <c r="J65" i="1" s="1"/>
  <c r="M65" i="1"/>
  <c r="I25" i="1"/>
  <c r="J25" i="1" s="1"/>
  <c r="M25" i="1"/>
  <c r="M67" i="1"/>
  <c r="M35" i="1"/>
  <c r="N35" i="1" s="1"/>
  <c r="L75" i="1"/>
  <c r="L27" i="1"/>
  <c r="L82" i="1"/>
  <c r="N82" i="1" s="1"/>
  <c r="L50" i="1"/>
  <c r="N50" i="1" s="1"/>
  <c r="N18" i="1"/>
  <c r="J2" i="1"/>
  <c r="I79" i="1"/>
  <c r="J79" i="1" s="1"/>
  <c r="M79" i="1"/>
  <c r="I63" i="1"/>
  <c r="J63" i="1" s="1"/>
  <c r="I55" i="1"/>
  <c r="J55" i="1" s="1"/>
  <c r="M55" i="1"/>
  <c r="I39" i="1"/>
  <c r="J39" i="1" s="1"/>
  <c r="M39" i="1"/>
  <c r="I23" i="1"/>
  <c r="J23" i="1" s="1"/>
  <c r="M23" i="1"/>
  <c r="I15" i="1"/>
  <c r="J15" i="1" s="1"/>
  <c r="I24" i="1"/>
  <c r="J24" i="1" s="1"/>
  <c r="M24" i="1"/>
  <c r="L51" i="1"/>
  <c r="L67" i="1"/>
  <c r="L19" i="1"/>
  <c r="N19" i="1" s="1"/>
  <c r="N38" i="1"/>
  <c r="I49" i="1"/>
  <c r="J49" i="1" s="1"/>
  <c r="L6" i="1"/>
  <c r="I77" i="1"/>
  <c r="J77" i="1" s="1"/>
  <c r="I53" i="1"/>
  <c r="J53" i="1" s="1"/>
  <c r="M53" i="1"/>
  <c r="I37" i="1"/>
  <c r="J37" i="1" s="1"/>
  <c r="M37" i="1"/>
  <c r="I21" i="1"/>
  <c r="J21" i="1" s="1"/>
  <c r="M21" i="1"/>
  <c r="I5" i="1"/>
  <c r="J5" i="1" s="1"/>
  <c r="J7" i="1"/>
  <c r="M7" i="1"/>
  <c r="M27" i="1"/>
  <c r="I75" i="4"/>
  <c r="I27" i="4"/>
  <c r="L59" i="1"/>
  <c r="N59" i="1" s="1"/>
  <c r="L3" i="1"/>
  <c r="I8" i="1"/>
  <c r="J8" i="1" s="1"/>
  <c r="M8" i="1"/>
  <c r="L70" i="1"/>
  <c r="M59" i="1"/>
  <c r="I85" i="1"/>
  <c r="J85" i="1" s="1"/>
  <c r="M85" i="1"/>
  <c r="I69" i="1"/>
  <c r="J69" i="1" s="1"/>
  <c r="I61" i="1"/>
  <c r="J61" i="1" s="1"/>
  <c r="M61" i="1"/>
  <c r="I45" i="1"/>
  <c r="J45" i="1" s="1"/>
  <c r="M45" i="1"/>
  <c r="I29" i="1"/>
  <c r="J29" i="1" s="1"/>
  <c r="M29" i="1"/>
  <c r="I13" i="1"/>
  <c r="J13" i="1" s="1"/>
  <c r="I48" i="1"/>
  <c r="J48" i="1" s="1"/>
  <c r="M48" i="1"/>
  <c r="I84" i="1"/>
  <c r="J84" i="1" s="1"/>
  <c r="M84" i="1"/>
  <c r="I76" i="1"/>
  <c r="J76" i="1" s="1"/>
  <c r="M76" i="1"/>
  <c r="I68" i="1"/>
  <c r="J68" i="1" s="1"/>
  <c r="I60" i="1"/>
  <c r="J60" i="1" s="1"/>
  <c r="M60" i="1"/>
  <c r="I52" i="1"/>
  <c r="J52" i="1" s="1"/>
  <c r="M52" i="1"/>
  <c r="I44" i="1"/>
  <c r="J44" i="1" s="1"/>
  <c r="M44" i="1"/>
  <c r="I36" i="1"/>
  <c r="J36" i="1" s="1"/>
  <c r="I28" i="1"/>
  <c r="J28" i="1" s="1"/>
  <c r="M28" i="1"/>
  <c r="I20" i="1"/>
  <c r="J20" i="1" s="1"/>
  <c r="M20" i="1"/>
  <c r="I12" i="1"/>
  <c r="J12" i="1" s="1"/>
  <c r="M12" i="1"/>
  <c r="I4" i="1"/>
  <c r="I47" i="1"/>
  <c r="J47" i="1" s="1"/>
  <c r="M47" i="1"/>
  <c r="L33" i="1"/>
  <c r="N33" i="1" s="1"/>
  <c r="L62" i="1"/>
  <c r="L30" i="1"/>
  <c r="M83" i="1"/>
  <c r="M51" i="1"/>
  <c r="H218" i="4"/>
  <c r="G218" i="4"/>
  <c r="I218" i="4" s="1"/>
  <c r="H210" i="4"/>
  <c r="G210" i="4"/>
  <c r="I210" i="4" s="1"/>
  <c r="H202" i="4"/>
  <c r="G202" i="4"/>
  <c r="I202" i="4" s="1"/>
  <c r="H194" i="4"/>
  <c r="I194" i="4"/>
  <c r="H186" i="4"/>
  <c r="G186" i="4"/>
  <c r="I186" i="4" s="1"/>
  <c r="H178" i="4"/>
  <c r="G178" i="4"/>
  <c r="I178" i="4" s="1"/>
  <c r="H170" i="4"/>
  <c r="G170" i="4"/>
  <c r="I170" i="4" s="1"/>
  <c r="H162" i="4"/>
  <c r="H154" i="4"/>
  <c r="G154" i="4"/>
  <c r="I154" i="4" s="1"/>
  <c r="H146" i="4"/>
  <c r="G146" i="4"/>
  <c r="I146" i="4" s="1"/>
  <c r="H138" i="4"/>
  <c r="G138" i="4"/>
  <c r="I138" i="4" s="1"/>
  <c r="H130" i="4"/>
  <c r="I130" i="4" s="1"/>
  <c r="H122" i="4"/>
  <c r="G122" i="4"/>
  <c r="I122" i="4" s="1"/>
  <c r="H114" i="4"/>
  <c r="G114" i="4"/>
  <c r="H106" i="4"/>
  <c r="G106" i="4"/>
  <c r="I106" i="4" s="1"/>
  <c r="H98" i="4"/>
  <c r="H90" i="4"/>
  <c r="G90" i="4"/>
  <c r="I90" i="4" s="1"/>
  <c r="H82" i="4"/>
  <c r="G82" i="4"/>
  <c r="I82" i="4" s="1"/>
  <c r="H74" i="4"/>
  <c r="G74" i="4"/>
  <c r="I74" i="4" s="1"/>
  <c r="H66" i="4"/>
  <c r="I66" i="4"/>
  <c r="H58" i="4"/>
  <c r="G58" i="4"/>
  <c r="I58" i="4" s="1"/>
  <c r="H50" i="4"/>
  <c r="G50" i="4"/>
  <c r="I50" i="4" s="1"/>
  <c r="H42" i="4"/>
  <c r="G42" i="4"/>
  <c r="I42" i="4" s="1"/>
  <c r="H34" i="4"/>
  <c r="I34" i="4"/>
  <c r="H26" i="4"/>
  <c r="G26" i="4"/>
  <c r="I26" i="4" s="1"/>
  <c r="H18" i="4"/>
  <c r="G18" i="4"/>
  <c r="I18" i="4" s="1"/>
  <c r="H10" i="4"/>
  <c r="G10" i="4"/>
  <c r="I2" i="4"/>
  <c r="G162" i="4"/>
  <c r="I162" i="4" s="1"/>
  <c r="G98" i="4"/>
  <c r="G34" i="4"/>
  <c r="G153" i="4"/>
  <c r="H153" i="4"/>
  <c r="I153" i="4" s="1"/>
  <c r="G217" i="4"/>
  <c r="H217" i="4"/>
  <c r="I217" i="4" s="1"/>
  <c r="G201" i="4"/>
  <c r="I201" i="4" s="1"/>
  <c r="H201" i="4"/>
  <c r="G185" i="4"/>
  <c r="H185" i="4"/>
  <c r="G169" i="4"/>
  <c r="H169" i="4"/>
  <c r="G145" i="4"/>
  <c r="H145" i="4"/>
  <c r="I145" i="4" s="1"/>
  <c r="M56" i="1"/>
  <c r="N56" i="1" s="1"/>
  <c r="M40" i="1"/>
  <c r="N40" i="1" s="1"/>
  <c r="G224" i="4"/>
  <c r="H224" i="4"/>
  <c r="I224" i="4"/>
  <c r="G216" i="4"/>
  <c r="H216" i="4"/>
  <c r="G208" i="4"/>
  <c r="H208" i="4"/>
  <c r="G200" i="4"/>
  <c r="H200" i="4"/>
  <c r="G192" i="4"/>
  <c r="H192" i="4"/>
  <c r="I192" i="4"/>
  <c r="G184" i="4"/>
  <c r="H184" i="4"/>
  <c r="G176" i="4"/>
  <c r="H176" i="4"/>
  <c r="G168" i="4"/>
  <c r="H168" i="4"/>
  <c r="I168" i="4"/>
  <c r="G160" i="4"/>
  <c r="H160" i="4"/>
  <c r="I160" i="4"/>
  <c r="G152" i="4"/>
  <c r="H152" i="4"/>
  <c r="I152" i="4" s="1"/>
  <c r="G144" i="4"/>
  <c r="H144" i="4"/>
  <c r="G209" i="4"/>
  <c r="H209" i="4"/>
  <c r="G193" i="4"/>
  <c r="H193" i="4"/>
  <c r="G177" i="4"/>
  <c r="H177" i="4"/>
  <c r="G161" i="4"/>
  <c r="H161" i="4"/>
  <c r="G223" i="4"/>
  <c r="I223" i="4" s="1"/>
  <c r="H223" i="4"/>
  <c r="G215" i="4"/>
  <c r="H215" i="4"/>
  <c r="G207" i="4"/>
  <c r="I207" i="4" s="1"/>
  <c r="H207" i="4"/>
  <c r="G199" i="4"/>
  <c r="H199" i="4"/>
  <c r="I199" i="4"/>
  <c r="G191" i="4"/>
  <c r="H191" i="4"/>
  <c r="I191" i="4"/>
  <c r="G183" i="4"/>
  <c r="H183" i="4"/>
  <c r="G175" i="4"/>
  <c r="H175" i="4"/>
  <c r="G167" i="4"/>
  <c r="H167" i="4"/>
  <c r="G159" i="4"/>
  <c r="H159" i="4"/>
  <c r="I159" i="4"/>
  <c r="G151" i="4"/>
  <c r="H151" i="4"/>
  <c r="G143" i="4"/>
  <c r="H143" i="4"/>
  <c r="M86" i="1"/>
  <c r="N86" i="1" s="1"/>
  <c r="M78" i="1"/>
  <c r="N78" i="1" s="1"/>
  <c r="M70" i="1"/>
  <c r="M62" i="1"/>
  <c r="M54" i="1"/>
  <c r="N54" i="1" s="1"/>
  <c r="M46" i="1"/>
  <c r="N46" i="1" s="1"/>
  <c r="M38" i="1"/>
  <c r="M30" i="1"/>
  <c r="M22" i="1"/>
  <c r="N22" i="1" s="1"/>
  <c r="M14" i="1"/>
  <c r="N14" i="1" s="1"/>
  <c r="M6" i="1"/>
  <c r="I177" i="4"/>
  <c r="G225" i="4"/>
  <c r="H225" i="4"/>
  <c r="G221" i="4"/>
  <c r="I221" i="4" s="1"/>
  <c r="H221" i="4"/>
  <c r="G213" i="4"/>
  <c r="H213" i="4"/>
  <c r="I213" i="4" s="1"/>
  <c r="G205" i="4"/>
  <c r="I205" i="4" s="1"/>
  <c r="H205" i="4"/>
  <c r="H220" i="4"/>
  <c r="I220" i="4" s="1"/>
  <c r="H212" i="4"/>
  <c r="I212" i="4" s="1"/>
  <c r="H204" i="4"/>
  <c r="I204" i="4"/>
  <c r="H196" i="4"/>
  <c r="I196" i="4" s="1"/>
  <c r="H188" i="4"/>
  <c r="I188" i="4" s="1"/>
  <c r="H180" i="4"/>
  <c r="I180" i="4"/>
  <c r="H172" i="4"/>
  <c r="I172" i="4"/>
  <c r="H164" i="4"/>
  <c r="I164" i="4"/>
  <c r="H156" i="4"/>
  <c r="I156" i="4" s="1"/>
  <c r="H148" i="4"/>
  <c r="I148" i="4"/>
  <c r="H140" i="4"/>
  <c r="I140" i="4" s="1"/>
  <c r="H132" i="4"/>
  <c r="I132" i="4"/>
  <c r="H124" i="4"/>
  <c r="I124" i="4" s="1"/>
  <c r="H116" i="4"/>
  <c r="I116" i="4"/>
  <c r="H108" i="4"/>
  <c r="I108" i="4"/>
  <c r="H100" i="4"/>
  <c r="I100" i="4"/>
  <c r="H92" i="4"/>
  <c r="I92" i="4" s="1"/>
  <c r="H84" i="4"/>
  <c r="I84" i="4" s="1"/>
  <c r="H76" i="4"/>
  <c r="I76" i="4"/>
  <c r="H68" i="4"/>
  <c r="I68" i="4" s="1"/>
  <c r="H60" i="4"/>
  <c r="I60" i="4" s="1"/>
  <c r="H52" i="4"/>
  <c r="I52" i="4"/>
  <c r="H44" i="4"/>
  <c r="I44" i="4"/>
  <c r="H36" i="4"/>
  <c r="I36" i="4"/>
  <c r="H28" i="4"/>
  <c r="I28" i="4" s="1"/>
  <c r="H20" i="4"/>
  <c r="I20" i="4"/>
  <c r="H12" i="4"/>
  <c r="I12" i="4" s="1"/>
  <c r="H4" i="4"/>
  <c r="I4" i="4"/>
  <c r="H137" i="4"/>
  <c r="I137" i="4" s="1"/>
  <c r="H129" i="4"/>
  <c r="I129" i="4" s="1"/>
  <c r="H121" i="4"/>
  <c r="I121" i="4" s="1"/>
  <c r="H113" i="4"/>
  <c r="I113" i="4" s="1"/>
  <c r="H105" i="4"/>
  <c r="I105" i="4" s="1"/>
  <c r="H97" i="4"/>
  <c r="I97" i="4" s="1"/>
  <c r="H89" i="4"/>
  <c r="I89" i="4" s="1"/>
  <c r="H81" i="4"/>
  <c r="I81" i="4" s="1"/>
  <c r="H73" i="4"/>
  <c r="I73" i="4" s="1"/>
  <c r="H65" i="4"/>
  <c r="I65" i="4" s="1"/>
  <c r="H57" i="4"/>
  <c r="I57" i="4" s="1"/>
  <c r="H49" i="4"/>
  <c r="I49" i="4" s="1"/>
  <c r="H41" i="4"/>
  <c r="I41" i="4" s="1"/>
  <c r="H33" i="4"/>
  <c r="I33" i="4" s="1"/>
  <c r="H25" i="4"/>
  <c r="I25" i="4" s="1"/>
  <c r="H17" i="4"/>
  <c r="I17" i="4" s="1"/>
  <c r="H9" i="4"/>
  <c r="G9" i="4"/>
  <c r="I9" i="4" s="1"/>
  <c r="I104" i="4"/>
  <c r="I80" i="4"/>
  <c r="I16" i="4"/>
  <c r="H136" i="4"/>
  <c r="I136" i="4" s="1"/>
  <c r="H128" i="4"/>
  <c r="I128" i="4" s="1"/>
  <c r="H120" i="4"/>
  <c r="I120" i="4" s="1"/>
  <c r="H112" i="4"/>
  <c r="I112" i="4" s="1"/>
  <c r="H104" i="4"/>
  <c r="H96" i="4"/>
  <c r="I96" i="4" s="1"/>
  <c r="H88" i="4"/>
  <c r="I88" i="4" s="1"/>
  <c r="H80" i="4"/>
  <c r="H72" i="4"/>
  <c r="I72" i="4" s="1"/>
  <c r="H64" i="4"/>
  <c r="I64" i="4" s="1"/>
  <c r="H56" i="4"/>
  <c r="I56" i="4" s="1"/>
  <c r="H48" i="4"/>
  <c r="I48" i="4" s="1"/>
  <c r="H40" i="4"/>
  <c r="I40" i="4" s="1"/>
  <c r="H32" i="4"/>
  <c r="I32" i="4" s="1"/>
  <c r="H24" i="4"/>
  <c r="I24" i="4" s="1"/>
  <c r="H8" i="4"/>
  <c r="I8" i="4" s="1"/>
  <c r="I119" i="4"/>
  <c r="I31" i="4"/>
  <c r="H135" i="4"/>
  <c r="I135" i="4" s="1"/>
  <c r="H127" i="4"/>
  <c r="I127" i="4" s="1"/>
  <c r="H119" i="4"/>
  <c r="H111" i="4"/>
  <c r="I111" i="4" s="1"/>
  <c r="H103" i="4"/>
  <c r="I103" i="4" s="1"/>
  <c r="H95" i="4"/>
  <c r="I95" i="4" s="1"/>
  <c r="H87" i="4"/>
  <c r="I87" i="4" s="1"/>
  <c r="H79" i="4"/>
  <c r="I79" i="4" s="1"/>
  <c r="H71" i="4"/>
  <c r="I71" i="4" s="1"/>
  <c r="H63" i="4"/>
  <c r="I63" i="4" s="1"/>
  <c r="H55" i="4"/>
  <c r="I55" i="4" s="1"/>
  <c r="H47" i="4"/>
  <c r="I47" i="4" s="1"/>
  <c r="H39" i="4"/>
  <c r="I39" i="4" s="1"/>
  <c r="H31" i="4"/>
  <c r="H23" i="4"/>
  <c r="I23" i="4" s="1"/>
  <c r="H15" i="4"/>
  <c r="I15" i="4" s="1"/>
  <c r="H7" i="4"/>
  <c r="I7" i="4" s="1"/>
  <c r="I222" i="4"/>
  <c r="I158" i="4"/>
  <c r="I110" i="4"/>
  <c r="I102" i="4"/>
  <c r="I94" i="4"/>
  <c r="I30" i="4"/>
  <c r="H222" i="4"/>
  <c r="H214" i="4"/>
  <c r="I214" i="4" s="1"/>
  <c r="H206" i="4"/>
  <c r="I206" i="4" s="1"/>
  <c r="H198" i="4"/>
  <c r="I198" i="4" s="1"/>
  <c r="H190" i="4"/>
  <c r="I190" i="4" s="1"/>
  <c r="H182" i="4"/>
  <c r="I182" i="4" s="1"/>
  <c r="H174" i="4"/>
  <c r="I174" i="4" s="1"/>
  <c r="H166" i="4"/>
  <c r="I166" i="4" s="1"/>
  <c r="H158" i="4"/>
  <c r="H150" i="4"/>
  <c r="I150" i="4" s="1"/>
  <c r="H142" i="4"/>
  <c r="I142" i="4" s="1"/>
  <c r="H134" i="4"/>
  <c r="I134" i="4" s="1"/>
  <c r="H126" i="4"/>
  <c r="I126" i="4" s="1"/>
  <c r="H118" i="4"/>
  <c r="I118" i="4" s="1"/>
  <c r="H110" i="4"/>
  <c r="H102" i="4"/>
  <c r="H94" i="4"/>
  <c r="H86" i="4"/>
  <c r="I86" i="4" s="1"/>
  <c r="H78" i="4"/>
  <c r="I78" i="4" s="1"/>
  <c r="H70" i="4"/>
  <c r="I70" i="4" s="1"/>
  <c r="H62" i="4"/>
  <c r="I62" i="4" s="1"/>
  <c r="H54" i="4"/>
  <c r="I54" i="4" s="1"/>
  <c r="H46" i="4"/>
  <c r="I46" i="4" s="1"/>
  <c r="H38" i="4"/>
  <c r="I38" i="4" s="1"/>
  <c r="H30" i="4"/>
  <c r="H22" i="4"/>
  <c r="I22" i="4" s="1"/>
  <c r="H14" i="4"/>
  <c r="I14" i="4" s="1"/>
  <c r="H6" i="4"/>
  <c r="I6" i="4" s="1"/>
  <c r="H197" i="4"/>
  <c r="I197" i="4" s="1"/>
  <c r="H189" i="4"/>
  <c r="I189" i="4" s="1"/>
  <c r="H181" i="4"/>
  <c r="I181" i="4" s="1"/>
  <c r="H173" i="4"/>
  <c r="I173" i="4" s="1"/>
  <c r="H165" i="4"/>
  <c r="I165" i="4" s="1"/>
  <c r="H157" i="4"/>
  <c r="I157" i="4" s="1"/>
  <c r="H149" i="4"/>
  <c r="I149" i="4" s="1"/>
  <c r="H141" i="4"/>
  <c r="I141" i="4" s="1"/>
  <c r="H133" i="4"/>
  <c r="I133" i="4" s="1"/>
  <c r="H125" i="4"/>
  <c r="I125" i="4" s="1"/>
  <c r="H117" i="4"/>
  <c r="I117" i="4" s="1"/>
  <c r="H109" i="4"/>
  <c r="I109" i="4" s="1"/>
  <c r="H101" i="4"/>
  <c r="I101" i="4" s="1"/>
  <c r="H93" i="4"/>
  <c r="I93" i="4" s="1"/>
  <c r="H85" i="4"/>
  <c r="I85" i="4" s="1"/>
  <c r="H77" i="4"/>
  <c r="I77" i="4" s="1"/>
  <c r="H69" i="4"/>
  <c r="I69" i="4" s="1"/>
  <c r="H61" i="4"/>
  <c r="I61" i="4" s="1"/>
  <c r="H53" i="4"/>
  <c r="I53" i="4" s="1"/>
  <c r="H45" i="4"/>
  <c r="I45" i="4" s="1"/>
  <c r="H37" i="4"/>
  <c r="I37" i="4" s="1"/>
  <c r="H29" i="4"/>
  <c r="I29" i="4" s="1"/>
  <c r="H21" i="4"/>
  <c r="I21" i="4" s="1"/>
  <c r="H13" i="4"/>
  <c r="I13" i="4" s="1"/>
  <c r="H5" i="4"/>
  <c r="I5" i="4" s="1"/>
  <c r="H219" i="4"/>
  <c r="I219" i="4" s="1"/>
  <c r="H211" i="4"/>
  <c r="I211" i="4" s="1"/>
  <c r="H203" i="4"/>
  <c r="I203" i="4" s="1"/>
  <c r="H195" i="4"/>
  <c r="I195" i="4" s="1"/>
  <c r="H187" i="4"/>
  <c r="I187" i="4" s="1"/>
  <c r="H179" i="4"/>
  <c r="I179" i="4" s="1"/>
  <c r="H171" i="4"/>
  <c r="I171" i="4" s="1"/>
  <c r="H163" i="4"/>
  <c r="I163" i="4" s="1"/>
  <c r="H155" i="4"/>
  <c r="I155" i="4" s="1"/>
  <c r="H147" i="4"/>
  <c r="I147" i="4" s="1"/>
  <c r="H139" i="4"/>
  <c r="I139" i="4" s="1"/>
  <c r="H131" i="4"/>
  <c r="I131" i="4" s="1"/>
  <c r="H123" i="4"/>
  <c r="I123" i="4" s="1"/>
  <c r="H115" i="4"/>
  <c r="I115" i="4" s="1"/>
  <c r="H107" i="4"/>
  <c r="I107" i="4" s="1"/>
  <c r="H99" i="4"/>
  <c r="I99" i="4" s="1"/>
  <c r="H91" i="4"/>
  <c r="I91" i="4" s="1"/>
  <c r="H83" i="4"/>
  <c r="I83" i="4" s="1"/>
  <c r="H75" i="4"/>
  <c r="H67" i="4"/>
  <c r="I67" i="4" s="1"/>
  <c r="H59" i="4"/>
  <c r="I59" i="4" s="1"/>
  <c r="H51" i="4"/>
  <c r="I51" i="4" s="1"/>
  <c r="H43" i="4"/>
  <c r="I43" i="4" s="1"/>
  <c r="H35" i="4"/>
  <c r="I35" i="4" s="1"/>
  <c r="H27" i="4"/>
  <c r="H19" i="4"/>
  <c r="I19" i="4" s="1"/>
  <c r="H11" i="4"/>
  <c r="I11" i="4" s="1"/>
  <c r="I3" i="4"/>
  <c r="I208" i="4" l="1"/>
  <c r="I215" i="4"/>
  <c r="I167" i="4"/>
  <c r="I184" i="4"/>
  <c r="I216" i="4"/>
  <c r="I114" i="4"/>
  <c r="I176" i="4"/>
  <c r="I143" i="4"/>
  <c r="I209" i="4"/>
  <c r="I169" i="4"/>
  <c r="I175" i="4"/>
  <c r="I151" i="4"/>
  <c r="I183" i="4"/>
  <c r="I161" i="4"/>
  <c r="I144" i="4"/>
  <c r="I200" i="4"/>
  <c r="I185" i="4"/>
  <c r="I98" i="4"/>
  <c r="N75" i="1"/>
  <c r="N11" i="1"/>
  <c r="N51" i="1"/>
  <c r="N6" i="1"/>
  <c r="N70" i="1"/>
  <c r="N43" i="1"/>
  <c r="N30" i="1"/>
  <c r="N67" i="1"/>
  <c r="N27" i="1"/>
  <c r="N83" i="1"/>
  <c r="N62" i="1"/>
  <c r="L65" i="1"/>
  <c r="N65" i="1" s="1"/>
  <c r="L80" i="1"/>
  <c r="N80" i="1" s="1"/>
  <c r="L4" i="1"/>
  <c r="N4" i="1" s="1"/>
  <c r="L63" i="1"/>
  <c r="L12" i="1"/>
  <c r="N12" i="1" s="1"/>
  <c r="L44" i="1"/>
  <c r="N44" i="1" s="1"/>
  <c r="L76" i="1"/>
  <c r="N76" i="1" s="1"/>
  <c r="L29" i="1"/>
  <c r="N29" i="1" s="1"/>
  <c r="L85" i="1"/>
  <c r="N85" i="1" s="1"/>
  <c r="L21" i="1"/>
  <c r="N21" i="1" s="1"/>
  <c r="M49" i="1"/>
  <c r="L23" i="1"/>
  <c r="N23" i="1" s="1"/>
  <c r="L79" i="1"/>
  <c r="N79" i="1" s="1"/>
  <c r="M16" i="1"/>
  <c r="N16" i="1" s="1"/>
  <c r="L9" i="1"/>
  <c r="N9" i="1" s="1"/>
  <c r="L73" i="1"/>
  <c r="N73" i="1" s="1"/>
  <c r="L72" i="1"/>
  <c r="N72" i="1"/>
  <c r="L68" i="1"/>
  <c r="L77" i="1"/>
  <c r="L71" i="1"/>
  <c r="I193" i="4"/>
  <c r="L49" i="1"/>
  <c r="N49" i="1" s="1"/>
  <c r="L16" i="1"/>
  <c r="L69" i="1"/>
  <c r="L15" i="1"/>
  <c r="N15" i="1" s="1"/>
  <c r="L57" i="1"/>
  <c r="N57" i="1" s="1"/>
  <c r="I225" i="4"/>
  <c r="I10" i="4"/>
  <c r="L20" i="1"/>
  <c r="N20" i="1" s="1"/>
  <c r="L52" i="1"/>
  <c r="N52" i="1" s="1"/>
  <c r="L84" i="1"/>
  <c r="N84" i="1" s="1"/>
  <c r="L45" i="1"/>
  <c r="N45" i="1" s="1"/>
  <c r="L37" i="1"/>
  <c r="N37" i="1" s="1"/>
  <c r="L39" i="1"/>
  <c r="N39" i="1" s="1"/>
  <c r="M32" i="1"/>
  <c r="L17" i="1"/>
  <c r="N17" i="1" s="1"/>
  <c r="L81" i="1"/>
  <c r="N81" i="1" s="1"/>
  <c r="L13" i="1"/>
  <c r="L32" i="1"/>
  <c r="L36" i="1"/>
  <c r="L5" i="1"/>
  <c r="L47" i="1"/>
  <c r="N47" i="1" s="1"/>
  <c r="L28" i="1"/>
  <c r="N28" i="1" s="1"/>
  <c r="L60" i="1"/>
  <c r="N60" i="1" s="1"/>
  <c r="L48" i="1"/>
  <c r="N48" i="1"/>
  <c r="L61" i="1"/>
  <c r="N61" i="1" s="1"/>
  <c r="L8" i="1"/>
  <c r="N8" i="1" s="1"/>
  <c r="L7" i="1"/>
  <c r="N7" i="1" s="1"/>
  <c r="L53" i="1"/>
  <c r="N53" i="1" s="1"/>
  <c r="L24" i="1"/>
  <c r="N24" i="1" s="1"/>
  <c r="L55" i="1"/>
  <c r="N55" i="1"/>
  <c r="L31" i="1"/>
  <c r="N31" i="1" s="1"/>
  <c r="L41" i="1"/>
  <c r="N41" i="1" s="1"/>
  <c r="M4" i="1"/>
  <c r="M36" i="1"/>
  <c r="M68" i="1"/>
  <c r="M13" i="1"/>
  <c r="M69" i="1"/>
  <c r="M77" i="1"/>
  <c r="M63" i="1"/>
  <c r="N63" i="1" s="1"/>
  <c r="L25" i="1"/>
  <c r="N25" i="1" s="1"/>
  <c r="L64" i="1"/>
  <c r="N64" i="1" s="1"/>
  <c r="M71" i="1"/>
  <c r="M57" i="1"/>
  <c r="N69" i="1" l="1"/>
  <c r="N13" i="1"/>
  <c r="N32" i="1"/>
  <c r="N77" i="1"/>
  <c r="N36" i="1"/>
  <c r="N71" i="1"/>
  <c r="N68" i="1"/>
  <c r="N87" i="1"/>
</calcChain>
</file>

<file path=xl/sharedStrings.xml><?xml version="1.0" encoding="utf-8"?>
<sst xmlns="http://schemas.openxmlformats.org/spreadsheetml/2006/main" count="1068" uniqueCount="349">
  <si>
    <t>CEX item</t>
  </si>
  <si>
    <t>Source</t>
  </si>
  <si>
    <t>Flour</t>
  </si>
  <si>
    <t>Fresh Biscuits/Rolls/Muffins</t>
  </si>
  <si>
    <t>Fresh Cakes and Cupcakes</t>
  </si>
  <si>
    <t>Bread and Cracker Products</t>
  </si>
  <si>
    <t>Other beef</t>
  </si>
  <si>
    <t>Ham</t>
  </si>
  <si>
    <t>Fresh fish and shellfish</t>
  </si>
  <si>
    <t>Butter</t>
  </si>
  <si>
    <t>Margarine</t>
  </si>
  <si>
    <t>Apples</t>
  </si>
  <si>
    <t>Bananas</t>
  </si>
  <si>
    <t>Oranges</t>
  </si>
  <si>
    <t>Other fresh fruit</t>
  </si>
  <si>
    <t>Potatoes</t>
  </si>
  <si>
    <t>Lettuce</t>
  </si>
  <si>
    <t>Tomatoes</t>
  </si>
  <si>
    <t>Frozen Fruit</t>
  </si>
  <si>
    <t>Frozen vegetables</t>
  </si>
  <si>
    <t>Misc Canned Vegetables</t>
  </si>
  <si>
    <t>Sugar</t>
  </si>
  <si>
    <t>Peanut butter</t>
  </si>
  <si>
    <t>Nuts</t>
  </si>
  <si>
    <t>Olives/Pickles/Relishes</t>
  </si>
  <si>
    <t>Soup</t>
  </si>
  <si>
    <t>Noncarbonated fruit drinks</t>
  </si>
  <si>
    <t>BLS</t>
  </si>
  <si>
    <t>Ave price per lb (2019)</t>
  </si>
  <si>
    <t>Rice, white, long grain, uncooked</t>
  </si>
  <si>
    <t xml:space="preserve">Spaghetti and macaroni </t>
  </si>
  <si>
    <t>Bread, white</t>
  </si>
  <si>
    <t>Bread, wheat</t>
  </si>
  <si>
    <t>Cookies, chocolate chip</t>
  </si>
  <si>
    <t>Ground chuck, 100% beef</t>
  </si>
  <si>
    <t>Ground beef, 100% beef</t>
  </si>
  <si>
    <t>All uncooked ground beef</t>
  </si>
  <si>
    <t>Chuck roast</t>
  </si>
  <si>
    <t>Round roast</t>
  </si>
  <si>
    <t>Steak, round</t>
  </si>
  <si>
    <t>Steak, sirloin</t>
  </si>
  <si>
    <t>Other steak</t>
  </si>
  <si>
    <t>Bacon</t>
  </si>
  <si>
    <t>Other pork</t>
  </si>
  <si>
    <t>Pork chops</t>
  </si>
  <si>
    <t>Bologna</t>
  </si>
  <si>
    <t>Chicken, whole</t>
  </si>
  <si>
    <t>Chicken, breast, boneless</t>
  </si>
  <si>
    <t>Chicken, leg, bone-in</t>
  </si>
  <si>
    <t>Eggs, grade A, large</t>
  </si>
  <si>
    <t>All milk</t>
  </si>
  <si>
    <t>Cheese</t>
  </si>
  <si>
    <t>Ice Cream</t>
  </si>
  <si>
    <t>Cherries</t>
  </si>
  <si>
    <t>Grapefruit</t>
  </si>
  <si>
    <t>Grapes</t>
  </si>
  <si>
    <t>Lemons</t>
  </si>
  <si>
    <t>Other fresh vegetables</t>
  </si>
  <si>
    <t>Orange juice, frozen, concentrate</t>
  </si>
  <si>
    <t>Beans, dried</t>
  </si>
  <si>
    <t>Cola, nondiet</t>
  </si>
  <si>
    <t>Coffee</t>
  </si>
  <si>
    <t>Potato chips</t>
  </si>
  <si>
    <t>Beer</t>
  </si>
  <si>
    <t>Wine</t>
  </si>
  <si>
    <t>USDA</t>
  </si>
  <si>
    <t>Frozen and Refrigerated Baked Goods</t>
  </si>
  <si>
    <t>Sweet rolls/coffee cakes/donuts</t>
  </si>
  <si>
    <t>Fresh pies/tarts/turnovers</t>
  </si>
  <si>
    <t>Canned fruit</t>
  </si>
  <si>
    <t>Dried fruit</t>
  </si>
  <si>
    <t>Fresh fruit juice</t>
  </si>
  <si>
    <t>Canned/Bottle fruit juice</t>
  </si>
  <si>
    <t>Canned beans</t>
  </si>
  <si>
    <t>Canned corn</t>
  </si>
  <si>
    <t>Vegetable Juice</t>
  </si>
  <si>
    <t>Candy and chewing gum</t>
  </si>
  <si>
    <t>Artificial sweeteners</t>
  </si>
  <si>
    <t>Jam/Jelly/Preservatives</t>
  </si>
  <si>
    <t>Fats and oils</t>
  </si>
  <si>
    <t>Salad dressings</t>
  </si>
  <si>
    <t>Nondairy cream and milk</t>
  </si>
  <si>
    <t>Salt/Spices/Other seasonings</t>
  </si>
  <si>
    <t>Sauces and gravies</t>
  </si>
  <si>
    <t>Other condiments</t>
  </si>
  <si>
    <t>Prepared desserts</t>
  </si>
  <si>
    <t>Baby food</t>
  </si>
  <si>
    <t>Other carbonated drinks</t>
  </si>
  <si>
    <t>Tea</t>
  </si>
  <si>
    <t>Sport drinks</t>
  </si>
  <si>
    <t>Ave price per kg</t>
  </si>
  <si>
    <t>Food</t>
  </si>
  <si>
    <t>Cereals and bakery products</t>
  </si>
  <si>
    <t>Meats, poultry, fish, and eggs</t>
  </si>
  <si>
    <t>Dairy products</t>
  </si>
  <si>
    <t>Fruits and vegetables</t>
  </si>
  <si>
    <t xml:space="preserve">Other food at home </t>
  </si>
  <si>
    <t>Alcoholic beverages</t>
  </si>
  <si>
    <t>Food at home (not including alcohol)</t>
  </si>
  <si>
    <t>Average annual expenditures per household (2019)</t>
  </si>
  <si>
    <t>Money spent ($)</t>
  </si>
  <si>
    <t>Product food production N footprint</t>
  </si>
  <si>
    <t>Amount spent per yr per hh</t>
  </si>
  <si>
    <t>Protein content (%)</t>
  </si>
  <si>
    <t>Protein content in food</t>
  </si>
  <si>
    <t>Virtual N factor</t>
  </si>
  <si>
    <t>Food Waste</t>
  </si>
  <si>
    <t>Food production N footprint for one food product per household per year</t>
  </si>
  <si>
    <t>Food waste per year per household</t>
  </si>
  <si>
    <t>CENSUS_TRACT</t>
  </si>
  <si>
    <t>GOOGLE_LONGITUDE</t>
  </si>
  <si>
    <t>GOOGLE_LATITUDE</t>
  </si>
  <si>
    <t>Census Tract 3101.03, Marion County, Indiana</t>
  </si>
  <si>
    <t>Census Tract 3101.04, Marion County, Indiana</t>
  </si>
  <si>
    <t>Census Tract 3101.05, Marion County, Indiana</t>
  </si>
  <si>
    <t>Census Tract 3101.06, Marion County, Indiana</t>
  </si>
  <si>
    <t>Census Tract 3101.08, Marion County, Indiana</t>
  </si>
  <si>
    <t>Census Tract 3101.10, Marion County, Indiana</t>
  </si>
  <si>
    <t>Census Tract 3101.11, Marion County, Indiana</t>
  </si>
  <si>
    <t>Census Tract 3102.01, Marion County, Indiana</t>
  </si>
  <si>
    <t>Census Tract 3102.03, Marion County, Indiana</t>
  </si>
  <si>
    <t>Census Tract 3102.04, Marion County, Indiana</t>
  </si>
  <si>
    <t>Census Tract 3103.05, Marion County, Indiana</t>
  </si>
  <si>
    <t>Census Tract 3103.06, Marion County, Indiana</t>
  </si>
  <si>
    <t>Census Tract 3103.08, Marion County, Indiana</t>
  </si>
  <si>
    <t>Census Tract 3103.09, Marion County, Indiana</t>
  </si>
  <si>
    <t>Census Tract 3103.10, Marion County, Indiana</t>
  </si>
  <si>
    <t>Census Tract 3103.11, Marion County, Indiana</t>
  </si>
  <si>
    <t>Census Tract 3103.12, Marion County, Indiana</t>
  </si>
  <si>
    <t>Census Tract 3201.05, Marion County, Indiana</t>
  </si>
  <si>
    <t>Census Tract 3201.06, Marion County, Indiana</t>
  </si>
  <si>
    <t>Census Tract 3201.07, Marion County, Indiana</t>
  </si>
  <si>
    <t>Census Tract 3201.08, Marion County, Indiana</t>
  </si>
  <si>
    <t>Census Tract 3201.09, Marion County, Indiana</t>
  </si>
  <si>
    <t>Census Tract 3202.02, Marion County, Indiana</t>
  </si>
  <si>
    <t>Census Tract 3202.03, Marion County, Indiana</t>
  </si>
  <si>
    <t>Census Tract 3202.04, Marion County, Indiana</t>
  </si>
  <si>
    <t>Census Tract 3203.01, Marion County, Indiana</t>
  </si>
  <si>
    <t>Census Tract 3203.03, Marion County, Indiana</t>
  </si>
  <si>
    <t>Census Tract 3203.04, Marion County, Indiana</t>
  </si>
  <si>
    <t>Census Tract 3204, Marion County, Indiana</t>
  </si>
  <si>
    <t>Census Tract 3205, Marion County, Indiana</t>
  </si>
  <si>
    <t>Census Tract 3206, Marion County, Indiana</t>
  </si>
  <si>
    <t>Census Tract 3207, Marion County, Indiana</t>
  </si>
  <si>
    <t>Census Tract 3208, Marion County, Indiana</t>
  </si>
  <si>
    <t>Census Tract 3209.01, Marion County, Indiana</t>
  </si>
  <si>
    <t>Census Tract 3209.02, Marion County, Indiana</t>
  </si>
  <si>
    <t>Census Tract 3209.03, Marion County, Indiana</t>
  </si>
  <si>
    <t>Census Tract 3210.01, Marion County, Indiana</t>
  </si>
  <si>
    <t>Census Tract 3210.02, Marion County, Indiana</t>
  </si>
  <si>
    <t>Census Tract 3211, Marion County, Indiana</t>
  </si>
  <si>
    <t>Census Tract 3212, Marion County, Indiana</t>
  </si>
  <si>
    <t>Census Tract 3213, Marion County, Indiana</t>
  </si>
  <si>
    <t>Census Tract 3214, Marion County, Indiana</t>
  </si>
  <si>
    <t>Census Tract 3216, Marion County, Indiana</t>
  </si>
  <si>
    <t>Census Tract 3217, Marion County, Indiana</t>
  </si>
  <si>
    <t>Census Tract 3218, Marion County, Indiana</t>
  </si>
  <si>
    <t>Census Tract 3219, Marion County, Indiana</t>
  </si>
  <si>
    <t>Census Tract 3220, Marion County, Indiana</t>
  </si>
  <si>
    <t>Census Tract 3221, Marion County, Indiana</t>
  </si>
  <si>
    <t>Census Tract 3222, Marion County, Indiana</t>
  </si>
  <si>
    <t>Census Tract 3223, Marion County, Indiana</t>
  </si>
  <si>
    <t>Census Tract 3224, Marion County, Indiana</t>
  </si>
  <si>
    <t>Census Tract 3225, Marion County, Indiana</t>
  </si>
  <si>
    <t>Census Tract 3226, Marion County, Indiana</t>
  </si>
  <si>
    <t>Census Tract 3227, Marion County, Indiana</t>
  </si>
  <si>
    <t>Census Tract 3301.03, Marion County, Indiana</t>
  </si>
  <si>
    <t>Census Tract 3301.05, Marion County, Indiana</t>
  </si>
  <si>
    <t>Census Tract 3301.06, Marion County, Indiana</t>
  </si>
  <si>
    <t>Census Tract 3301.07, Marion County, Indiana</t>
  </si>
  <si>
    <t>Census Tract 3301.08, Marion County, Indiana</t>
  </si>
  <si>
    <t>Census Tract 3301.09, Marion County, Indiana</t>
  </si>
  <si>
    <t>Census Tract 3302.02, Marion County, Indiana</t>
  </si>
  <si>
    <t>Census Tract 3302.03, Marion County, Indiana</t>
  </si>
  <si>
    <t>Census Tract 3302.04, Marion County, Indiana</t>
  </si>
  <si>
    <t>Census Tract 3302.06, Marion County, Indiana</t>
  </si>
  <si>
    <t>Census Tract 3302.08, Marion County, Indiana</t>
  </si>
  <si>
    <t>Census Tract 3302.09, Marion County, Indiana</t>
  </si>
  <si>
    <t>Census Tract 3304.01, Marion County, Indiana</t>
  </si>
  <si>
    <t>Census Tract 3305, Marion County, Indiana</t>
  </si>
  <si>
    <t>Census Tract 3306, Marion County, Indiana</t>
  </si>
  <si>
    <t>Census Tract 3307, Marion County, Indiana</t>
  </si>
  <si>
    <t>Census Tract 3308.03, Marion County, Indiana</t>
  </si>
  <si>
    <t>Census Tract 3308.04, Marion County, Indiana</t>
  </si>
  <si>
    <t>Census Tract 3308.05, Marion County, Indiana</t>
  </si>
  <si>
    <t>Census Tract 3308.06, Marion County, Indiana</t>
  </si>
  <si>
    <t>Census Tract 3309, Marion County, Indiana</t>
  </si>
  <si>
    <t>Census Tract 3310, Marion County, Indiana</t>
  </si>
  <si>
    <t>Census Tract 3401.01, Marion County, Indiana</t>
  </si>
  <si>
    <t>Census Tract 3401.02, Marion County, Indiana</t>
  </si>
  <si>
    <t>Census Tract 3401.08, Marion County, Indiana</t>
  </si>
  <si>
    <t>Census Tract 3401.09, Marion County, Indiana</t>
  </si>
  <si>
    <t>Census Tract 3401.10, Marion County, Indiana</t>
  </si>
  <si>
    <t>Census Tract 3401.11, Marion County, Indiana</t>
  </si>
  <si>
    <t>Census Tract 3401.12, Marion County, Indiana</t>
  </si>
  <si>
    <t>Census Tract 3401.13, Marion County, Indiana</t>
  </si>
  <si>
    <t>Census Tract 3401.14, Marion County, Indiana</t>
  </si>
  <si>
    <t>Census Tract 3402.01, Marion County, Indiana</t>
  </si>
  <si>
    <t>Census Tract 3402.02, Marion County, Indiana</t>
  </si>
  <si>
    <t>Census Tract 3403, Marion County, Indiana</t>
  </si>
  <si>
    <t>Census Tract 3404, Marion County, Indiana</t>
  </si>
  <si>
    <t>Census Tract 3405, Marion County, Indiana</t>
  </si>
  <si>
    <t>Census Tract 3406, Marion County, Indiana</t>
  </si>
  <si>
    <t>Census Tract 3407, Marion County, Indiana</t>
  </si>
  <si>
    <t>Census Tract 3408, Marion County, Indiana</t>
  </si>
  <si>
    <t>Census Tract 3409.01, Marion County, Indiana</t>
  </si>
  <si>
    <t>Census Tract 3409.02, Marion County, Indiana</t>
  </si>
  <si>
    <t>Census Tract 3410, Marion County, Indiana</t>
  </si>
  <si>
    <t>Census Tract 3411, Marion County, Indiana</t>
  </si>
  <si>
    <t>Census Tract 3412, Marion County, Indiana</t>
  </si>
  <si>
    <t>Census Tract 3416, Marion County, Indiana</t>
  </si>
  <si>
    <t>Census Tract 3417, Marion County, Indiana</t>
  </si>
  <si>
    <t>Census Tract 3419.02, Marion County, Indiana</t>
  </si>
  <si>
    <t>Census Tract 3419.03, Marion County, Indiana</t>
  </si>
  <si>
    <t>Census Tract 3419.04, Marion County, Indiana</t>
  </si>
  <si>
    <t>Census Tract 3420, Marion County, Indiana</t>
  </si>
  <si>
    <t>Census Tract 3421.01, Marion County, Indiana</t>
  </si>
  <si>
    <t>Census Tract 3422, Marion County, Indiana</t>
  </si>
  <si>
    <t>Census Tract 3423, Marion County, Indiana</t>
  </si>
  <si>
    <t>Census Tract 3424, Marion County, Indiana</t>
  </si>
  <si>
    <t>Census Tract 3425, Marion County, Indiana</t>
  </si>
  <si>
    <t>Census Tract 3426, Marion County, Indiana</t>
  </si>
  <si>
    <t>Census Tract 3501, Marion County, Indiana</t>
  </si>
  <si>
    <t>Census Tract 3503, Marion County, Indiana</t>
  </si>
  <si>
    <t>Census Tract 3504, Marion County, Indiana</t>
  </si>
  <si>
    <t>Census Tract 3505, Marion County, Indiana</t>
  </si>
  <si>
    <t>Census Tract 3506, Marion County, Indiana</t>
  </si>
  <si>
    <t>Census Tract 3507, Marion County, Indiana</t>
  </si>
  <si>
    <t>Census Tract 3508, Marion County, Indiana</t>
  </si>
  <si>
    <t>Census Tract 3509, Marion County, Indiana</t>
  </si>
  <si>
    <t>Census Tract 3510, Marion County, Indiana</t>
  </si>
  <si>
    <t>Census Tract 3512, Marion County, Indiana</t>
  </si>
  <si>
    <t>Census Tract 3515, Marion County, Indiana</t>
  </si>
  <si>
    <t>Census Tract 3516, Marion County, Indiana</t>
  </si>
  <si>
    <t>Census Tract 3517, Marion County, Indiana</t>
  </si>
  <si>
    <t>Census Tract 3519, Marion County, Indiana</t>
  </si>
  <si>
    <t>Census Tract 3521, Marion County, Indiana</t>
  </si>
  <si>
    <t>Census Tract 3523, Marion County, Indiana</t>
  </si>
  <si>
    <t>Census Tract 3524, Marion County, Indiana</t>
  </si>
  <si>
    <t>Census Tract 3525, Marion County, Indiana</t>
  </si>
  <si>
    <t>Census Tract 3526, Marion County, Indiana</t>
  </si>
  <si>
    <t>Census Tract 3527, Marion County, Indiana</t>
  </si>
  <si>
    <t>Census Tract 3528, Marion County, Indiana</t>
  </si>
  <si>
    <t>Census Tract 3533, Marion County, Indiana</t>
  </si>
  <si>
    <t>Census Tract 3535, Marion County, Indiana</t>
  </si>
  <si>
    <t>Census Tract 3536, Marion County, Indiana</t>
  </si>
  <si>
    <t>Census Tract 3542, Marion County, Indiana</t>
  </si>
  <si>
    <t>Census Tract 3544, Marion County, Indiana</t>
  </si>
  <si>
    <t>Census Tract 3545, Marion County, Indiana</t>
  </si>
  <si>
    <t>Census Tract 3547, Marion County, Indiana</t>
  </si>
  <si>
    <t>Census Tract 3548, Marion County, Indiana</t>
  </si>
  <si>
    <t>Census Tract 3549, Marion County, Indiana</t>
  </si>
  <si>
    <t>Census Tract 3550, Marion County, Indiana</t>
  </si>
  <si>
    <t>Census Tract 3551, Marion County, Indiana</t>
  </si>
  <si>
    <t>Census Tract 3553, Marion County, Indiana</t>
  </si>
  <si>
    <t>Census Tract 3554, Marion County, Indiana</t>
  </si>
  <si>
    <t>Census Tract 3555, Marion County, Indiana</t>
  </si>
  <si>
    <t>Census Tract 3556, Marion County, Indiana</t>
  </si>
  <si>
    <t>Census Tract 3557, Marion County, Indiana</t>
  </si>
  <si>
    <t>Census Tract 3559, Marion County, Indiana</t>
  </si>
  <si>
    <t>Census Tract 3562, Marion County, Indiana</t>
  </si>
  <si>
    <t>Census Tract 3564, Marion County, Indiana</t>
  </si>
  <si>
    <t>Census Tract 3569, Marion County, Indiana</t>
  </si>
  <si>
    <t>Census Tract 3570, Marion County, Indiana</t>
  </si>
  <si>
    <t>Census Tract 3571, Marion County, Indiana</t>
  </si>
  <si>
    <t>Census Tract 3572, Marion County, Indiana</t>
  </si>
  <si>
    <t>Census Tract 3573, Marion County, Indiana</t>
  </si>
  <si>
    <t>Census Tract 3574, Marion County, Indiana</t>
  </si>
  <si>
    <t>Census Tract 3575, Marion County, Indiana</t>
  </si>
  <si>
    <t>Census Tract 3576, Marion County, Indiana</t>
  </si>
  <si>
    <t>Census Tract 3578, Marion County, Indiana</t>
  </si>
  <si>
    <t>Census Tract 3579, Marion County, Indiana</t>
  </si>
  <si>
    <t>Census Tract 3580, Marion County, Indiana</t>
  </si>
  <si>
    <t>Census Tract 3581, Marion County, Indiana</t>
  </si>
  <si>
    <t>Census Tract 3601.01, Marion County, Indiana</t>
  </si>
  <si>
    <t>Census Tract 3601.02, Marion County, Indiana</t>
  </si>
  <si>
    <t>Census Tract 3602.01, Marion County, Indiana</t>
  </si>
  <si>
    <t>Census Tract 3602.02, Marion County, Indiana</t>
  </si>
  <si>
    <t>Census Tract 3603.01, Marion County, Indiana</t>
  </si>
  <si>
    <t>Census Tract 3603.02, Marion County, Indiana</t>
  </si>
  <si>
    <t>Census Tract 3604.01, Marion County, Indiana</t>
  </si>
  <si>
    <t>Census Tract 3604.02, Marion County, Indiana</t>
  </si>
  <si>
    <t>Census Tract 3604.04, Marion County, Indiana</t>
  </si>
  <si>
    <t>Census Tract 3604.05, Marion County, Indiana</t>
  </si>
  <si>
    <t>Census Tract 3605.01, Marion County, Indiana</t>
  </si>
  <si>
    <t>Census Tract 3605.02, Marion County, Indiana</t>
  </si>
  <si>
    <t>Census Tract 3606.01, Marion County, Indiana</t>
  </si>
  <si>
    <t>Census Tract 3606.02, Marion County, Indiana</t>
  </si>
  <si>
    <t>Census Tract 3607, Marion County, Indiana</t>
  </si>
  <si>
    <t>Census Tract 3608, Marion County, Indiana</t>
  </si>
  <si>
    <t>Census Tract 3609, Marion County, Indiana</t>
  </si>
  <si>
    <t>Census Tract 3610, Marion County, Indiana</t>
  </si>
  <si>
    <t>Census Tract 3611, Marion County, Indiana</t>
  </si>
  <si>
    <t>Census Tract 3612, Marion County, Indiana</t>
  </si>
  <si>
    <t>Census Tract 3613, Marion County, Indiana</t>
  </si>
  <si>
    <t>Census Tract 3614, Marion County, Indiana</t>
  </si>
  <si>
    <t>Census Tract 3616, Marion County, Indiana</t>
  </si>
  <si>
    <t>Census Tract 3702.01, Marion County, Indiana</t>
  </si>
  <si>
    <t>Census Tract 3702.02, Marion County, Indiana</t>
  </si>
  <si>
    <t>Census Tract 3703.01, Marion County, Indiana</t>
  </si>
  <si>
    <t>Census Tract 3703.02, Marion County, Indiana</t>
  </si>
  <si>
    <t>Census Tract 3801, Marion County, Indiana</t>
  </si>
  <si>
    <t>Census Tract 3802, Marion County, Indiana</t>
  </si>
  <si>
    <t>Census Tract 3803, Marion County, Indiana</t>
  </si>
  <si>
    <t>Census Tract 3804.02, Marion County, Indiana</t>
  </si>
  <si>
    <t>Census Tract 3804.03, Marion County, Indiana</t>
  </si>
  <si>
    <t>Census Tract 3804.04, Marion County, Indiana</t>
  </si>
  <si>
    <t>Census Tract 3805.01, Marion County, Indiana</t>
  </si>
  <si>
    <t>Census Tract 3805.02, Marion County, Indiana</t>
  </si>
  <si>
    <t>Census Tract 3806, Marion County, Indiana</t>
  </si>
  <si>
    <t>Census Tract 3807, Marion County, Indiana</t>
  </si>
  <si>
    <t>Census Tract 3808, Marion County, Indiana</t>
  </si>
  <si>
    <t>Census Tract 3809.01, Marion County, Indiana</t>
  </si>
  <si>
    <t>Census Tract 3809.02, Marion County, Indiana</t>
  </si>
  <si>
    <t>Census Tract 3810.01, Marion County, Indiana</t>
  </si>
  <si>
    <t>Census Tract 3810.02, Marion County, Indiana</t>
  </si>
  <si>
    <t>Census Tract 3811.01, Marion County, Indiana</t>
  </si>
  <si>
    <t>Census Tract 3811.02, Marion County, Indiana</t>
  </si>
  <si>
    <t>Census Tract 3812.01, Marion County, Indiana</t>
  </si>
  <si>
    <t>Census Tract 3812.03, Marion County, Indiana</t>
  </si>
  <si>
    <t>Census Tract 3812.04, Marion County, Indiana</t>
  </si>
  <si>
    <t>Census Tract 3812.05, Marion County, Indiana</t>
  </si>
  <si>
    <t>Census Tract 3901.01, Marion County, Indiana</t>
  </si>
  <si>
    <t>Census Tract 3901.02, Marion County, Indiana</t>
  </si>
  <si>
    <t>Census Tract 3902, Marion County, Indiana</t>
  </si>
  <si>
    <t>Census Tract 3903, Marion County, Indiana</t>
  </si>
  <si>
    <t>Census Tract 3904.02, Marion County, Indiana</t>
  </si>
  <si>
    <t>Census Tract 3904.03, Marion County, Indiana</t>
  </si>
  <si>
    <t>Census Tract 3904.04, Marion County, Indiana</t>
  </si>
  <si>
    <t>Census Tract 3904.05, Marion County, Indiana</t>
  </si>
  <si>
    <t>Census Tract 3905, Marion County, Indiana</t>
  </si>
  <si>
    <t>Census Tract 3906, Marion County, Indiana</t>
  </si>
  <si>
    <t>Census Tract 3907, Marion County, Indiana</t>
  </si>
  <si>
    <t>Census Tract 3908, Marion County, Indiana</t>
  </si>
  <si>
    <t>Census Tract 3909, Marion County, Indiana</t>
  </si>
  <si>
    <t>Census Tract 3910, Marion County, Indiana</t>
  </si>
  <si>
    <t>Tot_hh</t>
  </si>
  <si>
    <t>Food waste per hh (kg N)</t>
  </si>
  <si>
    <t>Food_waste_per_CT_kgN</t>
  </si>
  <si>
    <t>Food_waste_comp</t>
  </si>
  <si>
    <t>food_waste_don</t>
  </si>
  <si>
    <t>tot_Food_waste_per_CT_kgN</t>
  </si>
  <si>
    <t>Food production N footprint for one food product per census tract per year</t>
  </si>
  <si>
    <t>Total_food_waste</t>
  </si>
  <si>
    <t>Product Weight (kg)</t>
  </si>
  <si>
    <t xml:space="preserve">Product Weight of Food Consumed (kg) </t>
  </si>
  <si>
    <t>Protein content in food (kg)</t>
  </si>
  <si>
    <t>N content in food product (kg)</t>
  </si>
  <si>
    <t>Food waste per year per household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</si>
</sst>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Font="1"/>
    <xf numFmtId="2" fontId="1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9C90-9890-FA47-9F7F-684439A53EE1}">
  <dimension ref="A1:B9"/>
  <sheetViews>
    <sheetView workbookViewId="0">
      <selection activeCell="B2" sqref="B2"/>
    </sheetView>
  </sheetViews>
  <sheetFormatPr baseColWidth="10" defaultRowHeight="16" x14ac:dyDescent="0.2"/>
  <cols>
    <col min="1" max="1" width="43.6640625" bestFit="1" customWidth="1"/>
    <col min="2" max="2" width="14.5" bestFit="1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91</v>
      </c>
      <c r="B2">
        <v>8169</v>
      </c>
    </row>
    <row r="3" spans="1:2" x14ac:dyDescent="0.2">
      <c r="A3" t="s">
        <v>98</v>
      </c>
      <c r="B3">
        <v>4643</v>
      </c>
    </row>
    <row r="4" spans="1:2" x14ac:dyDescent="0.2">
      <c r="A4" t="s">
        <v>92</v>
      </c>
      <c r="B4">
        <v>583</v>
      </c>
    </row>
    <row r="5" spans="1:2" x14ac:dyDescent="0.2">
      <c r="A5" t="s">
        <v>93</v>
      </c>
      <c r="B5">
        <v>980</v>
      </c>
    </row>
    <row r="6" spans="1:2" x14ac:dyDescent="0.2">
      <c r="A6" t="s">
        <v>94</v>
      </c>
      <c r="B6">
        <v>455</v>
      </c>
    </row>
    <row r="7" spans="1:2" x14ac:dyDescent="0.2">
      <c r="A7" t="s">
        <v>95</v>
      </c>
      <c r="B7">
        <v>876</v>
      </c>
    </row>
    <row r="8" spans="1:2" x14ac:dyDescent="0.2">
      <c r="A8" t="s">
        <v>96</v>
      </c>
      <c r="B8">
        <v>1749</v>
      </c>
    </row>
    <row r="9" spans="1:2" x14ac:dyDescent="0.2">
      <c r="A9" t="s">
        <v>97</v>
      </c>
      <c r="B9">
        <v>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D872-AF60-744A-87D5-D2E0532468FB}">
  <dimension ref="A1:Q87"/>
  <sheetViews>
    <sheetView zoomScale="80" zoomScaleNormal="80" workbookViewId="0">
      <selection activeCell="C1" sqref="C1:F1048576"/>
    </sheetView>
  </sheetViews>
  <sheetFormatPr baseColWidth="10" defaultRowHeight="16" x14ac:dyDescent="0.2"/>
  <cols>
    <col min="1" max="1" width="32.83203125" bestFit="1" customWidth="1"/>
    <col min="2" max="2" width="6.6640625" bestFit="1" customWidth="1"/>
    <col min="3" max="3" width="24" bestFit="1" customWidth="1"/>
    <col min="4" max="4" width="19.83203125" style="2" bestFit="1" customWidth="1"/>
    <col min="5" max="5" width="18" customWidth="1"/>
    <col min="6" max="6" width="18.33203125" bestFit="1" customWidth="1"/>
    <col min="7" max="7" width="35.1640625" bestFit="1" customWidth="1"/>
    <col min="8" max="8" width="17.1640625" style="5" bestFit="1" customWidth="1"/>
    <col min="9" max="9" width="24.33203125" bestFit="1" customWidth="1"/>
    <col min="10" max="10" width="26.6640625" bestFit="1" customWidth="1"/>
    <col min="11" max="11" width="14.1640625" bestFit="1" customWidth="1"/>
    <col min="12" max="12" width="31.33203125" bestFit="1" customWidth="1"/>
    <col min="13" max="13" width="12.6640625" customWidth="1"/>
    <col min="14" max="14" width="63.33203125" bestFit="1" customWidth="1"/>
  </cols>
  <sheetData>
    <row r="1" spans="1:14" x14ac:dyDescent="0.2">
      <c r="A1" s="3" t="s">
        <v>0</v>
      </c>
      <c r="B1" s="3" t="s">
        <v>1</v>
      </c>
      <c r="C1" s="3" t="s">
        <v>102</v>
      </c>
      <c r="D1" s="6" t="s">
        <v>28</v>
      </c>
      <c r="E1" s="3" t="s">
        <v>90</v>
      </c>
      <c r="F1" s="3" t="s">
        <v>344</v>
      </c>
      <c r="G1" s="3" t="s">
        <v>345</v>
      </c>
      <c r="H1" s="3" t="s">
        <v>103</v>
      </c>
      <c r="I1" s="3" t="s">
        <v>346</v>
      </c>
      <c r="J1" s="9" t="s">
        <v>347</v>
      </c>
      <c r="K1" s="3" t="s">
        <v>105</v>
      </c>
      <c r="L1" s="9" t="s">
        <v>101</v>
      </c>
      <c r="M1" s="9" t="s">
        <v>106</v>
      </c>
      <c r="N1" s="10" t="s">
        <v>107</v>
      </c>
    </row>
    <row r="2" spans="1:14" x14ac:dyDescent="0.2">
      <c r="A2" t="s">
        <v>2</v>
      </c>
      <c r="B2" t="s">
        <v>27</v>
      </c>
      <c r="C2">
        <v>62.46</v>
      </c>
      <c r="D2" s="2">
        <v>0.41</v>
      </c>
      <c r="E2" s="16">
        <f>D2*0.453592</f>
        <v>0.18597271999999998</v>
      </c>
      <c r="F2" s="2">
        <f>C2/E2</f>
        <v>335.85571045043599</v>
      </c>
      <c r="G2" s="2">
        <f>F2*0.69</f>
        <v>231.74044021080081</v>
      </c>
      <c r="H2" s="5">
        <v>0.11</v>
      </c>
      <c r="I2" s="2">
        <f>G2*H2</f>
        <v>25.491448423188089</v>
      </c>
      <c r="J2" s="2">
        <f>I2*0.16</f>
        <v>4.0786317477100944</v>
      </c>
      <c r="K2">
        <v>1.4</v>
      </c>
      <c r="L2" s="2">
        <f>J2*K2</f>
        <v>5.7100844467941316</v>
      </c>
      <c r="M2" s="2">
        <f>F2-G2</f>
        <v>104.11527023963518</v>
      </c>
      <c r="N2" s="2">
        <f>J2+L2+M2</f>
        <v>113.9039864341394</v>
      </c>
    </row>
    <row r="3" spans="1:14" x14ac:dyDescent="0.2">
      <c r="A3" t="s">
        <v>29</v>
      </c>
      <c r="B3" t="s">
        <v>27</v>
      </c>
      <c r="C3">
        <v>62.46</v>
      </c>
      <c r="D3" s="2">
        <v>0.76</v>
      </c>
      <c r="E3" s="16">
        <f t="shared" ref="E3:E66" si="0">D3*0.453592</f>
        <v>0.34472992000000002</v>
      </c>
      <c r="F3" s="2">
        <f>C3/E3</f>
        <v>181.18531747984045</v>
      </c>
      <c r="G3" s="2">
        <f t="shared" ref="G3:G66" si="1">F3*0.69</f>
        <v>125.0178690610899</v>
      </c>
      <c r="H3" s="5">
        <v>7.0000000000000007E-2</v>
      </c>
      <c r="I3" s="2">
        <f t="shared" ref="I3:I66" si="2">G3*H3</f>
        <v>8.7512508342762931</v>
      </c>
      <c r="J3" s="2">
        <f t="shared" ref="J3:J66" si="3">I3*0.16</f>
        <v>1.4002001334842069</v>
      </c>
      <c r="K3">
        <v>1.4</v>
      </c>
      <c r="L3" s="2">
        <f t="shared" ref="L3:L66" si="4">J3*K3</f>
        <v>1.9602801868778896</v>
      </c>
      <c r="M3" s="2">
        <f>F3-G3</f>
        <v>56.167448418750553</v>
      </c>
      <c r="N3" s="2">
        <f>J3+L3+M3</f>
        <v>59.527928739112653</v>
      </c>
    </row>
    <row r="4" spans="1:14" x14ac:dyDescent="0.2">
      <c r="A4" t="s">
        <v>30</v>
      </c>
      <c r="B4" t="s">
        <v>27</v>
      </c>
      <c r="C4">
        <v>62.46</v>
      </c>
      <c r="D4" s="2">
        <v>1.1200000000000001</v>
      </c>
      <c r="E4" s="16">
        <f t="shared" si="0"/>
        <v>0.50802304000000009</v>
      </c>
      <c r="F4" s="2">
        <f>C4/E4</f>
        <v>122.94717971846315</v>
      </c>
      <c r="G4" s="2">
        <f t="shared" si="1"/>
        <v>84.833554005739572</v>
      </c>
      <c r="H4" s="5">
        <v>0.17</v>
      </c>
      <c r="I4" s="2">
        <f t="shared" si="2"/>
        <v>14.421704180975729</v>
      </c>
      <c r="J4" s="2">
        <f>I4*0.16</f>
        <v>2.3074726689561165</v>
      </c>
      <c r="K4">
        <v>1.4</v>
      </c>
      <c r="L4" s="2">
        <f t="shared" si="4"/>
        <v>3.2304617365385631</v>
      </c>
      <c r="M4" s="2">
        <f t="shared" ref="M3:M66" si="5">F4-G4</f>
        <v>38.113625712723575</v>
      </c>
      <c r="N4" s="2">
        <f t="shared" ref="N3:N66" si="6">J4+L4+M4</f>
        <v>43.651560118218256</v>
      </c>
    </row>
    <row r="5" spans="1:14" x14ac:dyDescent="0.2">
      <c r="A5" t="s">
        <v>31</v>
      </c>
      <c r="B5" t="s">
        <v>27</v>
      </c>
      <c r="C5">
        <v>62.46</v>
      </c>
      <c r="D5" s="2">
        <v>1.18</v>
      </c>
      <c r="E5" s="16">
        <f t="shared" si="0"/>
        <v>0.53523855999999992</v>
      </c>
      <c r="F5" s="2">
        <f t="shared" ref="F3:F66" si="7">C5/E5</f>
        <v>116.69562820735489</v>
      </c>
      <c r="G5" s="2">
        <f t="shared" si="1"/>
        <v>80.519983463074865</v>
      </c>
      <c r="H5" s="5">
        <v>0.08</v>
      </c>
      <c r="I5" s="2">
        <f t="shared" si="2"/>
        <v>6.441598677045989</v>
      </c>
      <c r="J5" s="2">
        <f t="shared" si="3"/>
        <v>1.0306557883273582</v>
      </c>
      <c r="K5">
        <v>1.4</v>
      </c>
      <c r="L5" s="2">
        <f t="shared" si="4"/>
        <v>1.4429181036583014</v>
      </c>
      <c r="M5" s="2">
        <f>F5-G5</f>
        <v>36.175644744280021</v>
      </c>
      <c r="N5" s="2">
        <f>J5+L5+M5</f>
        <v>38.64921863626568</v>
      </c>
    </row>
    <row r="6" spans="1:14" x14ac:dyDescent="0.2">
      <c r="A6" t="s">
        <v>32</v>
      </c>
      <c r="B6" t="s">
        <v>27</v>
      </c>
      <c r="C6">
        <v>62.46</v>
      </c>
      <c r="D6" s="2">
        <v>1.88</v>
      </c>
      <c r="E6" s="16">
        <f t="shared" si="0"/>
        <v>0.85275295999999989</v>
      </c>
      <c r="F6" s="2">
        <f t="shared" si="7"/>
        <v>73.245128342914228</v>
      </c>
      <c r="G6" s="2">
        <f t="shared" si="1"/>
        <v>50.539138556610816</v>
      </c>
      <c r="H6" s="5">
        <v>0.1</v>
      </c>
      <c r="I6" s="2">
        <f t="shared" si="2"/>
        <v>5.0539138556610821</v>
      </c>
      <c r="J6" s="2">
        <f>I6*0.16</f>
        <v>0.80862621690577319</v>
      </c>
      <c r="K6">
        <v>1.4</v>
      </c>
      <c r="L6" s="2">
        <f t="shared" si="4"/>
        <v>1.1320767036680823</v>
      </c>
      <c r="M6" s="2">
        <f t="shared" si="5"/>
        <v>22.705989786303412</v>
      </c>
      <c r="N6" s="2">
        <f t="shared" si="6"/>
        <v>24.646692706877268</v>
      </c>
    </row>
    <row r="7" spans="1:14" x14ac:dyDescent="0.2">
      <c r="A7" t="s">
        <v>33</v>
      </c>
      <c r="B7" t="s">
        <v>27</v>
      </c>
      <c r="C7">
        <v>62.46</v>
      </c>
      <c r="D7" s="2">
        <v>3.4</v>
      </c>
      <c r="E7" s="16">
        <f t="shared" si="0"/>
        <v>1.5422127999999999</v>
      </c>
      <c r="F7" s="2">
        <f t="shared" si="7"/>
        <v>40.500247436670222</v>
      </c>
      <c r="G7" s="2">
        <f t="shared" si="1"/>
        <v>27.945170731302451</v>
      </c>
      <c r="H7" s="5">
        <v>0.03</v>
      </c>
      <c r="I7" s="2">
        <f>G7*H7</f>
        <v>0.83835512193907347</v>
      </c>
      <c r="J7" s="2">
        <f t="shared" si="3"/>
        <v>0.13413681951025175</v>
      </c>
      <c r="K7">
        <v>1.4</v>
      </c>
      <c r="L7" s="2">
        <f t="shared" si="4"/>
        <v>0.18779154731435244</v>
      </c>
      <c r="M7" s="2">
        <f t="shared" si="5"/>
        <v>12.555076705367771</v>
      </c>
      <c r="N7" s="2">
        <f t="shared" si="6"/>
        <v>12.877005072192375</v>
      </c>
    </row>
    <row r="8" spans="1:14" x14ac:dyDescent="0.2">
      <c r="A8" t="s">
        <v>34</v>
      </c>
      <c r="B8" t="s">
        <v>27</v>
      </c>
      <c r="C8">
        <v>54.44</v>
      </c>
      <c r="D8" s="2">
        <v>3.86</v>
      </c>
      <c r="E8" s="16">
        <f t="shared" si="0"/>
        <v>1.7508651199999998</v>
      </c>
      <c r="F8" s="2">
        <f t="shared" si="7"/>
        <v>31.093200371711102</v>
      </c>
      <c r="G8" s="2">
        <f t="shared" si="1"/>
        <v>21.454308256480658</v>
      </c>
      <c r="H8" s="5">
        <v>0.26</v>
      </c>
      <c r="I8" s="2">
        <f t="shared" si="2"/>
        <v>5.578120146684971</v>
      </c>
      <c r="J8" s="2">
        <f t="shared" si="3"/>
        <v>0.89249922346959543</v>
      </c>
      <c r="K8">
        <v>7.9</v>
      </c>
      <c r="L8" s="2">
        <f t="shared" si="4"/>
        <v>7.050743865409804</v>
      </c>
      <c r="M8" s="2">
        <f t="shared" si="5"/>
        <v>9.6388921152304441</v>
      </c>
      <c r="N8" s="2">
        <f t="shared" si="6"/>
        <v>17.582135204109843</v>
      </c>
    </row>
    <row r="9" spans="1:14" x14ac:dyDescent="0.2">
      <c r="A9" t="s">
        <v>35</v>
      </c>
      <c r="B9" t="s">
        <v>27</v>
      </c>
      <c r="C9">
        <v>54.44</v>
      </c>
      <c r="D9" s="2">
        <v>3.84</v>
      </c>
      <c r="E9" s="16">
        <f t="shared" si="0"/>
        <v>1.74179328</v>
      </c>
      <c r="F9" s="2">
        <f t="shared" si="7"/>
        <v>31.255144123647096</v>
      </c>
      <c r="G9" s="2">
        <f t="shared" si="1"/>
        <v>21.566049445316494</v>
      </c>
      <c r="H9" s="5">
        <v>0.26</v>
      </c>
      <c r="I9" s="2">
        <f t="shared" si="2"/>
        <v>5.6071728557822889</v>
      </c>
      <c r="J9" s="2">
        <f t="shared" si="3"/>
        <v>0.89714765692516618</v>
      </c>
      <c r="K9">
        <v>7.9</v>
      </c>
      <c r="L9" s="2">
        <f t="shared" si="4"/>
        <v>7.0874664897088131</v>
      </c>
      <c r="M9" s="2">
        <f t="shared" si="5"/>
        <v>9.6890946783306013</v>
      </c>
      <c r="N9" s="2">
        <f t="shared" si="6"/>
        <v>17.673708824964582</v>
      </c>
    </row>
    <row r="10" spans="1:14" x14ac:dyDescent="0.2">
      <c r="A10" t="s">
        <v>36</v>
      </c>
      <c r="B10" t="s">
        <v>27</v>
      </c>
      <c r="C10">
        <v>54.44</v>
      </c>
      <c r="D10" s="2">
        <v>4.18</v>
      </c>
      <c r="E10" s="16">
        <f t="shared" si="0"/>
        <v>1.8960145599999998</v>
      </c>
      <c r="F10" s="2">
        <f>C10/E10</f>
        <v>28.712859673398292</v>
      </c>
      <c r="G10" s="2">
        <f t="shared" si="1"/>
        <v>19.81187317464482</v>
      </c>
      <c r="H10" s="5">
        <v>0.34</v>
      </c>
      <c r="I10" s="2">
        <f t="shared" si="2"/>
        <v>6.7360368793792391</v>
      </c>
      <c r="J10" s="2">
        <f t="shared" si="3"/>
        <v>1.0777659007006783</v>
      </c>
      <c r="K10">
        <v>7.9</v>
      </c>
      <c r="L10" s="2">
        <f t="shared" si="4"/>
        <v>8.5143506155353599</v>
      </c>
      <c r="M10" s="2">
        <f>F10-G10</f>
        <v>8.9009864987534719</v>
      </c>
      <c r="N10" s="2">
        <f t="shared" si="6"/>
        <v>18.493103014989508</v>
      </c>
    </row>
    <row r="11" spans="1:14" x14ac:dyDescent="0.2">
      <c r="A11" t="s">
        <v>37</v>
      </c>
      <c r="B11" t="s">
        <v>27</v>
      </c>
      <c r="C11">
        <v>54.44</v>
      </c>
      <c r="D11" s="2">
        <v>5.0999999999999996</v>
      </c>
      <c r="E11" s="16">
        <f t="shared" si="0"/>
        <v>2.3133192</v>
      </c>
      <c r="F11" s="2">
        <f t="shared" si="7"/>
        <v>23.533284987216636</v>
      </c>
      <c r="G11" s="2">
        <f t="shared" si="1"/>
        <v>16.237966641179476</v>
      </c>
      <c r="H11" s="5">
        <v>0.26</v>
      </c>
      <c r="I11" s="2">
        <f t="shared" si="2"/>
        <v>4.2218713267066637</v>
      </c>
      <c r="J11" s="2">
        <f t="shared" si="3"/>
        <v>0.6754994122730662</v>
      </c>
      <c r="K11">
        <v>7.9</v>
      </c>
      <c r="L11" s="2">
        <f t="shared" si="4"/>
        <v>5.3364453569572232</v>
      </c>
      <c r="M11" s="2">
        <f t="shared" si="5"/>
        <v>7.2953183460371598</v>
      </c>
      <c r="N11" s="2">
        <f t="shared" si="6"/>
        <v>13.30726311526745</v>
      </c>
    </row>
    <row r="12" spans="1:14" x14ac:dyDescent="0.2">
      <c r="A12" t="s">
        <v>38</v>
      </c>
      <c r="B12" t="s">
        <v>27</v>
      </c>
      <c r="C12">
        <v>54.44</v>
      </c>
      <c r="D12" s="2">
        <v>4.74</v>
      </c>
      <c r="E12" s="16">
        <f t="shared" si="0"/>
        <v>2.15002608</v>
      </c>
      <c r="F12" s="2">
        <f t="shared" si="7"/>
        <v>25.320623087511571</v>
      </c>
      <c r="G12" s="2">
        <f t="shared" si="1"/>
        <v>17.471229930382982</v>
      </c>
      <c r="H12" s="5">
        <v>0.7</v>
      </c>
      <c r="I12" s="2">
        <f t="shared" si="2"/>
        <v>12.229860951268087</v>
      </c>
      <c r="J12" s="2">
        <f t="shared" si="3"/>
        <v>1.956777752202894</v>
      </c>
      <c r="K12">
        <v>7.9</v>
      </c>
      <c r="L12" s="2">
        <f t="shared" si="4"/>
        <v>15.458544242402864</v>
      </c>
      <c r="M12" s="2">
        <f t="shared" si="5"/>
        <v>7.8493931571285884</v>
      </c>
      <c r="N12" s="2">
        <f t="shared" si="6"/>
        <v>25.264715151734347</v>
      </c>
    </row>
    <row r="13" spans="1:14" x14ac:dyDescent="0.2">
      <c r="A13" t="s">
        <v>39</v>
      </c>
      <c r="B13" t="s">
        <v>27</v>
      </c>
      <c r="C13">
        <v>54.44</v>
      </c>
      <c r="D13" s="2">
        <v>5.47</v>
      </c>
      <c r="E13" s="16">
        <f t="shared" si="0"/>
        <v>2.48114824</v>
      </c>
      <c r="F13" s="2">
        <f t="shared" si="7"/>
        <v>21.941454010019168</v>
      </c>
      <c r="G13" s="2">
        <f t="shared" si="1"/>
        <v>15.139603266913225</v>
      </c>
      <c r="H13" s="5">
        <v>0.26</v>
      </c>
      <c r="I13" s="2">
        <f t="shared" si="2"/>
        <v>3.9362968493974386</v>
      </c>
      <c r="J13" s="2">
        <f t="shared" si="3"/>
        <v>0.6298074959035902</v>
      </c>
      <c r="K13">
        <v>7.9</v>
      </c>
      <c r="L13" s="2">
        <f t="shared" si="4"/>
        <v>4.9754792176383624</v>
      </c>
      <c r="M13" s="2">
        <f t="shared" si="5"/>
        <v>6.801850743105943</v>
      </c>
      <c r="N13" s="2">
        <f t="shared" si="6"/>
        <v>12.407137456647895</v>
      </c>
    </row>
    <row r="14" spans="1:14" x14ac:dyDescent="0.2">
      <c r="A14" t="s">
        <v>40</v>
      </c>
      <c r="B14" t="s">
        <v>27</v>
      </c>
      <c r="C14">
        <v>54.44</v>
      </c>
      <c r="D14" s="2">
        <v>9.0299999999999994</v>
      </c>
      <c r="E14" s="16">
        <f t="shared" si="0"/>
        <v>4.0959357599999997</v>
      </c>
      <c r="F14" s="2">
        <f t="shared" si="7"/>
        <v>13.291224079158898</v>
      </c>
      <c r="G14" s="2">
        <f t="shared" si="1"/>
        <v>9.1709446146196392</v>
      </c>
      <c r="H14" s="5">
        <v>0.68</v>
      </c>
      <c r="I14" s="2">
        <f t="shared" si="2"/>
        <v>6.2362423379413547</v>
      </c>
      <c r="J14" s="2">
        <f t="shared" si="3"/>
        <v>0.99779877407061679</v>
      </c>
      <c r="K14">
        <v>7.9</v>
      </c>
      <c r="L14" s="2">
        <f t="shared" si="4"/>
        <v>7.8826103151578728</v>
      </c>
      <c r="M14" s="2">
        <f t="shared" si="5"/>
        <v>4.1202794645392586</v>
      </c>
      <c r="N14" s="2">
        <f t="shared" si="6"/>
        <v>13.000688553767748</v>
      </c>
    </row>
    <row r="15" spans="1:14" x14ac:dyDescent="0.2">
      <c r="A15" s="4" t="s">
        <v>41</v>
      </c>
      <c r="B15" t="s">
        <v>27</v>
      </c>
      <c r="C15">
        <v>54.44</v>
      </c>
      <c r="D15" s="7">
        <v>7.41</v>
      </c>
      <c r="E15" s="16">
        <f t="shared" si="0"/>
        <v>3.3611167200000001</v>
      </c>
      <c r="F15" s="2">
        <f t="shared" si="7"/>
        <v>16.196997764481086</v>
      </c>
      <c r="G15" s="2">
        <f t="shared" si="1"/>
        <v>11.175928457491949</v>
      </c>
      <c r="H15" s="4">
        <v>0.26</v>
      </c>
      <c r="I15" s="2">
        <f t="shared" si="2"/>
        <v>2.9057413989479071</v>
      </c>
      <c r="J15" s="2">
        <f t="shared" si="3"/>
        <v>0.46491862383166516</v>
      </c>
      <c r="K15">
        <v>7.9</v>
      </c>
      <c r="L15" s="2">
        <f t="shared" si="4"/>
        <v>3.672857128270155</v>
      </c>
      <c r="M15" s="2">
        <f>F15-G15</f>
        <v>5.021069306989137</v>
      </c>
      <c r="N15" s="2">
        <f t="shared" si="6"/>
        <v>9.1588450590909574</v>
      </c>
    </row>
    <row r="16" spans="1:14" x14ac:dyDescent="0.2">
      <c r="A16" t="s">
        <v>6</v>
      </c>
      <c r="B16" t="s">
        <v>27</v>
      </c>
      <c r="C16">
        <v>54.44</v>
      </c>
      <c r="D16" s="2">
        <v>4.97</v>
      </c>
      <c r="E16" s="16">
        <f t="shared" si="0"/>
        <v>2.2543522399999998</v>
      </c>
      <c r="F16" s="2">
        <f t="shared" si="7"/>
        <v>24.148843749457718</v>
      </c>
      <c r="G16" s="2">
        <f t="shared" si="1"/>
        <v>16.662702187125824</v>
      </c>
      <c r="H16" s="5">
        <v>0.26</v>
      </c>
      <c r="I16" s="2">
        <f t="shared" si="2"/>
        <v>4.3323025686527146</v>
      </c>
      <c r="J16" s="2">
        <f t="shared" si="3"/>
        <v>0.69316841098443438</v>
      </c>
      <c r="K16">
        <v>7.9</v>
      </c>
      <c r="L16" s="2">
        <f t="shared" si="4"/>
        <v>5.476030446777032</v>
      </c>
      <c r="M16" s="2">
        <f t="shared" si="5"/>
        <v>7.4861415623318948</v>
      </c>
      <c r="N16" s="2">
        <f t="shared" si="6"/>
        <v>13.65534042009336</v>
      </c>
    </row>
    <row r="17" spans="1:17" x14ac:dyDescent="0.2">
      <c r="A17" t="s">
        <v>42</v>
      </c>
      <c r="B17" t="s">
        <v>27</v>
      </c>
      <c r="C17">
        <v>54.44</v>
      </c>
      <c r="D17" s="2">
        <v>5.71</v>
      </c>
      <c r="E17" s="16">
        <f t="shared" si="0"/>
        <v>2.5900103199999998</v>
      </c>
      <c r="F17" s="2">
        <f t="shared" si="7"/>
        <v>21.019221267041129</v>
      </c>
      <c r="G17" s="2">
        <f t="shared" si="1"/>
        <v>14.503262674258378</v>
      </c>
      <c r="H17" s="5">
        <v>0.1</v>
      </c>
      <c r="I17" s="2">
        <f>G17*H17</f>
        <v>1.4503262674258379</v>
      </c>
      <c r="J17" s="2">
        <f t="shared" si="3"/>
        <v>0.23205220278813407</v>
      </c>
      <c r="K17">
        <v>4.4000000000000004</v>
      </c>
      <c r="L17" s="2">
        <f t="shared" si="4"/>
        <v>1.0210296922677899</v>
      </c>
      <c r="M17" s="2">
        <f t="shared" si="5"/>
        <v>6.5159585927827504</v>
      </c>
      <c r="N17" s="2">
        <f t="shared" si="6"/>
        <v>7.7690404878386747</v>
      </c>
    </row>
    <row r="18" spans="1:17" x14ac:dyDescent="0.2">
      <c r="A18" t="s">
        <v>7</v>
      </c>
      <c r="B18" t="s">
        <v>27</v>
      </c>
      <c r="C18">
        <v>54.44</v>
      </c>
      <c r="D18" s="2">
        <v>3.13</v>
      </c>
      <c r="E18" s="16">
        <f t="shared" si="0"/>
        <v>1.41974296</v>
      </c>
      <c r="F18" s="2">
        <f t="shared" si="7"/>
        <v>38.344969148499949</v>
      </c>
      <c r="G18" s="2">
        <f t="shared" si="1"/>
        <v>26.458028712464962</v>
      </c>
      <c r="H18" s="5">
        <v>0.3</v>
      </c>
      <c r="I18" s="2">
        <f t="shared" si="2"/>
        <v>7.9374086137394881</v>
      </c>
      <c r="J18" s="2">
        <f t="shared" si="3"/>
        <v>1.2699853781983181</v>
      </c>
      <c r="K18">
        <v>4.4000000000000004</v>
      </c>
      <c r="L18" s="2">
        <f>J18*K18</f>
        <v>5.5879356640726003</v>
      </c>
      <c r="M18" s="2">
        <f t="shared" si="5"/>
        <v>11.886940436034987</v>
      </c>
      <c r="N18" s="2">
        <f t="shared" si="6"/>
        <v>18.744861478305907</v>
      </c>
    </row>
    <row r="19" spans="1:17" x14ac:dyDescent="0.2">
      <c r="A19" t="s">
        <v>44</v>
      </c>
      <c r="B19" t="s">
        <v>27</v>
      </c>
      <c r="C19">
        <v>54.44</v>
      </c>
      <c r="D19" s="2">
        <v>3.42</v>
      </c>
      <c r="E19" s="16">
        <f t="shared" si="0"/>
        <v>1.55128464</v>
      </c>
      <c r="F19" s="2">
        <f t="shared" si="7"/>
        <v>35.093495156375688</v>
      </c>
      <c r="G19" s="2">
        <f t="shared" si="1"/>
        <v>24.214511657899223</v>
      </c>
      <c r="H19" s="5">
        <v>0.46</v>
      </c>
      <c r="I19" s="2">
        <f t="shared" si="2"/>
        <v>11.138675362633643</v>
      </c>
      <c r="J19" s="2">
        <f t="shared" si="3"/>
        <v>1.7821880580213829</v>
      </c>
      <c r="K19">
        <v>4.4000000000000004</v>
      </c>
      <c r="L19" s="2">
        <f t="shared" si="4"/>
        <v>7.8416274552940859</v>
      </c>
      <c r="M19" s="2">
        <f>F19-G19</f>
        <v>10.878983498476465</v>
      </c>
      <c r="N19" s="2">
        <f t="shared" si="6"/>
        <v>20.502799011791936</v>
      </c>
    </row>
    <row r="20" spans="1:17" x14ac:dyDescent="0.2">
      <c r="A20" t="s">
        <v>43</v>
      </c>
      <c r="B20" t="s">
        <v>27</v>
      </c>
      <c r="C20">
        <v>54.44</v>
      </c>
      <c r="D20" s="2">
        <v>2.74</v>
      </c>
      <c r="E20" s="16">
        <f t="shared" si="0"/>
        <v>1.2428420800000002</v>
      </c>
      <c r="F20" s="2">
        <f t="shared" si="7"/>
        <v>43.802829720731687</v>
      </c>
      <c r="G20" s="2">
        <f t="shared" si="1"/>
        <v>30.223952507304862</v>
      </c>
      <c r="H20" s="5">
        <v>0.37</v>
      </c>
      <c r="I20" s="2">
        <f t="shared" si="2"/>
        <v>11.182862427702799</v>
      </c>
      <c r="J20" s="2">
        <f t="shared" si="3"/>
        <v>1.789257988432448</v>
      </c>
      <c r="K20">
        <v>4.4000000000000004</v>
      </c>
      <c r="L20" s="2">
        <f t="shared" si="4"/>
        <v>7.8727351491027715</v>
      </c>
      <c r="M20" s="2">
        <f t="shared" si="5"/>
        <v>13.578877213426825</v>
      </c>
      <c r="N20" s="2">
        <f t="shared" si="6"/>
        <v>23.240870350962044</v>
      </c>
    </row>
    <row r="21" spans="1:17" x14ac:dyDescent="0.2">
      <c r="A21" t="s">
        <v>45</v>
      </c>
      <c r="B21" t="s">
        <v>27</v>
      </c>
      <c r="C21">
        <v>54.44</v>
      </c>
      <c r="D21" s="2">
        <v>2.2799999999999998</v>
      </c>
      <c r="E21" s="16">
        <f t="shared" si="0"/>
        <v>1.0341897599999998</v>
      </c>
      <c r="F21" s="2">
        <f t="shared" si="7"/>
        <v>52.640242734563536</v>
      </c>
      <c r="G21" s="2">
        <f t="shared" si="1"/>
        <v>36.321767486848834</v>
      </c>
      <c r="H21" s="5">
        <v>0.21</v>
      </c>
      <c r="I21" s="2">
        <f t="shared" si="2"/>
        <v>7.6275711722382553</v>
      </c>
      <c r="J21" s="2">
        <f t="shared" si="3"/>
        <v>1.2204113875581208</v>
      </c>
      <c r="K21">
        <v>4.4000000000000004</v>
      </c>
      <c r="L21" s="2">
        <f t="shared" si="4"/>
        <v>5.3698101052557323</v>
      </c>
      <c r="M21" s="2">
        <f t="shared" si="5"/>
        <v>16.318475247714701</v>
      </c>
      <c r="N21" s="2">
        <f t="shared" si="6"/>
        <v>22.908696740528555</v>
      </c>
    </row>
    <row r="22" spans="1:17" x14ac:dyDescent="0.2">
      <c r="A22" t="s">
        <v>46</v>
      </c>
      <c r="B22" t="s">
        <v>27</v>
      </c>
      <c r="C22">
        <v>54.44</v>
      </c>
      <c r="D22" s="2">
        <v>1.62</v>
      </c>
      <c r="E22" s="16">
        <f t="shared" si="0"/>
        <v>0.73481904000000009</v>
      </c>
      <c r="F22" s="2">
        <f t="shared" si="7"/>
        <v>74.086267552348659</v>
      </c>
      <c r="G22" s="2">
        <f t="shared" si="1"/>
        <v>51.119524611120568</v>
      </c>
      <c r="H22" s="5">
        <v>0.67</v>
      </c>
      <c r="I22" s="2">
        <f t="shared" si="2"/>
        <v>34.250081489450785</v>
      </c>
      <c r="J22" s="2">
        <f t="shared" si="3"/>
        <v>5.4800130383121255</v>
      </c>
      <c r="K22">
        <v>3.2</v>
      </c>
      <c r="L22" s="2">
        <f t="shared" si="4"/>
        <v>17.536041722598803</v>
      </c>
      <c r="M22" s="2">
        <f t="shared" si="5"/>
        <v>22.966742941228091</v>
      </c>
      <c r="N22" s="2">
        <f t="shared" si="6"/>
        <v>45.982797702139024</v>
      </c>
    </row>
    <row r="23" spans="1:17" x14ac:dyDescent="0.2">
      <c r="A23" t="s">
        <v>47</v>
      </c>
      <c r="B23" t="s">
        <v>27</v>
      </c>
      <c r="C23">
        <v>54.44</v>
      </c>
      <c r="D23" s="2">
        <v>2.84</v>
      </c>
      <c r="E23" s="16">
        <f t="shared" si="0"/>
        <v>1.28820128</v>
      </c>
      <c r="F23" s="2">
        <f t="shared" si="7"/>
        <v>42.260476561551002</v>
      </c>
      <c r="G23" s="2">
        <f t="shared" si="1"/>
        <v>29.15972882747019</v>
      </c>
      <c r="H23" s="5">
        <v>0.67</v>
      </c>
      <c r="I23" s="2">
        <f t="shared" si="2"/>
        <v>19.537018314405028</v>
      </c>
      <c r="J23" s="2">
        <f t="shared" si="3"/>
        <v>3.1259229303048044</v>
      </c>
      <c r="K23">
        <v>3.2</v>
      </c>
      <c r="L23" s="2">
        <f t="shared" si="4"/>
        <v>10.002953376975375</v>
      </c>
      <c r="M23" s="2">
        <f t="shared" si="5"/>
        <v>13.100747734080812</v>
      </c>
      <c r="N23" s="2">
        <f t="shared" si="6"/>
        <v>26.229624041360992</v>
      </c>
    </row>
    <row r="24" spans="1:17" x14ac:dyDescent="0.2">
      <c r="A24" t="s">
        <v>48</v>
      </c>
      <c r="B24" t="s">
        <v>27</v>
      </c>
      <c r="C24">
        <v>54.44</v>
      </c>
      <c r="D24" s="2">
        <v>1.44</v>
      </c>
      <c r="E24" s="16">
        <f t="shared" si="0"/>
        <v>0.65317247999999994</v>
      </c>
      <c r="F24" s="2">
        <f t="shared" si="7"/>
        <v>83.347050996392255</v>
      </c>
      <c r="G24" s="2">
        <f t="shared" si="1"/>
        <v>57.509465187510649</v>
      </c>
      <c r="H24" s="5">
        <v>0.67</v>
      </c>
      <c r="I24" s="2">
        <f t="shared" si="2"/>
        <v>38.531341675632135</v>
      </c>
      <c r="J24" s="2">
        <f t="shared" si="3"/>
        <v>6.1650146681011417</v>
      </c>
      <c r="K24">
        <v>3.2</v>
      </c>
      <c r="L24" s="2">
        <f t="shared" si="4"/>
        <v>19.728046937923654</v>
      </c>
      <c r="M24" s="2">
        <f t="shared" si="5"/>
        <v>25.837585808881606</v>
      </c>
      <c r="N24" s="2">
        <f t="shared" si="6"/>
        <v>51.7306474149064</v>
      </c>
    </row>
    <row r="25" spans="1:17" x14ac:dyDescent="0.2">
      <c r="A25" t="s">
        <v>49</v>
      </c>
      <c r="B25" t="s">
        <v>27</v>
      </c>
      <c r="C25" s="2">
        <v>65</v>
      </c>
      <c r="D25" s="2">
        <v>1.24</v>
      </c>
      <c r="E25" s="16">
        <f t="shared" si="0"/>
        <v>0.56245407999999997</v>
      </c>
      <c r="F25" s="2">
        <f t="shared" si="7"/>
        <v>115.56498976769802</v>
      </c>
      <c r="G25" s="2">
        <f t="shared" si="1"/>
        <v>79.739842939711636</v>
      </c>
      <c r="H25" s="5">
        <v>0.35</v>
      </c>
      <c r="I25" s="2">
        <f t="shared" si="2"/>
        <v>27.908945028899073</v>
      </c>
      <c r="J25" s="2">
        <f t="shared" si="3"/>
        <v>4.4654312046238518</v>
      </c>
      <c r="K25">
        <v>3.4</v>
      </c>
      <c r="L25" s="2">
        <f t="shared" si="4"/>
        <v>15.182466095721095</v>
      </c>
      <c r="M25" s="2">
        <f t="shared" si="5"/>
        <v>35.825146827986387</v>
      </c>
      <c r="N25" s="2">
        <f t="shared" si="6"/>
        <v>55.473044128331338</v>
      </c>
    </row>
    <row r="26" spans="1:17" ht="18" x14ac:dyDescent="0.2">
      <c r="A26" t="s">
        <v>50</v>
      </c>
      <c r="B26" t="s">
        <v>27</v>
      </c>
      <c r="C26" s="2">
        <v>65</v>
      </c>
      <c r="D26" s="2">
        <v>2.06</v>
      </c>
      <c r="E26" s="16">
        <f t="shared" si="0"/>
        <v>0.93439952000000004</v>
      </c>
      <c r="F26" s="2">
        <f t="shared" si="7"/>
        <v>69.563391899002681</v>
      </c>
      <c r="G26" s="2">
        <f t="shared" si="1"/>
        <v>47.998740410311846</v>
      </c>
      <c r="H26" s="8">
        <v>0.21</v>
      </c>
      <c r="I26" s="2">
        <f t="shared" si="2"/>
        <v>10.079735486165488</v>
      </c>
      <c r="J26" s="2">
        <f t="shared" si="3"/>
        <v>1.612757677786478</v>
      </c>
      <c r="K26">
        <v>4.3</v>
      </c>
      <c r="L26" s="2">
        <f t="shared" si="4"/>
        <v>6.934858014481855</v>
      </c>
      <c r="M26" s="2">
        <f t="shared" si="5"/>
        <v>21.564651488690835</v>
      </c>
      <c r="N26" s="2">
        <f t="shared" si="6"/>
        <v>30.112267180959169</v>
      </c>
      <c r="O26" s="1"/>
      <c r="P26" s="1"/>
      <c r="Q26" s="1"/>
    </row>
    <row r="27" spans="1:17" x14ac:dyDescent="0.2">
      <c r="A27" t="s">
        <v>9</v>
      </c>
      <c r="B27" t="s">
        <v>27</v>
      </c>
      <c r="C27" s="2">
        <v>65</v>
      </c>
      <c r="D27" s="2">
        <v>3.1</v>
      </c>
      <c r="E27" s="16">
        <f t="shared" si="0"/>
        <v>1.4061352</v>
      </c>
      <c r="F27" s="2">
        <f t="shared" si="7"/>
        <v>46.225995907079202</v>
      </c>
      <c r="G27" s="2">
        <f t="shared" si="1"/>
        <v>31.895937175884647</v>
      </c>
      <c r="H27" s="5">
        <v>0.01</v>
      </c>
      <c r="I27" s="2">
        <f t="shared" si="2"/>
        <v>0.31895937175884648</v>
      </c>
      <c r="J27" s="2">
        <f t="shared" si="3"/>
        <v>5.1033499481415438E-2</v>
      </c>
      <c r="K27">
        <v>4.3</v>
      </c>
      <c r="L27" s="2">
        <f t="shared" si="4"/>
        <v>0.21944404777008639</v>
      </c>
      <c r="M27" s="2">
        <f t="shared" si="5"/>
        <v>14.330058731194555</v>
      </c>
      <c r="N27" s="2">
        <f t="shared" si="6"/>
        <v>14.600536278446057</v>
      </c>
    </row>
    <row r="28" spans="1:17" ht="18" x14ac:dyDescent="0.2">
      <c r="A28" t="s">
        <v>51</v>
      </c>
      <c r="B28" t="s">
        <v>27</v>
      </c>
      <c r="C28" s="2">
        <v>65</v>
      </c>
      <c r="D28" s="2">
        <v>4.26</v>
      </c>
      <c r="E28" s="16">
        <f t="shared" si="0"/>
        <v>1.9323019199999998</v>
      </c>
      <c r="F28" s="2">
        <f t="shared" si="7"/>
        <v>33.638635519236047</v>
      </c>
      <c r="G28" s="2">
        <f t="shared" si="1"/>
        <v>23.210658508272871</v>
      </c>
      <c r="H28" s="8">
        <v>0.42</v>
      </c>
      <c r="I28" s="2">
        <f t="shared" si="2"/>
        <v>9.7484765734746048</v>
      </c>
      <c r="J28" s="2">
        <f t="shared" si="3"/>
        <v>1.5597562517559369</v>
      </c>
      <c r="K28" s="4">
        <v>3.9</v>
      </c>
      <c r="L28" s="2">
        <f t="shared" si="4"/>
        <v>6.0830493818481539</v>
      </c>
      <c r="M28" s="2">
        <f t="shared" si="5"/>
        <v>10.427977010963176</v>
      </c>
      <c r="N28" s="2">
        <f t="shared" si="6"/>
        <v>18.070782644567267</v>
      </c>
      <c r="O28" s="1"/>
      <c r="P28" s="1"/>
      <c r="Q28" s="1"/>
    </row>
    <row r="29" spans="1:17" x14ac:dyDescent="0.2">
      <c r="A29" t="s">
        <v>52</v>
      </c>
      <c r="B29" t="s">
        <v>27</v>
      </c>
      <c r="C29" s="2">
        <v>65</v>
      </c>
      <c r="D29" s="2">
        <v>4.63</v>
      </c>
      <c r="E29" s="16">
        <f t="shared" si="0"/>
        <v>2.10013096</v>
      </c>
      <c r="F29" s="2">
        <f t="shared" si="7"/>
        <v>30.95045082331437</v>
      </c>
      <c r="G29" s="2">
        <f t="shared" si="1"/>
        <v>21.355811068086915</v>
      </c>
      <c r="H29" s="5">
        <v>0.06</v>
      </c>
      <c r="I29" s="2">
        <f t="shared" si="2"/>
        <v>1.2813486640852148</v>
      </c>
      <c r="J29" s="2">
        <f t="shared" si="3"/>
        <v>0.20501578625363437</v>
      </c>
      <c r="K29">
        <v>4.3</v>
      </c>
      <c r="L29" s="2">
        <f t="shared" si="4"/>
        <v>0.88156788089062776</v>
      </c>
      <c r="M29" s="2">
        <f t="shared" si="5"/>
        <v>9.5946397552274547</v>
      </c>
      <c r="N29" s="2">
        <f t="shared" si="6"/>
        <v>10.681223422371717</v>
      </c>
    </row>
    <row r="30" spans="1:17" x14ac:dyDescent="0.2">
      <c r="A30" t="s">
        <v>11</v>
      </c>
      <c r="B30" t="s">
        <v>27</v>
      </c>
      <c r="C30" s="2">
        <v>36.5</v>
      </c>
      <c r="D30" s="2">
        <v>1.53</v>
      </c>
      <c r="E30" s="16">
        <f t="shared" si="0"/>
        <v>0.69399575999999996</v>
      </c>
      <c r="F30" s="2">
        <f t="shared" si="7"/>
        <v>52.593981265822144</v>
      </c>
      <c r="G30" s="2">
        <f t="shared" si="1"/>
        <v>36.289847073417278</v>
      </c>
      <c r="H30" s="5">
        <v>0.01</v>
      </c>
      <c r="I30" s="2">
        <f t="shared" si="2"/>
        <v>0.36289847073417281</v>
      </c>
      <c r="J30" s="2">
        <f t="shared" si="3"/>
        <v>5.8063755317467651E-2</v>
      </c>
      <c r="K30">
        <v>7.1</v>
      </c>
      <c r="L30" s="2">
        <f t="shared" si="4"/>
        <v>0.41225266275402028</v>
      </c>
      <c r="M30" s="2">
        <f t="shared" si="5"/>
        <v>16.304134192404867</v>
      </c>
      <c r="N30" s="2">
        <f t="shared" si="6"/>
        <v>16.774450610476354</v>
      </c>
    </row>
    <row r="31" spans="1:17" x14ac:dyDescent="0.2">
      <c r="A31" t="s">
        <v>12</v>
      </c>
      <c r="B31" t="s">
        <v>27</v>
      </c>
      <c r="C31" s="2">
        <v>36.5</v>
      </c>
      <c r="D31" s="2">
        <v>0.55000000000000004</v>
      </c>
      <c r="E31" s="16">
        <f t="shared" si="0"/>
        <v>0.24947560000000002</v>
      </c>
      <c r="F31" s="2">
        <f t="shared" si="7"/>
        <v>146.30689333946887</v>
      </c>
      <c r="G31" s="2">
        <f t="shared" si="1"/>
        <v>100.95175640423351</v>
      </c>
      <c r="H31" s="5">
        <v>0.05</v>
      </c>
      <c r="I31" s="2">
        <f t="shared" si="2"/>
        <v>5.0475878202116755</v>
      </c>
      <c r="J31" s="2">
        <f t="shared" si="3"/>
        <v>0.80761405123386809</v>
      </c>
      <c r="K31">
        <v>7.1</v>
      </c>
      <c r="L31" s="2">
        <f t="shared" si="4"/>
        <v>5.7340597637604631</v>
      </c>
      <c r="M31" s="2">
        <f t="shared" si="5"/>
        <v>45.355136935235365</v>
      </c>
      <c r="N31" s="2">
        <f t="shared" si="6"/>
        <v>51.896810750229697</v>
      </c>
    </row>
    <row r="32" spans="1:17" x14ac:dyDescent="0.2">
      <c r="A32" t="s">
        <v>13</v>
      </c>
      <c r="B32" t="s">
        <v>27</v>
      </c>
      <c r="C32" s="2">
        <v>36.5</v>
      </c>
      <c r="D32" s="2">
        <v>1.34</v>
      </c>
      <c r="E32" s="16">
        <f t="shared" si="0"/>
        <v>0.60781328000000001</v>
      </c>
      <c r="F32" s="2">
        <f t="shared" si="7"/>
        <v>60.051336818438713</v>
      </c>
      <c r="G32" s="2">
        <f t="shared" si="1"/>
        <v>41.435422404722708</v>
      </c>
      <c r="H32" s="5">
        <v>7.0000000000000007E-2</v>
      </c>
      <c r="I32" s="2">
        <f t="shared" si="2"/>
        <v>2.90047956833059</v>
      </c>
      <c r="J32" s="2">
        <f t="shared" si="3"/>
        <v>0.46407673093289442</v>
      </c>
      <c r="K32">
        <v>7.1</v>
      </c>
      <c r="L32" s="2">
        <f t="shared" si="4"/>
        <v>3.2949447896235502</v>
      </c>
      <c r="M32" s="2">
        <f t="shared" si="5"/>
        <v>18.615914413716006</v>
      </c>
      <c r="N32" s="2">
        <f t="shared" si="6"/>
        <v>22.37493593427245</v>
      </c>
    </row>
    <row r="33" spans="1:16" x14ac:dyDescent="0.2">
      <c r="A33" t="s">
        <v>53</v>
      </c>
      <c r="B33" t="s">
        <v>27</v>
      </c>
      <c r="C33" s="2">
        <v>36.5</v>
      </c>
      <c r="D33" s="2">
        <v>3.81</v>
      </c>
      <c r="E33" s="16">
        <f t="shared" si="0"/>
        <v>1.72818552</v>
      </c>
      <c r="F33" s="2">
        <f t="shared" si="7"/>
        <v>21.120417673676609</v>
      </c>
      <c r="G33" s="2">
        <f t="shared" si="1"/>
        <v>14.57308819483686</v>
      </c>
      <c r="H33" s="5">
        <v>7.0000000000000007E-2</v>
      </c>
      <c r="I33" s="2">
        <f t="shared" si="2"/>
        <v>1.0201161736385802</v>
      </c>
      <c r="J33" s="2">
        <f t="shared" si="3"/>
        <v>0.16321858778217282</v>
      </c>
      <c r="K33">
        <v>7.1</v>
      </c>
      <c r="L33" s="2">
        <f t="shared" si="4"/>
        <v>1.158851973253427</v>
      </c>
      <c r="M33" s="2">
        <f t="shared" si="5"/>
        <v>6.5473294788397496</v>
      </c>
      <c r="N33" s="2">
        <f t="shared" si="6"/>
        <v>7.8694000398753499</v>
      </c>
    </row>
    <row r="34" spans="1:16" ht="18" x14ac:dyDescent="0.2">
      <c r="A34" t="s">
        <v>54</v>
      </c>
      <c r="B34" t="s">
        <v>27</v>
      </c>
      <c r="C34" s="2">
        <v>36.5</v>
      </c>
      <c r="D34" s="7">
        <v>1.1599999999999999</v>
      </c>
      <c r="E34" s="16">
        <f t="shared" si="0"/>
        <v>0.52616671999999998</v>
      </c>
      <c r="F34" s="2">
        <f t="shared" si="7"/>
        <v>69.369647704058522</v>
      </c>
      <c r="G34" s="2">
        <f t="shared" si="1"/>
        <v>47.865056915800373</v>
      </c>
      <c r="H34" s="8">
        <v>0.05</v>
      </c>
      <c r="I34" s="2">
        <f t="shared" si="2"/>
        <v>2.3932528457900188</v>
      </c>
      <c r="J34" s="2">
        <f t="shared" si="3"/>
        <v>0.38292045532640301</v>
      </c>
      <c r="K34">
        <v>7.1</v>
      </c>
      <c r="L34" s="2">
        <f t="shared" si="4"/>
        <v>2.7187352328174614</v>
      </c>
      <c r="M34" s="2">
        <f t="shared" si="5"/>
        <v>21.504590788258149</v>
      </c>
      <c r="N34" s="2">
        <f t="shared" si="6"/>
        <v>24.606246476402013</v>
      </c>
      <c r="O34" s="1"/>
      <c r="P34" s="1"/>
    </row>
    <row r="35" spans="1:16" x14ac:dyDescent="0.2">
      <c r="A35" t="s">
        <v>55</v>
      </c>
      <c r="B35" t="s">
        <v>27</v>
      </c>
      <c r="C35" s="2">
        <v>36.5</v>
      </c>
      <c r="D35" s="2">
        <v>2.4500000000000002</v>
      </c>
      <c r="E35" s="16">
        <f t="shared" si="0"/>
        <v>1.1113004</v>
      </c>
      <c r="F35" s="2">
        <f t="shared" si="7"/>
        <v>32.844404627227703</v>
      </c>
      <c r="G35" s="2">
        <f t="shared" si="1"/>
        <v>22.662639192787115</v>
      </c>
      <c r="H35" s="5">
        <v>0.04</v>
      </c>
      <c r="I35" s="2">
        <f t="shared" si="2"/>
        <v>0.90650556771148461</v>
      </c>
      <c r="J35" s="2">
        <f t="shared" si="3"/>
        <v>0.14504089083383753</v>
      </c>
      <c r="K35">
        <v>7.1</v>
      </c>
      <c r="L35" s="2">
        <f t="shared" si="4"/>
        <v>1.0297903249202465</v>
      </c>
      <c r="M35" s="2">
        <f t="shared" si="5"/>
        <v>10.181765434440589</v>
      </c>
      <c r="N35" s="2">
        <f t="shared" si="6"/>
        <v>11.356596650194673</v>
      </c>
    </row>
    <row r="36" spans="1:16" x14ac:dyDescent="0.2">
      <c r="A36" t="s">
        <v>56</v>
      </c>
      <c r="B36" t="s">
        <v>27</v>
      </c>
      <c r="C36" s="2">
        <v>36.5</v>
      </c>
      <c r="D36" s="2">
        <v>2.0499999999999998</v>
      </c>
      <c r="E36" s="16">
        <f t="shared" si="0"/>
        <v>0.9298635999999999</v>
      </c>
      <c r="F36" s="2">
        <f t="shared" si="7"/>
        <v>39.253068944735553</v>
      </c>
      <c r="G36" s="2">
        <f t="shared" si="1"/>
        <v>27.084617571867529</v>
      </c>
      <c r="H36" s="5">
        <v>0.16</v>
      </c>
      <c r="I36" s="2">
        <f t="shared" si="2"/>
        <v>4.3335388114988049</v>
      </c>
      <c r="J36" s="2">
        <f t="shared" si="3"/>
        <v>0.69336620983980879</v>
      </c>
      <c r="K36">
        <v>7.1</v>
      </c>
      <c r="L36" s="2">
        <f t="shared" si="4"/>
        <v>4.922900089862642</v>
      </c>
      <c r="M36" s="2">
        <f t="shared" si="5"/>
        <v>12.168451372868024</v>
      </c>
      <c r="N36" s="2">
        <f t="shared" si="6"/>
        <v>17.784717672570473</v>
      </c>
    </row>
    <row r="37" spans="1:16" x14ac:dyDescent="0.2">
      <c r="A37" t="s">
        <v>15</v>
      </c>
      <c r="B37" t="s">
        <v>27</v>
      </c>
      <c r="C37" s="2">
        <v>36.5</v>
      </c>
      <c r="D37" s="2">
        <v>0.74</v>
      </c>
      <c r="E37" s="16">
        <f t="shared" si="0"/>
        <v>0.33565807999999997</v>
      </c>
      <c r="F37" s="2">
        <f t="shared" si="7"/>
        <v>108.74160991447012</v>
      </c>
      <c r="G37" s="2">
        <f t="shared" si="1"/>
        <v>75.031710840984374</v>
      </c>
      <c r="H37" s="5">
        <v>0.09</v>
      </c>
      <c r="I37" s="2">
        <f t="shared" si="2"/>
        <v>6.752853975688593</v>
      </c>
      <c r="J37" s="2">
        <f t="shared" si="3"/>
        <v>1.0804566361101748</v>
      </c>
      <c r="K37">
        <v>1.5</v>
      </c>
      <c r="L37" s="2">
        <f t="shared" si="4"/>
        <v>1.6206849541652621</v>
      </c>
      <c r="M37" s="2">
        <f t="shared" si="5"/>
        <v>33.709899073485744</v>
      </c>
      <c r="N37" s="2">
        <f t="shared" si="6"/>
        <v>36.411040663761185</v>
      </c>
    </row>
    <row r="38" spans="1:16" x14ac:dyDescent="0.2">
      <c r="A38" t="s">
        <v>16</v>
      </c>
      <c r="B38" t="s">
        <v>27</v>
      </c>
      <c r="C38" s="2">
        <v>36.5</v>
      </c>
      <c r="D38" s="2">
        <v>1.22</v>
      </c>
      <c r="E38" s="16">
        <f t="shared" si="0"/>
        <v>0.55338224000000003</v>
      </c>
      <c r="F38" s="2">
        <f t="shared" si="7"/>
        <v>65.958025685826129</v>
      </c>
      <c r="G38" s="2">
        <f t="shared" si="1"/>
        <v>45.511037723220028</v>
      </c>
      <c r="H38" s="5">
        <v>0.28999999999999998</v>
      </c>
      <c r="I38" s="2">
        <f t="shared" si="2"/>
        <v>13.198200939733807</v>
      </c>
      <c r="J38" s="2">
        <f t="shared" si="3"/>
        <v>2.111712150357409</v>
      </c>
      <c r="K38">
        <v>9.6</v>
      </c>
      <c r="L38" s="2">
        <f t="shared" si="4"/>
        <v>20.272436643431124</v>
      </c>
      <c r="M38" s="2">
        <f t="shared" si="5"/>
        <v>20.446987962606102</v>
      </c>
      <c r="N38" s="2">
        <f t="shared" si="6"/>
        <v>42.831136756394635</v>
      </c>
    </row>
    <row r="39" spans="1:16" x14ac:dyDescent="0.2">
      <c r="A39" t="s">
        <v>17</v>
      </c>
      <c r="B39" t="s">
        <v>27</v>
      </c>
      <c r="C39" s="2">
        <v>36.5</v>
      </c>
      <c r="D39" s="2">
        <v>1.81</v>
      </c>
      <c r="E39" s="16">
        <f t="shared" si="0"/>
        <v>0.82100152000000004</v>
      </c>
      <c r="F39" s="2">
        <f t="shared" si="7"/>
        <v>44.45789576613695</v>
      </c>
      <c r="G39" s="2">
        <f t="shared" si="1"/>
        <v>30.675948078634494</v>
      </c>
      <c r="H39" s="5">
        <v>0.2</v>
      </c>
      <c r="I39" s="2">
        <f t="shared" si="2"/>
        <v>6.1351896157268992</v>
      </c>
      <c r="J39" s="2">
        <f t="shared" si="3"/>
        <v>0.98163033851630388</v>
      </c>
      <c r="K39">
        <v>9.6</v>
      </c>
      <c r="L39" s="2">
        <f t="shared" si="4"/>
        <v>9.4236512497565172</v>
      </c>
      <c r="M39" s="2">
        <f t="shared" si="5"/>
        <v>13.781947687502456</v>
      </c>
      <c r="N39" s="2">
        <f t="shared" si="6"/>
        <v>24.187229275775277</v>
      </c>
    </row>
    <row r="40" spans="1:16" x14ac:dyDescent="0.2">
      <c r="A40" t="s">
        <v>14</v>
      </c>
      <c r="B40" t="s">
        <v>27</v>
      </c>
      <c r="C40" s="2">
        <v>36.5</v>
      </c>
      <c r="D40" s="2">
        <v>2.04</v>
      </c>
      <c r="E40" s="16">
        <f t="shared" si="0"/>
        <v>0.92532767999999999</v>
      </c>
      <c r="F40" s="2">
        <f t="shared" si="7"/>
        <v>39.445485949366606</v>
      </c>
      <c r="G40" s="2">
        <f t="shared" si="1"/>
        <v>27.217385305062955</v>
      </c>
      <c r="H40" s="5">
        <v>0.04</v>
      </c>
      <c r="I40" s="2">
        <f t="shared" si="2"/>
        <v>1.0886954122025183</v>
      </c>
      <c r="J40" s="2">
        <f t="shared" si="3"/>
        <v>0.17419126595240295</v>
      </c>
      <c r="K40">
        <v>7.1</v>
      </c>
      <c r="L40" s="2">
        <f t="shared" si="4"/>
        <v>1.236757988262061</v>
      </c>
      <c r="M40" s="2">
        <f t="shared" si="5"/>
        <v>12.228100644303652</v>
      </c>
      <c r="N40" s="2">
        <f t="shared" si="6"/>
        <v>13.639049898518115</v>
      </c>
    </row>
    <row r="41" spans="1:16" x14ac:dyDescent="0.2">
      <c r="A41" t="s">
        <v>57</v>
      </c>
      <c r="B41" t="s">
        <v>27</v>
      </c>
      <c r="C41" s="2">
        <v>36.5</v>
      </c>
      <c r="D41" s="2">
        <v>1.93</v>
      </c>
      <c r="E41" s="16">
        <f t="shared" si="0"/>
        <v>0.87543255999999992</v>
      </c>
      <c r="F41" s="2">
        <f t="shared" si="7"/>
        <v>41.69367426772429</v>
      </c>
      <c r="G41" s="2">
        <f t="shared" si="1"/>
        <v>28.768635244729758</v>
      </c>
      <c r="H41" s="5">
        <v>0.09</v>
      </c>
      <c r="I41" s="2">
        <f>G41*H41</f>
        <v>2.589177172025678</v>
      </c>
      <c r="J41" s="2">
        <f t="shared" si="3"/>
        <v>0.41426834752410846</v>
      </c>
      <c r="K41">
        <v>9.6</v>
      </c>
      <c r="L41" s="2">
        <f t="shared" si="4"/>
        <v>3.9769761362314409</v>
      </c>
      <c r="M41" s="2">
        <f t="shared" si="5"/>
        <v>12.925039022994532</v>
      </c>
      <c r="N41" s="2">
        <f t="shared" si="6"/>
        <v>17.316283506750082</v>
      </c>
    </row>
    <row r="42" spans="1:16" x14ac:dyDescent="0.2">
      <c r="A42" t="s">
        <v>58</v>
      </c>
      <c r="B42" t="s">
        <v>27</v>
      </c>
      <c r="C42" s="2">
        <v>36.5</v>
      </c>
      <c r="D42" s="2">
        <v>2.64</v>
      </c>
      <c r="E42" s="16">
        <f t="shared" si="0"/>
        <v>1.1974828800000001</v>
      </c>
      <c r="F42" s="2">
        <f t="shared" si="7"/>
        <v>30.48060277905601</v>
      </c>
      <c r="G42" s="2">
        <f t="shared" si="1"/>
        <v>21.031615917548645</v>
      </c>
      <c r="H42" s="5">
        <v>0.01</v>
      </c>
      <c r="I42" s="2">
        <f>G42*H42</f>
        <v>0.21031615917548646</v>
      </c>
      <c r="J42" s="2">
        <f t="shared" si="3"/>
        <v>3.3650585468077837E-2</v>
      </c>
      <c r="K42">
        <v>7.1</v>
      </c>
      <c r="L42" s="2">
        <f t="shared" si="4"/>
        <v>0.23891915682335263</v>
      </c>
      <c r="M42" s="2">
        <f t="shared" si="5"/>
        <v>9.4489868615073647</v>
      </c>
      <c r="N42" s="2">
        <f t="shared" si="6"/>
        <v>9.7215566037987955</v>
      </c>
    </row>
    <row r="43" spans="1:16" x14ac:dyDescent="0.2">
      <c r="A43" t="s">
        <v>59</v>
      </c>
      <c r="B43" t="s">
        <v>27</v>
      </c>
      <c r="C43" s="2">
        <v>36.5</v>
      </c>
      <c r="D43" s="2">
        <v>1.24</v>
      </c>
      <c r="E43" s="16">
        <f t="shared" si="0"/>
        <v>0.56245407999999997</v>
      </c>
      <c r="F43" s="2">
        <f t="shared" si="7"/>
        <v>64.89418656186119</v>
      </c>
      <c r="G43" s="2">
        <f t="shared" si="1"/>
        <v>44.77698872768422</v>
      </c>
      <c r="H43" s="5">
        <v>0.25</v>
      </c>
      <c r="I43" s="2">
        <f t="shared" si="2"/>
        <v>11.194247181921055</v>
      </c>
      <c r="J43" s="2">
        <f t="shared" si="3"/>
        <v>1.7910795491073688</v>
      </c>
      <c r="K43">
        <v>9.6</v>
      </c>
      <c r="L43" s="2">
        <f t="shared" si="4"/>
        <v>17.19436367143074</v>
      </c>
      <c r="M43" s="2">
        <f t="shared" si="5"/>
        <v>20.11719783417697</v>
      </c>
      <c r="N43" s="2">
        <f t="shared" si="6"/>
        <v>39.102641054715079</v>
      </c>
    </row>
    <row r="44" spans="1:16" x14ac:dyDescent="0.2">
      <c r="A44" t="s">
        <v>21</v>
      </c>
      <c r="B44" t="s">
        <v>27</v>
      </c>
      <c r="C44" s="2">
        <v>62.46</v>
      </c>
      <c r="D44" s="2">
        <v>0.55000000000000004</v>
      </c>
      <c r="E44" s="16">
        <f t="shared" si="0"/>
        <v>0.24947560000000002</v>
      </c>
      <c r="F44" s="2">
        <f t="shared" si="7"/>
        <v>250.36516597214316</v>
      </c>
      <c r="G44" s="2">
        <f t="shared" si="1"/>
        <v>172.75196452077876</v>
      </c>
      <c r="H44" s="5">
        <v>0</v>
      </c>
      <c r="I44" s="2">
        <f t="shared" si="2"/>
        <v>0</v>
      </c>
      <c r="J44" s="2">
        <f t="shared" si="3"/>
        <v>0</v>
      </c>
      <c r="K44">
        <v>1.4</v>
      </c>
      <c r="L44" s="2">
        <f t="shared" si="4"/>
        <v>0</v>
      </c>
      <c r="M44" s="2">
        <f t="shared" si="5"/>
        <v>77.613201451364404</v>
      </c>
      <c r="N44" s="2">
        <f t="shared" si="6"/>
        <v>77.613201451364404</v>
      </c>
    </row>
    <row r="45" spans="1:16" x14ac:dyDescent="0.2">
      <c r="A45" t="s">
        <v>10</v>
      </c>
      <c r="B45" t="s">
        <v>27</v>
      </c>
      <c r="C45" s="2">
        <v>62.46</v>
      </c>
      <c r="D45" s="2">
        <v>1.88</v>
      </c>
      <c r="E45" s="16">
        <f t="shared" si="0"/>
        <v>0.85275295999999989</v>
      </c>
      <c r="F45" s="2">
        <f t="shared" si="7"/>
        <v>73.245128342914228</v>
      </c>
      <c r="G45" s="2">
        <f t="shared" si="1"/>
        <v>50.539138556610816</v>
      </c>
      <c r="H45" s="5">
        <v>0</v>
      </c>
      <c r="I45" s="2">
        <f t="shared" si="2"/>
        <v>0</v>
      </c>
      <c r="J45" s="2">
        <f t="shared" si="3"/>
        <v>0</v>
      </c>
      <c r="K45">
        <v>1.4</v>
      </c>
      <c r="L45" s="2">
        <f t="shared" si="4"/>
        <v>0</v>
      </c>
      <c r="M45" s="2">
        <f t="shared" si="5"/>
        <v>22.705989786303412</v>
      </c>
      <c r="N45" s="2">
        <f t="shared" si="6"/>
        <v>22.705989786303412</v>
      </c>
    </row>
    <row r="46" spans="1:16" x14ac:dyDescent="0.2">
      <c r="A46" t="s">
        <v>22</v>
      </c>
      <c r="B46" t="s">
        <v>27</v>
      </c>
      <c r="C46" s="2">
        <v>62.46</v>
      </c>
      <c r="D46" s="2">
        <v>2.54</v>
      </c>
      <c r="E46" s="16">
        <f t="shared" si="0"/>
        <v>1.1521236800000001</v>
      </c>
      <c r="F46" s="2">
        <f t="shared" si="7"/>
        <v>54.212929639637295</v>
      </c>
      <c r="G46" s="2">
        <f t="shared" si="1"/>
        <v>37.406921451349731</v>
      </c>
      <c r="H46" s="5">
        <v>0.25</v>
      </c>
      <c r="I46" s="2">
        <f t="shared" si="2"/>
        <v>9.3517303628374329</v>
      </c>
      <c r="J46" s="2">
        <f t="shared" si="3"/>
        <v>1.4962768580539894</v>
      </c>
      <c r="K46">
        <v>1.4</v>
      </c>
      <c r="L46" s="2">
        <f t="shared" si="4"/>
        <v>2.0947876012755851</v>
      </c>
      <c r="M46" s="2">
        <f t="shared" si="5"/>
        <v>16.806008188287564</v>
      </c>
      <c r="N46" s="2">
        <f t="shared" si="6"/>
        <v>20.397072647617136</v>
      </c>
    </row>
    <row r="47" spans="1:16" x14ac:dyDescent="0.2">
      <c r="A47" t="s">
        <v>60</v>
      </c>
      <c r="B47" t="s">
        <v>27</v>
      </c>
      <c r="C47" s="2">
        <v>62.46</v>
      </c>
      <c r="D47" s="2">
        <v>0.42</v>
      </c>
      <c r="E47" s="16">
        <f t="shared" si="0"/>
        <v>0.19050863999999998</v>
      </c>
      <c r="F47" s="2">
        <f t="shared" si="7"/>
        <v>327.85914591590182</v>
      </c>
      <c r="G47" s="2">
        <f t="shared" si="1"/>
        <v>226.22281068197225</v>
      </c>
      <c r="H47" s="5">
        <v>0</v>
      </c>
      <c r="I47" s="2">
        <f t="shared" si="2"/>
        <v>0</v>
      </c>
      <c r="J47" s="2">
        <f t="shared" si="3"/>
        <v>0</v>
      </c>
      <c r="K47">
        <v>1.4</v>
      </c>
      <c r="L47" s="2">
        <f t="shared" si="4"/>
        <v>0</v>
      </c>
      <c r="M47" s="2">
        <f t="shared" si="5"/>
        <v>101.63633523392957</v>
      </c>
      <c r="N47" s="2">
        <f t="shared" si="6"/>
        <v>101.63633523392957</v>
      </c>
    </row>
    <row r="48" spans="1:16" x14ac:dyDescent="0.2">
      <c r="A48" t="s">
        <v>61</v>
      </c>
      <c r="B48" t="s">
        <v>27</v>
      </c>
      <c r="C48" s="2">
        <v>62.46</v>
      </c>
      <c r="D48" s="2">
        <v>4.09</v>
      </c>
      <c r="E48" s="16">
        <f t="shared" si="0"/>
        <v>1.8551912799999999</v>
      </c>
      <c r="F48" s="2">
        <f t="shared" si="7"/>
        <v>33.667687355667177</v>
      </c>
      <c r="G48" s="2">
        <f t="shared" si="1"/>
        <v>23.23070427541035</v>
      </c>
      <c r="H48" s="5">
        <v>0.12</v>
      </c>
      <c r="I48" s="2">
        <f t="shared" si="2"/>
        <v>2.7876845130492418</v>
      </c>
      <c r="J48" s="2">
        <f t="shared" si="3"/>
        <v>0.44602952208787872</v>
      </c>
      <c r="K48">
        <v>1.4</v>
      </c>
      <c r="L48" s="2">
        <f t="shared" si="4"/>
        <v>0.62444133092303011</v>
      </c>
      <c r="M48" s="2">
        <f t="shared" si="5"/>
        <v>10.436983080256827</v>
      </c>
      <c r="N48" s="2">
        <f t="shared" si="6"/>
        <v>11.507453933267735</v>
      </c>
    </row>
    <row r="49" spans="1:14" x14ac:dyDescent="0.2">
      <c r="A49" t="s">
        <v>62</v>
      </c>
      <c r="B49" t="s">
        <v>27</v>
      </c>
      <c r="C49" s="2">
        <v>62.46</v>
      </c>
      <c r="D49" s="2">
        <v>4.2</v>
      </c>
      <c r="E49" s="16">
        <f t="shared" si="0"/>
        <v>1.9050864000000001</v>
      </c>
      <c r="F49" s="2">
        <f t="shared" si="7"/>
        <v>32.785914591590178</v>
      </c>
      <c r="G49" s="2">
        <f t="shared" si="1"/>
        <v>22.622281068197221</v>
      </c>
      <c r="H49" s="5">
        <v>0.09</v>
      </c>
      <c r="I49" s="2">
        <f t="shared" si="2"/>
        <v>2.0360052961377497</v>
      </c>
      <c r="J49" s="2">
        <f t="shared" si="3"/>
        <v>0.32576084738203998</v>
      </c>
      <c r="K49">
        <v>1.5</v>
      </c>
      <c r="L49" s="2">
        <f t="shared" si="4"/>
        <v>0.48864127107305999</v>
      </c>
      <c r="M49" s="2">
        <f t="shared" si="5"/>
        <v>10.163633523392956</v>
      </c>
      <c r="N49" s="2">
        <f t="shared" si="6"/>
        <v>10.978035641848056</v>
      </c>
    </row>
    <row r="50" spans="1:14" x14ac:dyDescent="0.2">
      <c r="A50" t="s">
        <v>63</v>
      </c>
      <c r="B50" t="s">
        <v>27</v>
      </c>
      <c r="C50" s="2">
        <v>289.5</v>
      </c>
      <c r="D50" s="2">
        <v>1.37</v>
      </c>
      <c r="E50" s="16">
        <f t="shared" si="0"/>
        <v>0.62142104000000009</v>
      </c>
      <c r="F50" s="2">
        <f t="shared" si="7"/>
        <v>465.86771506803177</v>
      </c>
      <c r="G50" s="2">
        <f t="shared" si="1"/>
        <v>321.44872339694189</v>
      </c>
      <c r="H50" s="5">
        <v>0</v>
      </c>
      <c r="I50" s="2">
        <f t="shared" si="2"/>
        <v>0</v>
      </c>
      <c r="J50" s="2">
        <f t="shared" si="3"/>
        <v>0</v>
      </c>
      <c r="K50">
        <v>1.4</v>
      </c>
      <c r="L50" s="2">
        <f t="shared" si="4"/>
        <v>0</v>
      </c>
      <c r="M50" s="2">
        <f t="shared" si="5"/>
        <v>144.41899167108988</v>
      </c>
      <c r="N50" s="2">
        <f t="shared" si="6"/>
        <v>144.41899167108988</v>
      </c>
    </row>
    <row r="51" spans="1:14" x14ac:dyDescent="0.2">
      <c r="A51" t="s">
        <v>64</v>
      </c>
      <c r="B51" t="s">
        <v>27</v>
      </c>
      <c r="C51" s="2">
        <v>289.5</v>
      </c>
      <c r="D51" s="2">
        <v>10.130000000000001</v>
      </c>
      <c r="E51" s="16">
        <f t="shared" si="0"/>
        <v>4.5948869600000002</v>
      </c>
      <c r="F51" s="2">
        <f t="shared" si="7"/>
        <v>63.004814377413972</v>
      </c>
      <c r="G51" s="2">
        <f t="shared" si="1"/>
        <v>43.473321920415636</v>
      </c>
      <c r="H51" s="5">
        <v>0</v>
      </c>
      <c r="I51" s="2">
        <f t="shared" si="2"/>
        <v>0</v>
      </c>
      <c r="J51" s="2">
        <f t="shared" si="3"/>
        <v>0</v>
      </c>
      <c r="K51">
        <v>1.4</v>
      </c>
      <c r="L51" s="2">
        <f t="shared" si="4"/>
        <v>0</v>
      </c>
      <c r="M51" s="2">
        <f t="shared" si="5"/>
        <v>19.531492456998336</v>
      </c>
      <c r="N51" s="2">
        <f t="shared" si="6"/>
        <v>19.531492456998336</v>
      </c>
    </row>
    <row r="52" spans="1:14" x14ac:dyDescent="0.2">
      <c r="A52" t="s">
        <v>66</v>
      </c>
      <c r="B52" t="s">
        <v>65</v>
      </c>
      <c r="C52" s="2">
        <v>97.17</v>
      </c>
      <c r="D52" s="2">
        <v>4.1500000000000004</v>
      </c>
      <c r="E52" s="16">
        <f t="shared" si="0"/>
        <v>1.8824068</v>
      </c>
      <c r="F52" s="2">
        <f t="shared" si="7"/>
        <v>51.62008552030305</v>
      </c>
      <c r="G52" s="2">
        <f t="shared" si="1"/>
        <v>35.617859009009102</v>
      </c>
      <c r="H52" s="5">
        <v>0.1</v>
      </c>
      <c r="I52" s="2">
        <f t="shared" si="2"/>
        <v>3.5617859009009103</v>
      </c>
      <c r="J52" s="2">
        <f t="shared" si="3"/>
        <v>0.56988574414414561</v>
      </c>
      <c r="K52">
        <v>1.4</v>
      </c>
      <c r="L52" s="2">
        <f t="shared" si="4"/>
        <v>0.79784004180180379</v>
      </c>
      <c r="M52" s="2">
        <f t="shared" si="5"/>
        <v>16.002226511293948</v>
      </c>
      <c r="N52" s="2">
        <f t="shared" si="6"/>
        <v>17.369952297239898</v>
      </c>
    </row>
    <row r="53" spans="1:14" x14ac:dyDescent="0.2">
      <c r="A53" t="s">
        <v>3</v>
      </c>
      <c r="B53" t="s">
        <v>65</v>
      </c>
      <c r="C53" s="2">
        <v>97.17</v>
      </c>
      <c r="D53" s="2">
        <v>2.1800000000000002</v>
      </c>
      <c r="E53" s="16">
        <f t="shared" si="0"/>
        <v>0.98883056000000003</v>
      </c>
      <c r="F53" s="2">
        <f t="shared" si="7"/>
        <v>98.267593995072318</v>
      </c>
      <c r="G53" s="2">
        <f t="shared" si="1"/>
        <v>67.804639856599891</v>
      </c>
      <c r="H53" s="5">
        <v>0.1</v>
      </c>
      <c r="I53" s="2">
        <f t="shared" si="2"/>
        <v>6.7804639856599893</v>
      </c>
      <c r="J53" s="2">
        <f t="shared" si="3"/>
        <v>1.0848742377055982</v>
      </c>
      <c r="K53">
        <v>1.4</v>
      </c>
      <c r="L53" s="2">
        <f t="shared" si="4"/>
        <v>1.5188239327878374</v>
      </c>
      <c r="M53" s="2">
        <f t="shared" si="5"/>
        <v>30.462954138472426</v>
      </c>
      <c r="N53" s="2">
        <f t="shared" si="6"/>
        <v>33.066652308965864</v>
      </c>
    </row>
    <row r="54" spans="1:14" x14ac:dyDescent="0.2">
      <c r="A54" t="s">
        <v>4</v>
      </c>
      <c r="B54" t="s">
        <v>65</v>
      </c>
      <c r="C54" s="2">
        <v>97.17</v>
      </c>
      <c r="D54" s="2">
        <v>2.79</v>
      </c>
      <c r="E54" s="16">
        <f t="shared" si="0"/>
        <v>1.26552168</v>
      </c>
      <c r="F54" s="2">
        <f t="shared" si="7"/>
        <v>76.782564483604901</v>
      </c>
      <c r="G54" s="2">
        <f t="shared" si="1"/>
        <v>52.979969493687378</v>
      </c>
      <c r="H54" s="5">
        <v>0.01</v>
      </c>
      <c r="I54" s="2">
        <f t="shared" si="2"/>
        <v>0.52979969493687373</v>
      </c>
      <c r="J54" s="2">
        <f t="shared" si="3"/>
        <v>8.4767951189899798E-2</v>
      </c>
      <c r="K54">
        <v>1.4</v>
      </c>
      <c r="L54" s="2">
        <f t="shared" si="4"/>
        <v>0.1186751316658597</v>
      </c>
      <c r="M54" s="2">
        <f t="shared" si="5"/>
        <v>23.802594989917523</v>
      </c>
      <c r="N54" s="2">
        <f t="shared" si="6"/>
        <v>24.006038072773283</v>
      </c>
    </row>
    <row r="55" spans="1:14" x14ac:dyDescent="0.2">
      <c r="A55" t="s">
        <v>5</v>
      </c>
      <c r="B55" t="s">
        <v>65</v>
      </c>
      <c r="C55" s="2">
        <v>97.17</v>
      </c>
      <c r="D55" s="2">
        <v>2.1800000000000002</v>
      </c>
      <c r="E55" s="16">
        <f t="shared" si="0"/>
        <v>0.98883056000000003</v>
      </c>
      <c r="F55" s="2">
        <f t="shared" si="7"/>
        <v>98.267593995072318</v>
      </c>
      <c r="G55" s="2">
        <f t="shared" si="1"/>
        <v>67.804639856599891</v>
      </c>
      <c r="H55" s="5">
        <v>0.1</v>
      </c>
      <c r="I55" s="2">
        <f t="shared" si="2"/>
        <v>6.7804639856599893</v>
      </c>
      <c r="J55" s="2">
        <f t="shared" si="3"/>
        <v>1.0848742377055982</v>
      </c>
      <c r="K55">
        <v>1.4</v>
      </c>
      <c r="L55" s="2">
        <f t="shared" si="4"/>
        <v>1.5188239327878374</v>
      </c>
      <c r="M55" s="2">
        <f t="shared" si="5"/>
        <v>30.462954138472426</v>
      </c>
      <c r="N55" s="2">
        <f t="shared" si="6"/>
        <v>33.066652308965864</v>
      </c>
    </row>
    <row r="56" spans="1:14" x14ac:dyDescent="0.2">
      <c r="A56" t="s">
        <v>67</v>
      </c>
      <c r="B56" t="s">
        <v>65</v>
      </c>
      <c r="C56" s="2">
        <v>97.17</v>
      </c>
      <c r="D56" s="2">
        <v>2.79</v>
      </c>
      <c r="E56" s="16">
        <f t="shared" si="0"/>
        <v>1.26552168</v>
      </c>
      <c r="F56" s="2">
        <f t="shared" si="7"/>
        <v>76.782564483604901</v>
      </c>
      <c r="G56" s="2">
        <f t="shared" si="1"/>
        <v>52.979969493687378</v>
      </c>
      <c r="H56" s="5">
        <v>0.1</v>
      </c>
      <c r="I56" s="2">
        <f t="shared" si="2"/>
        <v>5.2979969493687378</v>
      </c>
      <c r="J56" s="2">
        <f t="shared" si="3"/>
        <v>0.84767951189899804</v>
      </c>
      <c r="K56">
        <v>1.4</v>
      </c>
      <c r="L56" s="2">
        <f t="shared" si="4"/>
        <v>1.1867513166585972</v>
      </c>
      <c r="M56" s="2">
        <f t="shared" si="5"/>
        <v>23.802594989917523</v>
      </c>
      <c r="N56" s="2">
        <f t="shared" si="6"/>
        <v>25.837025818475119</v>
      </c>
    </row>
    <row r="57" spans="1:14" x14ac:dyDescent="0.2">
      <c r="A57" t="s">
        <v>68</v>
      </c>
      <c r="B57" t="s">
        <v>65</v>
      </c>
      <c r="C57" s="2">
        <v>97.17</v>
      </c>
      <c r="D57" s="2">
        <v>2.79</v>
      </c>
      <c r="E57" s="16">
        <f t="shared" si="0"/>
        <v>1.26552168</v>
      </c>
      <c r="F57" s="2">
        <f t="shared" si="7"/>
        <v>76.782564483604901</v>
      </c>
      <c r="G57" s="2">
        <f t="shared" si="1"/>
        <v>52.979969493687378</v>
      </c>
      <c r="H57" s="5">
        <v>0.1</v>
      </c>
      <c r="I57" s="2">
        <f t="shared" si="2"/>
        <v>5.2979969493687378</v>
      </c>
      <c r="J57" s="2">
        <f t="shared" si="3"/>
        <v>0.84767951189899804</v>
      </c>
      <c r="K57">
        <v>1.4</v>
      </c>
      <c r="L57" s="2">
        <f t="shared" si="4"/>
        <v>1.1867513166585972</v>
      </c>
      <c r="M57" s="2">
        <f t="shared" si="5"/>
        <v>23.802594989917523</v>
      </c>
      <c r="N57" s="2">
        <f t="shared" si="6"/>
        <v>25.837025818475119</v>
      </c>
    </row>
    <row r="58" spans="1:14" x14ac:dyDescent="0.2">
      <c r="A58" t="s">
        <v>8</v>
      </c>
      <c r="B58" t="s">
        <v>65</v>
      </c>
      <c r="C58">
        <v>54.44</v>
      </c>
      <c r="D58" s="2">
        <v>5.7</v>
      </c>
      <c r="E58" s="16">
        <f t="shared" si="0"/>
        <v>2.5854743999999998</v>
      </c>
      <c r="F58" s="2">
        <f t="shared" si="7"/>
        <v>21.056097093825411</v>
      </c>
      <c r="G58" s="2">
        <f t="shared" si="1"/>
        <v>14.528706994739533</v>
      </c>
      <c r="H58" s="5">
        <v>0.15</v>
      </c>
      <c r="I58" s="2">
        <f t="shared" si="2"/>
        <v>2.17930604921093</v>
      </c>
      <c r="J58" s="2">
        <f t="shared" si="3"/>
        <v>0.34868896787374881</v>
      </c>
      <c r="K58">
        <v>3</v>
      </c>
      <c r="L58" s="2">
        <f t="shared" si="4"/>
        <v>1.0460669036212464</v>
      </c>
      <c r="M58" s="2">
        <f t="shared" si="5"/>
        <v>6.5273900990858778</v>
      </c>
      <c r="N58" s="2">
        <f t="shared" si="6"/>
        <v>7.922145970580873</v>
      </c>
    </row>
    <row r="59" spans="1:14" x14ac:dyDescent="0.2">
      <c r="A59" t="s">
        <v>18</v>
      </c>
      <c r="B59" t="s">
        <v>65</v>
      </c>
      <c r="C59" s="2">
        <v>36.5</v>
      </c>
      <c r="D59" s="2">
        <v>2.1800000000000002</v>
      </c>
      <c r="E59" s="16">
        <f t="shared" si="0"/>
        <v>0.98883056000000003</v>
      </c>
      <c r="F59" s="2">
        <f t="shared" si="7"/>
        <v>36.912289603994438</v>
      </c>
      <c r="G59" s="2">
        <f t="shared" si="1"/>
        <v>25.46947982675616</v>
      </c>
      <c r="H59" s="5">
        <v>0.01</v>
      </c>
      <c r="I59" s="2">
        <f t="shared" si="2"/>
        <v>0.25469479826756158</v>
      </c>
      <c r="J59" s="2">
        <f t="shared" si="3"/>
        <v>4.0751167722809852E-2</v>
      </c>
      <c r="K59">
        <v>7.1</v>
      </c>
      <c r="L59" s="2">
        <f t="shared" si="4"/>
        <v>0.28933329083194992</v>
      </c>
      <c r="M59" s="2">
        <f t="shared" si="5"/>
        <v>11.442809777238278</v>
      </c>
      <c r="N59" s="2">
        <f t="shared" si="6"/>
        <v>11.772894235793038</v>
      </c>
    </row>
    <row r="60" spans="1:14" x14ac:dyDescent="0.2">
      <c r="A60" t="s">
        <v>69</v>
      </c>
      <c r="B60" t="s">
        <v>65</v>
      </c>
      <c r="C60" s="2">
        <v>36.5</v>
      </c>
      <c r="D60" s="2">
        <v>1.48</v>
      </c>
      <c r="E60" s="16">
        <f t="shared" si="0"/>
        <v>0.67131615999999994</v>
      </c>
      <c r="F60" s="2">
        <f t="shared" si="7"/>
        <v>54.370804957235059</v>
      </c>
      <c r="G60" s="2">
        <f t="shared" si="1"/>
        <v>37.515855420492187</v>
      </c>
      <c r="H60" s="5">
        <v>0.01</v>
      </c>
      <c r="I60" s="2">
        <f t="shared" si="2"/>
        <v>0.37515855420492189</v>
      </c>
      <c r="J60" s="2">
        <f t="shared" si="3"/>
        <v>6.0025368672787502E-2</v>
      </c>
      <c r="K60">
        <v>7.1</v>
      </c>
      <c r="L60" s="2">
        <f t="shared" si="4"/>
        <v>0.42618011757679125</v>
      </c>
      <c r="M60" s="2">
        <f t="shared" si="5"/>
        <v>16.854949536742872</v>
      </c>
      <c r="N60" s="2">
        <f t="shared" si="6"/>
        <v>17.341155022992449</v>
      </c>
    </row>
    <row r="61" spans="1:14" x14ac:dyDescent="0.2">
      <c r="A61" t="s">
        <v>70</v>
      </c>
      <c r="B61" t="s">
        <v>65</v>
      </c>
      <c r="C61" s="2">
        <v>36.5</v>
      </c>
      <c r="D61" s="2">
        <v>1.26</v>
      </c>
      <c r="E61" s="16">
        <f t="shared" si="0"/>
        <v>0.57152592000000002</v>
      </c>
      <c r="F61" s="2">
        <f t="shared" si="7"/>
        <v>63.864120108498312</v>
      </c>
      <c r="G61" s="2">
        <f t="shared" si="1"/>
        <v>44.066242874863832</v>
      </c>
      <c r="H61" s="5">
        <v>0.04</v>
      </c>
      <c r="I61" s="2">
        <f t="shared" si="2"/>
        <v>1.7626497149945533</v>
      </c>
      <c r="J61" s="2">
        <f t="shared" si="3"/>
        <v>0.28202395439912853</v>
      </c>
      <c r="K61">
        <v>7.1</v>
      </c>
      <c r="L61" s="2">
        <f t="shared" si="4"/>
        <v>2.0023700762338126</v>
      </c>
      <c r="M61" s="2">
        <f t="shared" si="5"/>
        <v>19.79787723363448</v>
      </c>
      <c r="N61" s="2">
        <f t="shared" si="6"/>
        <v>22.082271264267423</v>
      </c>
    </row>
    <row r="62" spans="1:14" x14ac:dyDescent="0.2">
      <c r="A62" t="s">
        <v>71</v>
      </c>
      <c r="B62" t="s">
        <v>65</v>
      </c>
      <c r="C62" s="2">
        <v>36.5</v>
      </c>
      <c r="D62" s="2">
        <v>0.87</v>
      </c>
      <c r="E62" s="16">
        <f t="shared" si="0"/>
        <v>0.39462503999999998</v>
      </c>
      <c r="F62" s="2">
        <f t="shared" si="7"/>
        <v>92.492863605411358</v>
      </c>
      <c r="G62" s="2">
        <f t="shared" si="1"/>
        <v>63.820075887733829</v>
      </c>
      <c r="H62" s="5">
        <v>0.01</v>
      </c>
      <c r="I62" s="2">
        <f t="shared" si="2"/>
        <v>0.63820075887733829</v>
      </c>
      <c r="J62" s="2">
        <f t="shared" si="3"/>
        <v>0.10211212142037412</v>
      </c>
      <c r="K62">
        <v>7.1</v>
      </c>
      <c r="L62" s="2">
        <f t="shared" si="4"/>
        <v>0.72499606208465628</v>
      </c>
      <c r="M62" s="2">
        <f t="shared" si="5"/>
        <v>28.672787717677529</v>
      </c>
      <c r="N62" s="2">
        <f t="shared" si="6"/>
        <v>29.499895901182558</v>
      </c>
    </row>
    <row r="63" spans="1:14" x14ac:dyDescent="0.2">
      <c r="A63" t="s">
        <v>72</v>
      </c>
      <c r="B63" t="s">
        <v>65</v>
      </c>
      <c r="C63" s="2">
        <v>36.5</v>
      </c>
      <c r="D63" s="2">
        <v>0.87</v>
      </c>
      <c r="E63" s="16">
        <f t="shared" si="0"/>
        <v>0.39462503999999998</v>
      </c>
      <c r="F63" s="2">
        <f t="shared" si="7"/>
        <v>92.492863605411358</v>
      </c>
      <c r="G63" s="2">
        <f t="shared" si="1"/>
        <v>63.820075887733829</v>
      </c>
      <c r="H63" s="5">
        <v>0.01</v>
      </c>
      <c r="I63" s="2">
        <f t="shared" si="2"/>
        <v>0.63820075887733829</v>
      </c>
      <c r="J63" s="2">
        <f t="shared" si="3"/>
        <v>0.10211212142037412</v>
      </c>
      <c r="K63">
        <v>7.1</v>
      </c>
      <c r="L63" s="2">
        <f t="shared" si="4"/>
        <v>0.72499606208465628</v>
      </c>
      <c r="M63" s="2">
        <f t="shared" si="5"/>
        <v>28.672787717677529</v>
      </c>
      <c r="N63" s="2">
        <f t="shared" si="6"/>
        <v>29.499895901182558</v>
      </c>
    </row>
    <row r="64" spans="1:14" x14ac:dyDescent="0.2">
      <c r="A64" t="s">
        <v>19</v>
      </c>
      <c r="B64" t="s">
        <v>65</v>
      </c>
      <c r="C64" s="2">
        <v>36.5</v>
      </c>
      <c r="D64" s="2">
        <v>1.78</v>
      </c>
      <c r="E64" s="16">
        <f t="shared" si="0"/>
        <v>0.80739375999999996</v>
      </c>
      <c r="F64" s="2">
        <f t="shared" si="7"/>
        <v>45.207186144217914</v>
      </c>
      <c r="G64" s="2">
        <f t="shared" si="1"/>
        <v>31.19295843951036</v>
      </c>
      <c r="H64" s="5">
        <v>0.09</v>
      </c>
      <c r="I64" s="2">
        <f t="shared" si="2"/>
        <v>2.8073662595559323</v>
      </c>
      <c r="J64" s="2">
        <f t="shared" si="3"/>
        <v>0.44917860152894917</v>
      </c>
      <c r="K64">
        <v>9.6</v>
      </c>
      <c r="L64" s="2">
        <f t="shared" si="4"/>
        <v>4.3121145746779117</v>
      </c>
      <c r="M64" s="2">
        <f t="shared" si="5"/>
        <v>14.014227704707555</v>
      </c>
      <c r="N64" s="2">
        <f t="shared" si="6"/>
        <v>18.775520880914414</v>
      </c>
    </row>
    <row r="65" spans="1:14" x14ac:dyDescent="0.2">
      <c r="A65" t="s">
        <v>73</v>
      </c>
      <c r="B65" t="s">
        <v>65</v>
      </c>
      <c r="C65" s="2">
        <v>36.5</v>
      </c>
      <c r="D65" s="2">
        <v>1.3</v>
      </c>
      <c r="E65" s="16">
        <f t="shared" si="0"/>
        <v>0.58966960000000002</v>
      </c>
      <c r="F65" s="2">
        <f t="shared" si="7"/>
        <v>61.899070259006059</v>
      </c>
      <c r="G65" s="2">
        <f t="shared" si="1"/>
        <v>42.710358478714177</v>
      </c>
      <c r="H65" s="5">
        <v>0.21</v>
      </c>
      <c r="I65" s="2">
        <f t="shared" si="2"/>
        <v>8.969175280529976</v>
      </c>
      <c r="J65" s="2">
        <f t="shared" si="3"/>
        <v>1.4350680448847961</v>
      </c>
      <c r="K65">
        <v>0.7</v>
      </c>
      <c r="L65" s="2">
        <f t="shared" si="4"/>
        <v>1.0045476314193573</v>
      </c>
      <c r="M65" s="2">
        <f t="shared" si="5"/>
        <v>19.188711780291882</v>
      </c>
      <c r="N65" s="2">
        <f t="shared" si="6"/>
        <v>21.628327456596036</v>
      </c>
    </row>
    <row r="66" spans="1:14" x14ac:dyDescent="0.2">
      <c r="A66" t="s">
        <v>74</v>
      </c>
      <c r="B66" t="s">
        <v>65</v>
      </c>
      <c r="C66" s="2">
        <v>36.5</v>
      </c>
      <c r="D66" s="2">
        <v>0.89</v>
      </c>
      <c r="E66" s="16">
        <f t="shared" si="0"/>
        <v>0.40369687999999998</v>
      </c>
      <c r="F66" s="2">
        <f t="shared" si="7"/>
        <v>90.414372288435828</v>
      </c>
      <c r="G66" s="2">
        <f t="shared" si="1"/>
        <v>62.385916879020719</v>
      </c>
      <c r="H66" s="5">
        <v>0.15</v>
      </c>
      <c r="I66" s="2">
        <f t="shared" si="2"/>
        <v>9.3578875318531072</v>
      </c>
      <c r="J66" s="2">
        <f t="shared" si="3"/>
        <v>1.4972620050964971</v>
      </c>
      <c r="K66">
        <v>9.6</v>
      </c>
      <c r="L66" s="2">
        <f t="shared" si="4"/>
        <v>14.373715248926372</v>
      </c>
      <c r="M66" s="2">
        <f t="shared" si="5"/>
        <v>28.028455409415109</v>
      </c>
      <c r="N66" s="2">
        <f t="shared" si="6"/>
        <v>43.899432663437977</v>
      </c>
    </row>
    <row r="67" spans="1:14" x14ac:dyDescent="0.2">
      <c r="A67" t="s">
        <v>20</v>
      </c>
      <c r="B67" t="s">
        <v>65</v>
      </c>
      <c r="C67" s="2">
        <v>36.5</v>
      </c>
      <c r="D67" s="2">
        <v>1.3</v>
      </c>
      <c r="E67" s="16">
        <f t="shared" ref="E67:E86" si="8">D67*0.453592</f>
        <v>0.58966960000000002</v>
      </c>
      <c r="F67" s="2">
        <f t="shared" ref="F67:F86" si="9">C67/E67</f>
        <v>61.899070259006059</v>
      </c>
      <c r="G67" s="2">
        <f t="shared" ref="G67:G86" si="10">F67*0.69</f>
        <v>42.710358478714177</v>
      </c>
      <c r="H67" s="5">
        <v>0.05</v>
      </c>
      <c r="I67" s="2">
        <f t="shared" ref="I67:I86" si="11">G67*H67</f>
        <v>2.1355179239357089</v>
      </c>
      <c r="J67" s="2">
        <f t="shared" ref="J67:J86" si="12">I67*0.16</f>
        <v>0.34168286782971341</v>
      </c>
      <c r="K67">
        <v>9.6</v>
      </c>
      <c r="L67" s="2">
        <f t="shared" ref="L67:L86" si="13">J67*K67</f>
        <v>3.2801555311652488</v>
      </c>
      <c r="M67" s="2">
        <f t="shared" ref="M67:M86" si="14">F67-G67</f>
        <v>19.188711780291882</v>
      </c>
      <c r="N67" s="2">
        <f t="shared" ref="N67:N86" si="15">J67+L67+M67</f>
        <v>22.810550179286846</v>
      </c>
    </row>
    <row r="68" spans="1:14" x14ac:dyDescent="0.2">
      <c r="A68" t="s">
        <v>75</v>
      </c>
      <c r="B68" t="s">
        <v>65</v>
      </c>
      <c r="C68" s="2">
        <v>36.5</v>
      </c>
      <c r="D68" s="2">
        <v>0.87</v>
      </c>
      <c r="E68" s="16">
        <f t="shared" si="8"/>
        <v>0.39462503999999998</v>
      </c>
      <c r="F68" s="2">
        <f t="shared" si="9"/>
        <v>92.492863605411358</v>
      </c>
      <c r="G68" s="2">
        <f t="shared" si="10"/>
        <v>63.820075887733829</v>
      </c>
      <c r="H68" s="5">
        <v>0.05</v>
      </c>
      <c r="I68" s="2">
        <f t="shared" si="11"/>
        <v>3.1910037943866918</v>
      </c>
      <c r="J68" s="2">
        <f t="shared" si="12"/>
        <v>0.51056060710187068</v>
      </c>
      <c r="K68">
        <v>9.6</v>
      </c>
      <c r="L68" s="2">
        <f t="shared" si="13"/>
        <v>4.901381828177958</v>
      </c>
      <c r="M68" s="2">
        <f t="shared" si="14"/>
        <v>28.672787717677529</v>
      </c>
      <c r="N68" s="2">
        <f t="shared" si="15"/>
        <v>34.084730152957356</v>
      </c>
    </row>
    <row r="69" spans="1:14" x14ac:dyDescent="0.2">
      <c r="A69" t="s">
        <v>76</v>
      </c>
      <c r="B69" t="s">
        <v>65</v>
      </c>
      <c r="C69" s="2">
        <v>62.46</v>
      </c>
      <c r="D69" s="2">
        <v>4.46</v>
      </c>
      <c r="E69" s="16">
        <f t="shared" si="8"/>
        <v>2.0230203200000001</v>
      </c>
      <c r="F69" s="2">
        <f t="shared" si="9"/>
        <v>30.874628090735143</v>
      </c>
      <c r="G69" s="2">
        <f t="shared" si="10"/>
        <v>21.303493382607247</v>
      </c>
      <c r="H69" s="5">
        <v>0.05</v>
      </c>
      <c r="I69" s="2">
        <f t="shared" si="11"/>
        <v>1.0651746691303623</v>
      </c>
      <c r="J69" s="2">
        <f t="shared" si="12"/>
        <v>0.17042794706085798</v>
      </c>
      <c r="K69">
        <v>1.4</v>
      </c>
      <c r="L69" s="2">
        <f t="shared" si="13"/>
        <v>0.23859912588520116</v>
      </c>
      <c r="M69" s="2">
        <f t="shared" si="14"/>
        <v>9.5711347081278966</v>
      </c>
      <c r="N69" s="2">
        <f t="shared" si="15"/>
        <v>9.9801617810739565</v>
      </c>
    </row>
    <row r="70" spans="1:14" x14ac:dyDescent="0.2">
      <c r="A70" t="s">
        <v>77</v>
      </c>
      <c r="B70" t="s">
        <v>65</v>
      </c>
      <c r="C70" s="2">
        <v>62.46</v>
      </c>
      <c r="D70" s="2">
        <v>0.55000000000000004</v>
      </c>
      <c r="E70" s="16">
        <f t="shared" si="8"/>
        <v>0.24947560000000002</v>
      </c>
      <c r="F70" s="2">
        <f t="shared" si="9"/>
        <v>250.36516597214316</v>
      </c>
      <c r="G70" s="2">
        <f t="shared" si="10"/>
        <v>172.75196452077876</v>
      </c>
      <c r="H70" s="5">
        <v>0</v>
      </c>
      <c r="I70" s="2">
        <f t="shared" si="11"/>
        <v>0</v>
      </c>
      <c r="J70" s="2">
        <f>I70*0.16</f>
        <v>0</v>
      </c>
      <c r="K70">
        <v>1.4</v>
      </c>
      <c r="L70" s="2">
        <f t="shared" si="13"/>
        <v>0</v>
      </c>
      <c r="M70" s="2">
        <f t="shared" si="14"/>
        <v>77.613201451364404</v>
      </c>
      <c r="N70" s="2">
        <f t="shared" si="15"/>
        <v>77.613201451364404</v>
      </c>
    </row>
    <row r="71" spans="1:14" x14ac:dyDescent="0.2">
      <c r="A71" t="s">
        <v>78</v>
      </c>
      <c r="B71" t="s">
        <v>65</v>
      </c>
      <c r="C71" s="2">
        <v>62.46</v>
      </c>
      <c r="D71" s="2">
        <v>1.22</v>
      </c>
      <c r="E71" s="16">
        <f t="shared" si="8"/>
        <v>0.55338224000000003</v>
      </c>
      <c r="F71" s="2">
        <f t="shared" si="9"/>
        <v>112.86954203662192</v>
      </c>
      <c r="G71" s="2">
        <f t="shared" si="10"/>
        <v>77.879984005269122</v>
      </c>
      <c r="H71" s="5">
        <v>0</v>
      </c>
      <c r="I71" s="2">
        <f t="shared" si="11"/>
        <v>0</v>
      </c>
      <c r="J71" s="2">
        <f t="shared" si="12"/>
        <v>0</v>
      </c>
      <c r="K71">
        <v>1.4</v>
      </c>
      <c r="L71" s="2">
        <f t="shared" si="13"/>
        <v>0</v>
      </c>
      <c r="M71" s="2">
        <f t="shared" si="14"/>
        <v>34.9895580313528</v>
      </c>
      <c r="N71" s="2">
        <f t="shared" si="15"/>
        <v>34.9895580313528</v>
      </c>
    </row>
    <row r="72" spans="1:14" x14ac:dyDescent="0.2">
      <c r="A72" t="s">
        <v>79</v>
      </c>
      <c r="B72" t="s">
        <v>65</v>
      </c>
      <c r="C72" s="2">
        <v>62.46</v>
      </c>
      <c r="D72" s="2">
        <v>2.65</v>
      </c>
      <c r="E72" s="16">
        <f t="shared" si="8"/>
        <v>1.2020188000000001</v>
      </c>
      <c r="F72" s="2">
        <f t="shared" si="9"/>
        <v>51.9625816168599</v>
      </c>
      <c r="G72" s="2">
        <f t="shared" si="10"/>
        <v>35.854181315633326</v>
      </c>
      <c r="H72" s="5">
        <v>0</v>
      </c>
      <c r="I72" s="2">
        <f t="shared" si="11"/>
        <v>0</v>
      </c>
      <c r="J72" s="2">
        <f t="shared" si="12"/>
        <v>0</v>
      </c>
      <c r="K72">
        <v>1.4</v>
      </c>
      <c r="L72" s="2">
        <f t="shared" si="13"/>
        <v>0</v>
      </c>
      <c r="M72" s="2">
        <f t="shared" si="14"/>
        <v>16.108400301226574</v>
      </c>
      <c r="N72" s="2">
        <f t="shared" si="15"/>
        <v>16.108400301226574</v>
      </c>
    </row>
    <row r="73" spans="1:14" x14ac:dyDescent="0.2">
      <c r="A73" t="s">
        <v>80</v>
      </c>
      <c r="B73" t="s">
        <v>65</v>
      </c>
      <c r="C73" s="2">
        <v>62.46</v>
      </c>
      <c r="D73" s="2">
        <v>1.22</v>
      </c>
      <c r="E73" s="16">
        <f t="shared" si="8"/>
        <v>0.55338224000000003</v>
      </c>
      <c r="F73" s="2">
        <f t="shared" si="9"/>
        <v>112.86954203662192</v>
      </c>
      <c r="G73" s="2">
        <f t="shared" si="10"/>
        <v>77.879984005269122</v>
      </c>
      <c r="H73" s="5">
        <v>0.02</v>
      </c>
      <c r="I73" s="2">
        <f t="shared" si="11"/>
        <v>1.5575996801053824</v>
      </c>
      <c r="J73" s="2">
        <f t="shared" si="12"/>
        <v>0.24921594881686118</v>
      </c>
      <c r="K73">
        <v>1.4</v>
      </c>
      <c r="L73" s="2">
        <f t="shared" si="13"/>
        <v>0.34890232834360563</v>
      </c>
      <c r="M73" s="2">
        <f t="shared" si="14"/>
        <v>34.9895580313528</v>
      </c>
      <c r="N73" s="2">
        <f t="shared" si="15"/>
        <v>35.587676308513267</v>
      </c>
    </row>
    <row r="74" spans="1:14" x14ac:dyDescent="0.2">
      <c r="A74" t="s">
        <v>81</v>
      </c>
      <c r="B74" t="s">
        <v>65</v>
      </c>
      <c r="C74" s="2">
        <v>62.46</v>
      </c>
      <c r="D74" s="2">
        <v>0.39</v>
      </c>
      <c r="E74" s="16">
        <f t="shared" si="8"/>
        <v>0.17690088000000001</v>
      </c>
      <c r="F74" s="2">
        <f t="shared" si="9"/>
        <v>353.07908021712495</v>
      </c>
      <c r="G74" s="2">
        <f t="shared" si="10"/>
        <v>243.62456534981621</v>
      </c>
      <c r="H74" s="5">
        <v>7.0000000000000007E-2</v>
      </c>
      <c r="I74" s="2">
        <f t="shared" si="11"/>
        <v>17.053719574487136</v>
      </c>
      <c r="J74" s="2">
        <f t="shared" si="12"/>
        <v>2.7285951319179418</v>
      </c>
      <c r="K74">
        <v>1.4</v>
      </c>
      <c r="L74" s="2">
        <f t="shared" si="13"/>
        <v>3.8200331846851183</v>
      </c>
      <c r="M74" s="2">
        <f t="shared" si="14"/>
        <v>109.45451486730875</v>
      </c>
      <c r="N74" s="2">
        <f t="shared" si="15"/>
        <v>116.0031431839118</v>
      </c>
    </row>
    <row r="75" spans="1:14" x14ac:dyDescent="0.2">
      <c r="A75" t="s">
        <v>23</v>
      </c>
      <c r="B75" t="s">
        <v>65</v>
      </c>
      <c r="C75" s="2">
        <v>62.46</v>
      </c>
      <c r="D75" s="2">
        <v>3.41</v>
      </c>
      <c r="E75" s="16">
        <f t="shared" si="8"/>
        <v>1.5467487200000001</v>
      </c>
      <c r="F75" s="2">
        <f t="shared" si="9"/>
        <v>40.381478382603738</v>
      </c>
      <c r="G75" s="2">
        <f t="shared" si="10"/>
        <v>27.863220083996577</v>
      </c>
      <c r="H75" s="5">
        <v>0.13</v>
      </c>
      <c r="I75" s="2">
        <f t="shared" si="11"/>
        <v>3.6222186109195551</v>
      </c>
      <c r="J75" s="2">
        <f t="shared" si="12"/>
        <v>0.57955497774712883</v>
      </c>
      <c r="K75">
        <v>1.4</v>
      </c>
      <c r="L75" s="2">
        <f t="shared" si="13"/>
        <v>0.81137696884598032</v>
      </c>
      <c r="M75" s="2">
        <f t="shared" si="14"/>
        <v>12.518258298607162</v>
      </c>
      <c r="N75" s="2">
        <f t="shared" si="15"/>
        <v>13.909190245200271</v>
      </c>
    </row>
    <row r="76" spans="1:14" x14ac:dyDescent="0.2">
      <c r="A76" t="s">
        <v>82</v>
      </c>
      <c r="B76" t="s">
        <v>65</v>
      </c>
      <c r="C76" s="2">
        <v>62.46</v>
      </c>
      <c r="D76" s="2">
        <v>0.63</v>
      </c>
      <c r="E76" s="16">
        <f t="shared" si="8"/>
        <v>0.28576296000000001</v>
      </c>
      <c r="F76" s="2">
        <f t="shared" si="9"/>
        <v>218.57276394393452</v>
      </c>
      <c r="G76" s="2">
        <f t="shared" si="10"/>
        <v>150.81520712131481</v>
      </c>
      <c r="H76" s="5">
        <v>0</v>
      </c>
      <c r="I76" s="2">
        <f t="shared" si="11"/>
        <v>0</v>
      </c>
      <c r="J76" s="2">
        <f t="shared" si="12"/>
        <v>0</v>
      </c>
      <c r="K76">
        <v>1.4</v>
      </c>
      <c r="L76" s="2">
        <f t="shared" si="13"/>
        <v>0</v>
      </c>
      <c r="M76" s="2">
        <f t="shared" si="14"/>
        <v>67.757556822619705</v>
      </c>
      <c r="N76" s="2">
        <f t="shared" si="15"/>
        <v>67.757556822619705</v>
      </c>
    </row>
    <row r="77" spans="1:14" x14ac:dyDescent="0.2">
      <c r="A77" t="s">
        <v>24</v>
      </c>
      <c r="B77" t="s">
        <v>65</v>
      </c>
      <c r="C77" s="2">
        <v>62.46</v>
      </c>
      <c r="D77" s="2">
        <v>1.3</v>
      </c>
      <c r="E77" s="16">
        <f t="shared" si="8"/>
        <v>0.58966960000000002</v>
      </c>
      <c r="F77" s="2">
        <f t="shared" si="9"/>
        <v>105.92372406513749</v>
      </c>
      <c r="G77" s="2">
        <f t="shared" si="10"/>
        <v>73.087369604944868</v>
      </c>
      <c r="H77" s="5">
        <v>0.01</v>
      </c>
      <c r="I77" s="2">
        <f t="shared" si="11"/>
        <v>0.73087369604944874</v>
      </c>
      <c r="J77" s="2">
        <f t="shared" si="12"/>
        <v>0.1169397913679118</v>
      </c>
      <c r="K77">
        <v>1.4</v>
      </c>
      <c r="L77" s="2">
        <f t="shared" si="13"/>
        <v>0.1637157079150765</v>
      </c>
      <c r="M77" s="2">
        <f t="shared" si="14"/>
        <v>32.836354460192624</v>
      </c>
      <c r="N77" s="2">
        <f t="shared" si="15"/>
        <v>33.11700995947561</v>
      </c>
    </row>
    <row r="78" spans="1:14" x14ac:dyDescent="0.2">
      <c r="A78" t="s">
        <v>83</v>
      </c>
      <c r="B78" t="s">
        <v>65</v>
      </c>
      <c r="C78" s="2">
        <v>62.46</v>
      </c>
      <c r="D78" s="2">
        <v>1.22</v>
      </c>
      <c r="E78" s="16">
        <f t="shared" si="8"/>
        <v>0.55338224000000003</v>
      </c>
      <c r="F78" s="2">
        <f t="shared" si="9"/>
        <v>112.86954203662192</v>
      </c>
      <c r="G78" s="2">
        <f t="shared" si="10"/>
        <v>77.879984005269122</v>
      </c>
      <c r="H78" s="5">
        <v>0.2</v>
      </c>
      <c r="I78" s="2">
        <f t="shared" si="11"/>
        <v>15.575996801053826</v>
      </c>
      <c r="J78" s="2">
        <f t="shared" si="12"/>
        <v>2.4921594881686122</v>
      </c>
      <c r="K78">
        <v>1.4</v>
      </c>
      <c r="L78" s="2">
        <f t="shared" si="13"/>
        <v>3.4890232834360568</v>
      </c>
      <c r="M78" s="2">
        <f t="shared" si="14"/>
        <v>34.9895580313528</v>
      </c>
      <c r="N78" s="2">
        <f t="shared" si="15"/>
        <v>40.970740802957465</v>
      </c>
    </row>
    <row r="79" spans="1:14" x14ac:dyDescent="0.2">
      <c r="A79" t="s">
        <v>84</v>
      </c>
      <c r="B79" t="s">
        <v>65</v>
      </c>
      <c r="C79" s="2">
        <v>62.46</v>
      </c>
      <c r="D79" s="2">
        <v>1.22</v>
      </c>
      <c r="E79" s="16">
        <f t="shared" si="8"/>
        <v>0.55338224000000003</v>
      </c>
      <c r="F79" s="2">
        <f t="shared" si="9"/>
        <v>112.86954203662192</v>
      </c>
      <c r="G79" s="2">
        <f t="shared" si="10"/>
        <v>77.879984005269122</v>
      </c>
      <c r="H79" s="5">
        <v>0.01</v>
      </c>
      <c r="I79" s="2">
        <f t="shared" si="11"/>
        <v>0.77879984005269121</v>
      </c>
      <c r="J79" s="2">
        <f t="shared" si="12"/>
        <v>0.12460797440843059</v>
      </c>
      <c r="K79">
        <v>1.4</v>
      </c>
      <c r="L79" s="2">
        <f t="shared" si="13"/>
        <v>0.17445116417180281</v>
      </c>
      <c r="M79" s="2">
        <f t="shared" si="14"/>
        <v>34.9895580313528</v>
      </c>
      <c r="N79" s="2">
        <f t="shared" si="15"/>
        <v>35.288617169933033</v>
      </c>
    </row>
    <row r="80" spans="1:14" x14ac:dyDescent="0.2">
      <c r="A80" t="s">
        <v>25</v>
      </c>
      <c r="B80" t="s">
        <v>65</v>
      </c>
      <c r="C80" s="2">
        <v>62.46</v>
      </c>
      <c r="D80" s="2">
        <v>1.22</v>
      </c>
      <c r="E80" s="16">
        <f t="shared" si="8"/>
        <v>0.55338224000000003</v>
      </c>
      <c r="F80" s="2">
        <f t="shared" si="9"/>
        <v>112.86954203662192</v>
      </c>
      <c r="G80" s="2">
        <f t="shared" si="10"/>
        <v>77.879984005269122</v>
      </c>
      <c r="H80" s="5">
        <v>0.05</v>
      </c>
      <c r="I80" s="2">
        <f t="shared" si="11"/>
        <v>3.8939992002634565</v>
      </c>
      <c r="J80" s="2">
        <f t="shared" si="12"/>
        <v>0.62303987204215305</v>
      </c>
      <c r="K80">
        <v>9.6</v>
      </c>
      <c r="L80" s="2">
        <f t="shared" si="13"/>
        <v>5.9811827716046695</v>
      </c>
      <c r="M80" s="2">
        <f t="shared" si="14"/>
        <v>34.9895580313528</v>
      </c>
      <c r="N80" s="2">
        <f t="shared" si="15"/>
        <v>41.593780674999621</v>
      </c>
    </row>
    <row r="81" spans="1:14" x14ac:dyDescent="0.2">
      <c r="A81" t="s">
        <v>85</v>
      </c>
      <c r="B81" t="s">
        <v>65</v>
      </c>
      <c r="C81" s="2">
        <v>62.46</v>
      </c>
      <c r="D81" s="2">
        <v>2.79</v>
      </c>
      <c r="E81" s="16">
        <f t="shared" si="8"/>
        <v>1.26552168</v>
      </c>
      <c r="F81" s="2">
        <f t="shared" si="9"/>
        <v>49.35514024540457</v>
      </c>
      <c r="G81" s="2">
        <f t="shared" si="10"/>
        <v>34.055046769329152</v>
      </c>
      <c r="H81" s="5">
        <v>0.01</v>
      </c>
      <c r="I81" s="2">
        <f t="shared" si="11"/>
        <v>0.3405504676932915</v>
      </c>
      <c r="J81" s="2">
        <f t="shared" si="12"/>
        <v>5.4488074830926644E-2</v>
      </c>
      <c r="K81">
        <v>1.4</v>
      </c>
      <c r="L81" s="2">
        <f t="shared" si="13"/>
        <v>7.6283304763297297E-2</v>
      </c>
      <c r="M81" s="2">
        <f t="shared" si="14"/>
        <v>15.300093476075418</v>
      </c>
      <c r="N81" s="2">
        <f t="shared" si="15"/>
        <v>15.430864855669641</v>
      </c>
    </row>
    <row r="82" spans="1:14" x14ac:dyDescent="0.2">
      <c r="A82" t="s">
        <v>86</v>
      </c>
      <c r="B82" t="s">
        <v>65</v>
      </c>
      <c r="C82" s="2">
        <v>62.46</v>
      </c>
      <c r="D82" s="2">
        <v>1.22</v>
      </c>
      <c r="E82" s="16">
        <f t="shared" si="8"/>
        <v>0.55338224000000003</v>
      </c>
      <c r="F82" s="2">
        <f t="shared" si="9"/>
        <v>112.86954203662192</v>
      </c>
      <c r="G82" s="2">
        <f t="shared" si="10"/>
        <v>77.879984005269122</v>
      </c>
      <c r="H82" s="5">
        <v>0.15</v>
      </c>
      <c r="I82" s="2">
        <f t="shared" si="11"/>
        <v>11.681997600790368</v>
      </c>
      <c r="J82" s="2">
        <f t="shared" si="12"/>
        <v>1.8691196161264589</v>
      </c>
      <c r="K82">
        <v>7.1</v>
      </c>
      <c r="L82" s="2">
        <f t="shared" si="13"/>
        <v>13.270749274497858</v>
      </c>
      <c r="M82" s="2">
        <f>F82-G82</f>
        <v>34.9895580313528</v>
      </c>
      <c r="N82" s="2">
        <f t="shared" si="15"/>
        <v>50.129426921977114</v>
      </c>
    </row>
    <row r="83" spans="1:14" x14ac:dyDescent="0.2">
      <c r="A83" t="s">
        <v>87</v>
      </c>
      <c r="B83" t="s">
        <v>65</v>
      </c>
      <c r="C83" s="2">
        <v>62.46</v>
      </c>
      <c r="D83" s="2">
        <v>0.46</v>
      </c>
      <c r="E83" s="16">
        <f t="shared" si="8"/>
        <v>0.20865232</v>
      </c>
      <c r="F83" s="2">
        <f t="shared" si="9"/>
        <v>299.34965496669292</v>
      </c>
      <c r="G83" s="2">
        <f t="shared" si="10"/>
        <v>206.55126192701809</v>
      </c>
      <c r="H83" s="5">
        <v>0</v>
      </c>
      <c r="I83" s="2">
        <f t="shared" si="11"/>
        <v>0</v>
      </c>
      <c r="J83" s="2">
        <f t="shared" si="12"/>
        <v>0</v>
      </c>
      <c r="K83">
        <v>1</v>
      </c>
      <c r="L83" s="2">
        <f t="shared" si="13"/>
        <v>0</v>
      </c>
      <c r="M83" s="2">
        <f t="shared" si="14"/>
        <v>92.798393039674835</v>
      </c>
      <c r="N83" s="2">
        <f t="shared" si="15"/>
        <v>92.798393039674835</v>
      </c>
    </row>
    <row r="84" spans="1:14" x14ac:dyDescent="0.2">
      <c r="A84" t="s">
        <v>88</v>
      </c>
      <c r="B84" t="s">
        <v>65</v>
      </c>
      <c r="C84" s="2">
        <v>62.46</v>
      </c>
      <c r="D84" s="2">
        <v>0.3</v>
      </c>
      <c r="E84" s="16">
        <f t="shared" si="8"/>
        <v>0.13607759999999999</v>
      </c>
      <c r="F84" s="2">
        <f t="shared" si="9"/>
        <v>459.0028042822625</v>
      </c>
      <c r="G84" s="2">
        <f t="shared" si="10"/>
        <v>316.71193495476109</v>
      </c>
      <c r="H84" s="5">
        <v>0</v>
      </c>
      <c r="I84" s="2">
        <f t="shared" si="11"/>
        <v>0</v>
      </c>
      <c r="J84" s="2">
        <f t="shared" si="12"/>
        <v>0</v>
      </c>
      <c r="K84">
        <v>1</v>
      </c>
      <c r="L84" s="2">
        <f t="shared" si="13"/>
        <v>0</v>
      </c>
      <c r="M84" s="2">
        <f t="shared" si="14"/>
        <v>142.29086932750141</v>
      </c>
      <c r="N84" s="2">
        <f t="shared" si="15"/>
        <v>142.29086932750141</v>
      </c>
    </row>
    <row r="85" spans="1:14" x14ac:dyDescent="0.2">
      <c r="A85" t="s">
        <v>26</v>
      </c>
      <c r="B85" t="s">
        <v>65</v>
      </c>
      <c r="C85" s="2">
        <v>62.46</v>
      </c>
      <c r="D85" s="2">
        <v>0.52</v>
      </c>
      <c r="E85" s="16">
        <f t="shared" si="8"/>
        <v>0.23586784</v>
      </c>
      <c r="F85" s="2">
        <f t="shared" si="9"/>
        <v>264.80931016284376</v>
      </c>
      <c r="G85" s="2">
        <f t="shared" si="10"/>
        <v>182.71842401236219</v>
      </c>
      <c r="H85" s="5">
        <v>0</v>
      </c>
      <c r="I85" s="2">
        <f t="shared" si="11"/>
        <v>0</v>
      </c>
      <c r="J85" s="2">
        <f t="shared" si="12"/>
        <v>0</v>
      </c>
      <c r="K85">
        <v>1</v>
      </c>
      <c r="L85" s="2">
        <f t="shared" si="13"/>
        <v>0</v>
      </c>
      <c r="M85" s="2">
        <f t="shared" si="14"/>
        <v>82.090886150481566</v>
      </c>
      <c r="N85" s="2">
        <f t="shared" si="15"/>
        <v>82.090886150481566</v>
      </c>
    </row>
    <row r="86" spans="1:14" x14ac:dyDescent="0.2">
      <c r="A86" t="s">
        <v>89</v>
      </c>
      <c r="B86" t="s">
        <v>65</v>
      </c>
      <c r="C86" s="2">
        <v>62.46</v>
      </c>
      <c r="D86" s="2">
        <v>0.52</v>
      </c>
      <c r="E86" s="16">
        <f t="shared" si="8"/>
        <v>0.23586784</v>
      </c>
      <c r="F86" s="2">
        <f t="shared" si="9"/>
        <v>264.80931016284376</v>
      </c>
      <c r="G86" s="2">
        <f t="shared" si="10"/>
        <v>182.71842401236219</v>
      </c>
      <c r="H86" s="5">
        <v>0</v>
      </c>
      <c r="I86" s="2">
        <f t="shared" si="11"/>
        <v>0</v>
      </c>
      <c r="J86" s="2">
        <f t="shared" si="12"/>
        <v>0</v>
      </c>
      <c r="K86">
        <v>1</v>
      </c>
      <c r="L86" s="2">
        <f t="shared" si="13"/>
        <v>0</v>
      </c>
      <c r="M86" s="2">
        <f t="shared" si="14"/>
        <v>82.090886150481566</v>
      </c>
      <c r="N86" s="2">
        <f t="shared" si="15"/>
        <v>82.090886150481566</v>
      </c>
    </row>
    <row r="87" spans="1:14" x14ac:dyDescent="0.2">
      <c r="N87" s="2">
        <f>SUM(N2:N86)</f>
        <v>2930.7577175386346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033C-7452-9544-A741-5A878CAB6A6E}">
  <dimension ref="A1:F225"/>
  <sheetViews>
    <sheetView workbookViewId="0">
      <selection activeCell="L9" sqref="L9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8.83203125" bestFit="1" customWidth="1"/>
    <col min="5" max="5" width="25" customWidth="1"/>
    <col min="6" max="6" width="27.33203125" customWidth="1"/>
  </cols>
  <sheetData>
    <row r="1" spans="1:6" ht="51" x14ac:dyDescent="0.2">
      <c r="A1" s="11" t="s">
        <v>109</v>
      </c>
      <c r="B1" s="11" t="s">
        <v>110</v>
      </c>
      <c r="C1" s="11" t="s">
        <v>111</v>
      </c>
      <c r="D1" s="11" t="s">
        <v>336</v>
      </c>
      <c r="E1" s="15" t="s">
        <v>107</v>
      </c>
      <c r="F1" s="15" t="s">
        <v>342</v>
      </c>
    </row>
    <row r="2" spans="1:6" x14ac:dyDescent="0.2">
      <c r="A2" s="12" t="s">
        <v>112</v>
      </c>
      <c r="B2">
        <v>-86.297407000000007</v>
      </c>
      <c r="C2">
        <v>39.885526300000002</v>
      </c>
      <c r="D2">
        <v>2691</v>
      </c>
      <c r="E2">
        <v>637.11</v>
      </c>
      <c r="F2">
        <f>E2*D2</f>
        <v>1714463.01</v>
      </c>
    </row>
    <row r="3" spans="1:6" x14ac:dyDescent="0.2">
      <c r="A3" s="12" t="s">
        <v>113</v>
      </c>
      <c r="B3">
        <v>-86.239001599999995</v>
      </c>
      <c r="C3">
        <v>39.918284100000001</v>
      </c>
      <c r="D3">
        <v>1845</v>
      </c>
      <c r="E3">
        <v>637.11</v>
      </c>
      <c r="F3">
        <f t="shared" ref="F3:F66" si="0">E3*D3</f>
        <v>1175467.95</v>
      </c>
    </row>
    <row r="4" spans="1:6" x14ac:dyDescent="0.2">
      <c r="A4" s="12" t="s">
        <v>114</v>
      </c>
      <c r="B4">
        <v>-86.244468600000005</v>
      </c>
      <c r="C4">
        <v>39.903726800000001</v>
      </c>
      <c r="D4">
        <v>1571</v>
      </c>
      <c r="E4">
        <v>637.11</v>
      </c>
      <c r="F4">
        <f t="shared" si="0"/>
        <v>1000899.81</v>
      </c>
    </row>
    <row r="5" spans="1:6" x14ac:dyDescent="0.2">
      <c r="A5" s="12" t="s">
        <v>115</v>
      </c>
      <c r="B5">
        <v>-86.211248499999996</v>
      </c>
      <c r="C5">
        <v>39.905036500000001</v>
      </c>
      <c r="D5">
        <v>2121</v>
      </c>
      <c r="E5">
        <v>637.11</v>
      </c>
      <c r="F5">
        <f t="shared" si="0"/>
        <v>1351310.31</v>
      </c>
    </row>
    <row r="6" spans="1:6" x14ac:dyDescent="0.2">
      <c r="A6" s="12" t="s">
        <v>116</v>
      </c>
      <c r="B6">
        <v>-86.316806900000003</v>
      </c>
      <c r="C6">
        <v>39.840672599999998</v>
      </c>
      <c r="D6">
        <v>1401</v>
      </c>
      <c r="E6">
        <v>637.11</v>
      </c>
      <c r="F6">
        <f t="shared" si="0"/>
        <v>892591.11</v>
      </c>
    </row>
    <row r="7" spans="1:6" x14ac:dyDescent="0.2">
      <c r="A7" s="12" t="s">
        <v>117</v>
      </c>
      <c r="B7">
        <v>-86.283025899999998</v>
      </c>
      <c r="C7">
        <v>39.845309899999997</v>
      </c>
      <c r="D7">
        <v>1427</v>
      </c>
      <c r="E7">
        <v>637.11</v>
      </c>
      <c r="F7">
        <f t="shared" si="0"/>
        <v>909155.97</v>
      </c>
    </row>
    <row r="8" spans="1:6" x14ac:dyDescent="0.2">
      <c r="A8" s="12" t="s">
        <v>118</v>
      </c>
      <c r="B8">
        <v>-86.286793599999996</v>
      </c>
      <c r="C8">
        <v>39.830221199999997</v>
      </c>
      <c r="D8">
        <v>1777</v>
      </c>
      <c r="E8">
        <v>637.11</v>
      </c>
      <c r="F8">
        <f t="shared" si="0"/>
        <v>1132144.47</v>
      </c>
    </row>
    <row r="9" spans="1:6" x14ac:dyDescent="0.2">
      <c r="A9" s="12" t="s">
        <v>119</v>
      </c>
      <c r="B9">
        <v>-86.237020900000005</v>
      </c>
      <c r="C9">
        <v>39.889648700000002</v>
      </c>
      <c r="D9">
        <v>1433</v>
      </c>
      <c r="E9">
        <v>637.11</v>
      </c>
      <c r="F9">
        <f t="shared" si="0"/>
        <v>912978.63</v>
      </c>
    </row>
    <row r="10" spans="1:6" x14ac:dyDescent="0.2">
      <c r="A10" s="12" t="s">
        <v>120</v>
      </c>
      <c r="B10">
        <v>-86.255354800000006</v>
      </c>
      <c r="C10">
        <v>39.874813699999997</v>
      </c>
      <c r="D10">
        <v>2226</v>
      </c>
      <c r="E10">
        <v>637.11</v>
      </c>
      <c r="F10">
        <f t="shared" si="0"/>
        <v>1418206.86</v>
      </c>
    </row>
    <row r="11" spans="1:6" x14ac:dyDescent="0.2">
      <c r="A11" s="12" t="s">
        <v>121</v>
      </c>
      <c r="B11">
        <v>-86.221302399999999</v>
      </c>
      <c r="C11">
        <v>39.875561599999997</v>
      </c>
      <c r="D11">
        <v>1845</v>
      </c>
      <c r="E11">
        <v>637.11</v>
      </c>
      <c r="F11">
        <f t="shared" si="0"/>
        <v>1175467.95</v>
      </c>
    </row>
    <row r="12" spans="1:6" x14ac:dyDescent="0.2">
      <c r="A12" s="12" t="s">
        <v>122</v>
      </c>
      <c r="B12">
        <v>-86.269860600000001</v>
      </c>
      <c r="C12">
        <v>39.844318399999999</v>
      </c>
      <c r="D12">
        <v>2517</v>
      </c>
      <c r="E12">
        <v>637.11</v>
      </c>
      <c r="F12">
        <f t="shared" si="0"/>
        <v>1603605.87</v>
      </c>
    </row>
    <row r="13" spans="1:6" x14ac:dyDescent="0.2">
      <c r="A13" s="12" t="s">
        <v>123</v>
      </c>
      <c r="B13">
        <v>-86.252559500000004</v>
      </c>
      <c r="C13">
        <v>39.831243499999999</v>
      </c>
      <c r="D13">
        <v>2138</v>
      </c>
      <c r="E13">
        <v>637.11</v>
      </c>
      <c r="F13">
        <f t="shared" si="0"/>
        <v>1362141.18</v>
      </c>
    </row>
    <row r="14" spans="1:6" x14ac:dyDescent="0.2">
      <c r="A14" s="12" t="s">
        <v>124</v>
      </c>
      <c r="B14">
        <v>-86.229279399999996</v>
      </c>
      <c r="C14">
        <v>39.860744199999999</v>
      </c>
      <c r="D14">
        <v>1154</v>
      </c>
      <c r="E14">
        <v>637.11</v>
      </c>
      <c r="F14">
        <f t="shared" si="0"/>
        <v>735224.94000000006</v>
      </c>
    </row>
    <row r="15" spans="1:6" x14ac:dyDescent="0.2">
      <c r="A15" s="12" t="s">
        <v>125</v>
      </c>
      <c r="B15">
        <v>-86.248012299999999</v>
      </c>
      <c r="C15">
        <v>39.859804099999998</v>
      </c>
      <c r="D15">
        <v>1603</v>
      </c>
      <c r="E15">
        <v>637.11</v>
      </c>
      <c r="F15">
        <f t="shared" si="0"/>
        <v>1021287.3300000001</v>
      </c>
    </row>
    <row r="16" spans="1:6" x14ac:dyDescent="0.2">
      <c r="A16" s="12" t="s">
        <v>126</v>
      </c>
      <c r="B16">
        <v>-86.2626487</v>
      </c>
      <c r="C16">
        <v>39.860682599999997</v>
      </c>
      <c r="D16">
        <v>1623</v>
      </c>
      <c r="E16">
        <v>637.11</v>
      </c>
      <c r="F16">
        <f t="shared" si="0"/>
        <v>1034029.53</v>
      </c>
    </row>
    <row r="17" spans="1:6" x14ac:dyDescent="0.2">
      <c r="A17" s="12" t="s">
        <v>127</v>
      </c>
      <c r="B17">
        <v>-86.225157600000003</v>
      </c>
      <c r="C17">
        <v>39.838748199999998</v>
      </c>
      <c r="D17">
        <v>1860</v>
      </c>
      <c r="E17">
        <v>637.11</v>
      </c>
      <c r="F17">
        <f t="shared" si="0"/>
        <v>1185024.6000000001</v>
      </c>
    </row>
    <row r="18" spans="1:6" x14ac:dyDescent="0.2">
      <c r="A18" s="12" t="s">
        <v>128</v>
      </c>
      <c r="B18">
        <v>-86.245912300000001</v>
      </c>
      <c r="C18">
        <v>39.846403000000002</v>
      </c>
      <c r="D18">
        <v>2781</v>
      </c>
      <c r="E18">
        <v>637.11</v>
      </c>
      <c r="F18">
        <f t="shared" si="0"/>
        <v>1771802.9100000001</v>
      </c>
    </row>
    <row r="19" spans="1:6" x14ac:dyDescent="0.2">
      <c r="A19" s="12" t="s">
        <v>129</v>
      </c>
      <c r="B19">
        <v>-86.193543199999993</v>
      </c>
      <c r="C19">
        <v>39.919401299999997</v>
      </c>
      <c r="D19">
        <v>2082</v>
      </c>
      <c r="E19">
        <v>637.11</v>
      </c>
      <c r="F19">
        <f t="shared" si="0"/>
        <v>1326463.02</v>
      </c>
    </row>
    <row r="20" spans="1:6" x14ac:dyDescent="0.2">
      <c r="A20" s="12" t="s">
        <v>130</v>
      </c>
      <c r="B20">
        <v>-86.173885200000001</v>
      </c>
      <c r="C20">
        <v>39.923292500000002</v>
      </c>
      <c r="D20">
        <v>935</v>
      </c>
      <c r="E20">
        <v>637.11</v>
      </c>
      <c r="F20">
        <f t="shared" si="0"/>
        <v>595697.85</v>
      </c>
    </row>
    <row r="21" spans="1:6" x14ac:dyDescent="0.2">
      <c r="A21" s="12" t="s">
        <v>131</v>
      </c>
      <c r="B21">
        <v>-86.155450200000004</v>
      </c>
      <c r="C21">
        <v>39.919755899999998</v>
      </c>
      <c r="D21">
        <v>841</v>
      </c>
      <c r="E21">
        <v>637.11</v>
      </c>
      <c r="F21">
        <f t="shared" si="0"/>
        <v>535809.51</v>
      </c>
    </row>
    <row r="22" spans="1:6" x14ac:dyDescent="0.2">
      <c r="A22" s="12" t="s">
        <v>132</v>
      </c>
      <c r="B22">
        <v>-86.193476200000006</v>
      </c>
      <c r="C22">
        <v>39.904755100000003</v>
      </c>
      <c r="D22">
        <v>2481</v>
      </c>
      <c r="E22">
        <v>637.11</v>
      </c>
      <c r="F22">
        <f t="shared" si="0"/>
        <v>1580669.9100000001</v>
      </c>
    </row>
    <row r="23" spans="1:6" x14ac:dyDescent="0.2">
      <c r="A23" s="12" t="s">
        <v>133</v>
      </c>
      <c r="B23">
        <v>-86.174472699999995</v>
      </c>
      <c r="C23">
        <v>39.904960000000003</v>
      </c>
      <c r="D23">
        <v>1178</v>
      </c>
      <c r="E23">
        <v>637.11</v>
      </c>
      <c r="F23">
        <f t="shared" si="0"/>
        <v>750515.58</v>
      </c>
    </row>
    <row r="24" spans="1:6" x14ac:dyDescent="0.2">
      <c r="A24" s="12" t="s">
        <v>134</v>
      </c>
      <c r="B24">
        <v>-86.130214800000005</v>
      </c>
      <c r="C24">
        <v>39.898448399999999</v>
      </c>
      <c r="D24">
        <v>2068</v>
      </c>
      <c r="E24">
        <v>637.11</v>
      </c>
      <c r="F24">
        <f t="shared" si="0"/>
        <v>1317543.48</v>
      </c>
    </row>
    <row r="25" spans="1:6" x14ac:dyDescent="0.2">
      <c r="A25" s="12" t="s">
        <v>135</v>
      </c>
      <c r="B25">
        <v>-86.129952000000003</v>
      </c>
      <c r="C25">
        <v>39.9234784</v>
      </c>
      <c r="D25">
        <v>1675</v>
      </c>
      <c r="E25">
        <v>637.11</v>
      </c>
      <c r="F25">
        <f t="shared" si="0"/>
        <v>1067159.25</v>
      </c>
    </row>
    <row r="26" spans="1:6" x14ac:dyDescent="0.2">
      <c r="A26" s="12" t="s">
        <v>136</v>
      </c>
      <c r="B26">
        <v>-86.109204300000002</v>
      </c>
      <c r="C26">
        <v>39.918348999999999</v>
      </c>
      <c r="D26">
        <v>2696</v>
      </c>
      <c r="E26">
        <v>637.11</v>
      </c>
      <c r="F26">
        <f t="shared" si="0"/>
        <v>1717648.56</v>
      </c>
    </row>
    <row r="27" spans="1:6" x14ac:dyDescent="0.2">
      <c r="A27" s="12" t="s">
        <v>137</v>
      </c>
      <c r="B27">
        <v>-86.115273999999999</v>
      </c>
      <c r="C27">
        <v>39.8894035</v>
      </c>
      <c r="D27">
        <v>1772</v>
      </c>
      <c r="E27">
        <v>637.11</v>
      </c>
      <c r="F27">
        <f t="shared" si="0"/>
        <v>1128958.92</v>
      </c>
    </row>
    <row r="28" spans="1:6" x14ac:dyDescent="0.2">
      <c r="A28" s="12" t="s">
        <v>138</v>
      </c>
      <c r="B28">
        <v>-86.076249500000003</v>
      </c>
      <c r="C28">
        <v>39.9178785</v>
      </c>
      <c r="D28">
        <v>1798</v>
      </c>
      <c r="E28">
        <v>637.11</v>
      </c>
      <c r="F28">
        <f t="shared" si="0"/>
        <v>1145523.78</v>
      </c>
    </row>
    <row r="29" spans="1:6" x14ac:dyDescent="0.2">
      <c r="A29" s="12" t="s">
        <v>139</v>
      </c>
      <c r="B29">
        <v>-86.085420099999993</v>
      </c>
      <c r="C29">
        <v>39.899006999999997</v>
      </c>
      <c r="D29">
        <v>3186</v>
      </c>
      <c r="E29">
        <v>637.11</v>
      </c>
      <c r="F29">
        <f t="shared" si="0"/>
        <v>2029832.46</v>
      </c>
    </row>
    <row r="30" spans="1:6" x14ac:dyDescent="0.2">
      <c r="A30" s="12" t="s">
        <v>140</v>
      </c>
      <c r="B30">
        <v>-86.082746499999999</v>
      </c>
      <c r="C30">
        <v>39.874915899999998</v>
      </c>
      <c r="D30">
        <v>1387</v>
      </c>
      <c r="E30">
        <v>637.11</v>
      </c>
      <c r="F30">
        <f t="shared" si="0"/>
        <v>883671.57000000007</v>
      </c>
    </row>
    <row r="31" spans="1:6" x14ac:dyDescent="0.2">
      <c r="A31" s="12" t="s">
        <v>141</v>
      </c>
      <c r="B31">
        <v>-86.110286799999997</v>
      </c>
      <c r="C31">
        <v>39.8759789</v>
      </c>
      <c r="D31">
        <v>1451</v>
      </c>
      <c r="E31">
        <v>637.11</v>
      </c>
      <c r="F31">
        <f t="shared" si="0"/>
        <v>924446.61</v>
      </c>
    </row>
    <row r="32" spans="1:6" x14ac:dyDescent="0.2">
      <c r="A32" s="12" t="s">
        <v>142</v>
      </c>
      <c r="B32">
        <v>-86.129693700000004</v>
      </c>
      <c r="C32">
        <v>39.881262900000003</v>
      </c>
      <c r="D32">
        <v>1197</v>
      </c>
      <c r="E32">
        <v>637.11</v>
      </c>
      <c r="F32">
        <f t="shared" si="0"/>
        <v>762620.67</v>
      </c>
    </row>
    <row r="33" spans="1:6" x14ac:dyDescent="0.2">
      <c r="A33" s="12" t="s">
        <v>143</v>
      </c>
      <c r="B33">
        <v>-86.148345000000006</v>
      </c>
      <c r="C33">
        <v>39.876473300000001</v>
      </c>
      <c r="D33">
        <v>1132</v>
      </c>
      <c r="E33">
        <v>637.11</v>
      </c>
      <c r="F33">
        <f t="shared" si="0"/>
        <v>721208.52</v>
      </c>
    </row>
    <row r="34" spans="1:6" x14ac:dyDescent="0.2">
      <c r="A34" s="12" t="s">
        <v>144</v>
      </c>
      <c r="B34">
        <v>-86.156093299999995</v>
      </c>
      <c r="C34">
        <v>39.8947875</v>
      </c>
      <c r="D34">
        <v>1173</v>
      </c>
      <c r="E34">
        <v>637.11</v>
      </c>
      <c r="F34">
        <f t="shared" si="0"/>
        <v>747330.03</v>
      </c>
    </row>
    <row r="35" spans="1:6" x14ac:dyDescent="0.2">
      <c r="A35" s="12" t="s">
        <v>145</v>
      </c>
      <c r="B35">
        <v>-86.176882300000003</v>
      </c>
      <c r="C35">
        <v>39.885435800000003</v>
      </c>
      <c r="D35">
        <v>2567</v>
      </c>
      <c r="E35">
        <v>637.11</v>
      </c>
      <c r="F35">
        <f t="shared" si="0"/>
        <v>1635461.37</v>
      </c>
    </row>
    <row r="36" spans="1:6" x14ac:dyDescent="0.2">
      <c r="A36" s="12" t="s">
        <v>146</v>
      </c>
      <c r="B36">
        <v>-86.1932616</v>
      </c>
      <c r="C36">
        <v>39.891585399999997</v>
      </c>
      <c r="D36">
        <v>1680</v>
      </c>
      <c r="E36">
        <v>637.11</v>
      </c>
      <c r="F36">
        <f t="shared" si="0"/>
        <v>1070344.8</v>
      </c>
    </row>
    <row r="37" spans="1:6" x14ac:dyDescent="0.2">
      <c r="A37" s="12" t="s">
        <v>147</v>
      </c>
      <c r="B37">
        <v>-86.195898200000002</v>
      </c>
      <c r="C37">
        <v>39.877518600000002</v>
      </c>
      <c r="D37">
        <v>1645</v>
      </c>
      <c r="E37">
        <v>637.11</v>
      </c>
      <c r="F37">
        <f t="shared" si="0"/>
        <v>1048045.9500000001</v>
      </c>
    </row>
    <row r="38" spans="1:6" x14ac:dyDescent="0.2">
      <c r="A38" s="12" t="s">
        <v>148</v>
      </c>
      <c r="B38">
        <v>-86.202781400000006</v>
      </c>
      <c r="C38">
        <v>39.861498400000002</v>
      </c>
      <c r="D38">
        <v>1062</v>
      </c>
      <c r="E38">
        <v>637.11</v>
      </c>
      <c r="F38">
        <f t="shared" si="0"/>
        <v>676610.82000000007</v>
      </c>
    </row>
    <row r="39" spans="1:6" x14ac:dyDescent="0.2">
      <c r="A39" s="12" t="s">
        <v>149</v>
      </c>
      <c r="B39">
        <v>-86.202635700000002</v>
      </c>
      <c r="C39">
        <v>39.837705999999997</v>
      </c>
      <c r="D39">
        <v>1764</v>
      </c>
      <c r="E39">
        <v>637.11</v>
      </c>
      <c r="F39">
        <f t="shared" si="0"/>
        <v>1123862.04</v>
      </c>
    </row>
    <row r="40" spans="1:6" x14ac:dyDescent="0.2">
      <c r="A40" s="12" t="s">
        <v>150</v>
      </c>
      <c r="B40">
        <v>-86.176852600000004</v>
      </c>
      <c r="C40">
        <v>39.855265099999997</v>
      </c>
      <c r="D40">
        <v>1504</v>
      </c>
      <c r="E40">
        <v>637.11</v>
      </c>
      <c r="F40">
        <f t="shared" si="0"/>
        <v>958213.44000000006</v>
      </c>
    </row>
    <row r="41" spans="1:6" x14ac:dyDescent="0.2">
      <c r="A41" s="12" t="s">
        <v>151</v>
      </c>
      <c r="B41">
        <v>-86.150482199999999</v>
      </c>
      <c r="C41">
        <v>39.862268499999999</v>
      </c>
      <c r="D41">
        <v>2071</v>
      </c>
      <c r="E41">
        <v>637.11</v>
      </c>
      <c r="F41">
        <f t="shared" si="0"/>
        <v>1319454.81</v>
      </c>
    </row>
    <row r="42" spans="1:6" x14ac:dyDescent="0.2">
      <c r="A42" s="12" t="s">
        <v>152</v>
      </c>
      <c r="B42">
        <v>-86.131741899999994</v>
      </c>
      <c r="C42">
        <v>39.865627199999999</v>
      </c>
      <c r="D42">
        <v>1410</v>
      </c>
      <c r="E42">
        <v>637.11</v>
      </c>
      <c r="F42">
        <f t="shared" si="0"/>
        <v>898325.1</v>
      </c>
    </row>
    <row r="43" spans="1:6" x14ac:dyDescent="0.2">
      <c r="A43" s="12" t="s">
        <v>153</v>
      </c>
      <c r="B43">
        <v>-86.104756300000005</v>
      </c>
      <c r="C43">
        <v>39.8590442</v>
      </c>
      <c r="D43">
        <v>2471</v>
      </c>
      <c r="E43">
        <v>637.11</v>
      </c>
      <c r="F43">
        <f t="shared" si="0"/>
        <v>1574298.81</v>
      </c>
    </row>
    <row r="44" spans="1:6" x14ac:dyDescent="0.2">
      <c r="A44" s="12" t="s">
        <v>154</v>
      </c>
      <c r="B44">
        <v>-86.096381399999999</v>
      </c>
      <c r="C44">
        <v>39.847737299999999</v>
      </c>
      <c r="D44">
        <v>2342</v>
      </c>
      <c r="E44">
        <v>637.11</v>
      </c>
      <c r="F44">
        <f t="shared" si="0"/>
        <v>1492111.62</v>
      </c>
    </row>
    <row r="45" spans="1:6" x14ac:dyDescent="0.2">
      <c r="A45" s="12" t="s">
        <v>155</v>
      </c>
      <c r="B45">
        <v>-86.129071499999995</v>
      </c>
      <c r="C45">
        <v>39.853203000000001</v>
      </c>
      <c r="D45">
        <v>2128</v>
      </c>
      <c r="E45">
        <v>637.11</v>
      </c>
      <c r="F45">
        <f t="shared" si="0"/>
        <v>1355770.08</v>
      </c>
    </row>
    <row r="46" spans="1:6" x14ac:dyDescent="0.2">
      <c r="A46" s="12" t="s">
        <v>156</v>
      </c>
      <c r="B46">
        <v>-86.153341400000002</v>
      </c>
      <c r="C46">
        <v>39.850289699999998</v>
      </c>
      <c r="D46">
        <v>1604</v>
      </c>
      <c r="E46">
        <v>637.11</v>
      </c>
      <c r="F46">
        <f t="shared" si="0"/>
        <v>1021924.4400000001</v>
      </c>
    </row>
    <row r="47" spans="1:6" x14ac:dyDescent="0.2">
      <c r="A47" s="12" t="s">
        <v>157</v>
      </c>
      <c r="B47">
        <v>-86.164512299999998</v>
      </c>
      <c r="C47">
        <v>39.839829899999998</v>
      </c>
      <c r="D47">
        <v>1260</v>
      </c>
      <c r="E47">
        <v>637.11</v>
      </c>
      <c r="F47">
        <f t="shared" si="0"/>
        <v>802758.6</v>
      </c>
    </row>
    <row r="48" spans="1:6" x14ac:dyDescent="0.2">
      <c r="A48" s="12" t="s">
        <v>158</v>
      </c>
      <c r="B48">
        <v>-86.168311099999997</v>
      </c>
      <c r="C48">
        <v>39.829318200000003</v>
      </c>
      <c r="D48">
        <v>1312</v>
      </c>
      <c r="E48">
        <v>637.11</v>
      </c>
      <c r="F48">
        <f t="shared" si="0"/>
        <v>835888.32000000007</v>
      </c>
    </row>
    <row r="49" spans="1:6" x14ac:dyDescent="0.2">
      <c r="A49" s="12" t="s">
        <v>159</v>
      </c>
      <c r="B49">
        <v>-86.147694900000005</v>
      </c>
      <c r="C49">
        <v>39.828965099999998</v>
      </c>
      <c r="D49">
        <v>959</v>
      </c>
      <c r="E49">
        <v>637.11</v>
      </c>
      <c r="F49">
        <f t="shared" si="0"/>
        <v>610988.49</v>
      </c>
    </row>
    <row r="50" spans="1:6" x14ac:dyDescent="0.2">
      <c r="A50" s="12" t="s">
        <v>160</v>
      </c>
      <c r="B50">
        <v>-86.147113899999994</v>
      </c>
      <c r="C50">
        <v>39.836167400000001</v>
      </c>
      <c r="D50">
        <v>817</v>
      </c>
      <c r="E50">
        <v>637.11</v>
      </c>
      <c r="F50">
        <f t="shared" si="0"/>
        <v>520518.87</v>
      </c>
    </row>
    <row r="51" spans="1:6" x14ac:dyDescent="0.2">
      <c r="A51" s="12" t="s">
        <v>161</v>
      </c>
      <c r="B51">
        <v>-86.147553700000003</v>
      </c>
      <c r="C51">
        <v>39.843252100000001</v>
      </c>
      <c r="D51">
        <v>1026</v>
      </c>
      <c r="E51">
        <v>637.11</v>
      </c>
      <c r="F51">
        <f t="shared" si="0"/>
        <v>653674.86</v>
      </c>
    </row>
    <row r="52" spans="1:6" x14ac:dyDescent="0.2">
      <c r="A52" s="12" t="s">
        <v>162</v>
      </c>
      <c r="B52">
        <v>-86.130969899999997</v>
      </c>
      <c r="C52">
        <v>39.843934300000001</v>
      </c>
      <c r="D52">
        <v>1418</v>
      </c>
      <c r="E52">
        <v>637.11</v>
      </c>
      <c r="F52">
        <f t="shared" si="0"/>
        <v>903421.98</v>
      </c>
    </row>
    <row r="53" spans="1:6" x14ac:dyDescent="0.2">
      <c r="A53" s="12" t="s">
        <v>163</v>
      </c>
      <c r="B53">
        <v>-86.132210999999998</v>
      </c>
      <c r="C53">
        <v>39.833621200000003</v>
      </c>
      <c r="D53">
        <v>796</v>
      </c>
      <c r="E53">
        <v>637.11</v>
      </c>
      <c r="F53">
        <f t="shared" si="0"/>
        <v>507139.56</v>
      </c>
    </row>
    <row r="54" spans="1:6" x14ac:dyDescent="0.2">
      <c r="A54" s="12" t="s">
        <v>164</v>
      </c>
      <c r="B54">
        <v>-86.112593099999998</v>
      </c>
      <c r="C54">
        <v>39.830967600000001</v>
      </c>
      <c r="D54">
        <v>1909</v>
      </c>
      <c r="E54">
        <v>637.11</v>
      </c>
      <c r="F54">
        <f t="shared" si="0"/>
        <v>1216242.99</v>
      </c>
    </row>
    <row r="55" spans="1:6" x14ac:dyDescent="0.2">
      <c r="A55" s="12" t="s">
        <v>165</v>
      </c>
      <c r="B55">
        <v>-86.093871300000004</v>
      </c>
      <c r="C55">
        <v>39.831178800000004</v>
      </c>
      <c r="D55">
        <v>832</v>
      </c>
      <c r="E55">
        <v>637.11</v>
      </c>
      <c r="F55">
        <f t="shared" si="0"/>
        <v>530075.52</v>
      </c>
    </row>
    <row r="56" spans="1:6" x14ac:dyDescent="0.2">
      <c r="A56" s="12" t="s">
        <v>166</v>
      </c>
      <c r="B56">
        <v>-86.050638899999996</v>
      </c>
      <c r="C56">
        <v>39.919794699999997</v>
      </c>
      <c r="D56">
        <v>2543</v>
      </c>
      <c r="E56">
        <v>637.11</v>
      </c>
      <c r="F56">
        <f t="shared" si="0"/>
        <v>1620170.73</v>
      </c>
    </row>
    <row r="57" spans="1:6" x14ac:dyDescent="0.2">
      <c r="A57" s="12" t="s">
        <v>167</v>
      </c>
      <c r="B57">
        <v>-86.055921299999994</v>
      </c>
      <c r="C57">
        <v>39.896805100000002</v>
      </c>
      <c r="D57">
        <v>2595</v>
      </c>
      <c r="E57">
        <v>637.11</v>
      </c>
      <c r="F57">
        <f t="shared" si="0"/>
        <v>1653300.45</v>
      </c>
    </row>
    <row r="58" spans="1:6" x14ac:dyDescent="0.2">
      <c r="A58" s="12" t="s">
        <v>168</v>
      </c>
      <c r="B58">
        <v>-86.041084600000005</v>
      </c>
      <c r="C58">
        <v>39.900029699999997</v>
      </c>
      <c r="D58">
        <v>2497</v>
      </c>
      <c r="E58">
        <v>637.11</v>
      </c>
      <c r="F58">
        <f t="shared" si="0"/>
        <v>1590863.67</v>
      </c>
    </row>
    <row r="59" spans="1:6" x14ac:dyDescent="0.2">
      <c r="A59" s="12" t="s">
        <v>169</v>
      </c>
      <c r="B59">
        <v>-86.018193600000004</v>
      </c>
      <c r="C59">
        <v>39.888675800000001</v>
      </c>
      <c r="D59">
        <v>2506</v>
      </c>
      <c r="E59">
        <v>637.11</v>
      </c>
      <c r="F59">
        <f t="shared" si="0"/>
        <v>1596597.6600000001</v>
      </c>
    </row>
    <row r="60" spans="1:6" x14ac:dyDescent="0.2">
      <c r="A60" s="12" t="s">
        <v>170</v>
      </c>
      <c r="B60">
        <v>-85.9940742</v>
      </c>
      <c r="C60">
        <v>39.915051400000003</v>
      </c>
      <c r="D60">
        <v>1494</v>
      </c>
      <c r="E60">
        <v>637.11</v>
      </c>
      <c r="F60">
        <f t="shared" si="0"/>
        <v>951842.34</v>
      </c>
    </row>
    <row r="61" spans="1:6" x14ac:dyDescent="0.2">
      <c r="A61" s="13" t="s">
        <v>171</v>
      </c>
      <c r="B61">
        <v>-86.019622600000005</v>
      </c>
      <c r="C61">
        <v>39.916141799999998</v>
      </c>
      <c r="D61">
        <v>2164</v>
      </c>
      <c r="E61">
        <v>637.11</v>
      </c>
      <c r="F61">
        <f t="shared" si="0"/>
        <v>1378706.04</v>
      </c>
    </row>
    <row r="62" spans="1:6" x14ac:dyDescent="0.2">
      <c r="A62" s="13" t="s">
        <v>172</v>
      </c>
      <c r="B62">
        <v>-85.964269200000004</v>
      </c>
      <c r="C62">
        <v>39.838044699999998</v>
      </c>
      <c r="D62">
        <v>4200</v>
      </c>
      <c r="E62">
        <v>637.11</v>
      </c>
      <c r="F62">
        <f t="shared" si="0"/>
        <v>2675862</v>
      </c>
    </row>
    <row r="63" spans="1:6" x14ac:dyDescent="0.2">
      <c r="A63" s="13" t="s">
        <v>173</v>
      </c>
      <c r="B63">
        <v>-85.964469699999995</v>
      </c>
      <c r="C63">
        <v>39.914746700000002</v>
      </c>
      <c r="D63">
        <v>2093</v>
      </c>
      <c r="E63">
        <v>637.11</v>
      </c>
      <c r="F63">
        <f t="shared" si="0"/>
        <v>1333471.23</v>
      </c>
    </row>
    <row r="64" spans="1:6" x14ac:dyDescent="0.2">
      <c r="A64" s="13" t="s">
        <v>174</v>
      </c>
      <c r="B64">
        <v>-85.981765699999997</v>
      </c>
      <c r="C64">
        <v>39.877261300000001</v>
      </c>
      <c r="D64">
        <v>2102</v>
      </c>
      <c r="E64">
        <v>637.11</v>
      </c>
      <c r="F64">
        <f t="shared" si="0"/>
        <v>1339205.22</v>
      </c>
    </row>
    <row r="65" spans="1:6" x14ac:dyDescent="0.2">
      <c r="A65" s="13" t="s">
        <v>175</v>
      </c>
      <c r="B65">
        <v>-85.947632299999995</v>
      </c>
      <c r="C65">
        <v>39.902114099999999</v>
      </c>
      <c r="D65">
        <v>1814</v>
      </c>
      <c r="E65">
        <v>637.11</v>
      </c>
      <c r="F65">
        <f t="shared" si="0"/>
        <v>1155717.54</v>
      </c>
    </row>
    <row r="66" spans="1:6" x14ac:dyDescent="0.2">
      <c r="A66" s="13" t="s">
        <v>176</v>
      </c>
      <c r="B66">
        <v>-85.970181999999994</v>
      </c>
      <c r="C66">
        <v>39.896081700000003</v>
      </c>
      <c r="D66">
        <v>1256</v>
      </c>
      <c r="E66">
        <v>637.11</v>
      </c>
      <c r="F66">
        <f t="shared" si="0"/>
        <v>800210.16</v>
      </c>
    </row>
    <row r="67" spans="1:6" x14ac:dyDescent="0.2">
      <c r="A67" s="13" t="s">
        <v>177</v>
      </c>
      <c r="B67">
        <v>-85.957932</v>
      </c>
      <c r="C67">
        <v>39.876035600000002</v>
      </c>
      <c r="D67">
        <v>3458</v>
      </c>
      <c r="E67">
        <v>637.11</v>
      </c>
      <c r="F67">
        <f t="shared" ref="F67:F130" si="1">E67*D67</f>
        <v>2203126.38</v>
      </c>
    </row>
    <row r="68" spans="1:6" x14ac:dyDescent="0.2">
      <c r="A68" s="13" t="s">
        <v>178</v>
      </c>
      <c r="B68">
        <v>-86.060394700000003</v>
      </c>
      <c r="C68">
        <v>39.8729066</v>
      </c>
      <c r="D68">
        <v>2255</v>
      </c>
      <c r="E68">
        <v>637.11</v>
      </c>
      <c r="F68">
        <f t="shared" si="1"/>
        <v>1436683.05</v>
      </c>
    </row>
    <row r="69" spans="1:6" x14ac:dyDescent="0.2">
      <c r="A69" s="13" t="s">
        <v>179</v>
      </c>
      <c r="B69">
        <v>-86.065168799999995</v>
      </c>
      <c r="C69">
        <v>39.847686299999999</v>
      </c>
      <c r="D69">
        <v>2727</v>
      </c>
      <c r="E69">
        <v>637.11</v>
      </c>
      <c r="F69">
        <f t="shared" si="1"/>
        <v>1737398.97</v>
      </c>
    </row>
    <row r="70" spans="1:6" x14ac:dyDescent="0.2">
      <c r="A70" s="13" t="s">
        <v>180</v>
      </c>
      <c r="B70">
        <v>-86.036815799999999</v>
      </c>
      <c r="C70">
        <v>39.847765000000003</v>
      </c>
      <c r="D70">
        <v>2120</v>
      </c>
      <c r="E70">
        <v>637.11</v>
      </c>
      <c r="F70">
        <f t="shared" si="1"/>
        <v>1350673.2</v>
      </c>
    </row>
    <row r="71" spans="1:6" x14ac:dyDescent="0.2">
      <c r="A71" s="13" t="s">
        <v>181</v>
      </c>
      <c r="B71">
        <v>-86.006033599999995</v>
      </c>
      <c r="C71">
        <v>39.8463566</v>
      </c>
      <c r="D71">
        <v>2518</v>
      </c>
      <c r="E71">
        <v>637.11</v>
      </c>
      <c r="F71">
        <f t="shared" si="1"/>
        <v>1604242.98</v>
      </c>
    </row>
    <row r="72" spans="1:6" x14ac:dyDescent="0.2">
      <c r="A72" s="13" t="s">
        <v>182</v>
      </c>
      <c r="B72">
        <v>-86.000550799999999</v>
      </c>
      <c r="C72">
        <v>39.829836899999997</v>
      </c>
      <c r="D72">
        <v>1233</v>
      </c>
      <c r="E72">
        <v>637.11</v>
      </c>
      <c r="F72">
        <f t="shared" si="1"/>
        <v>785556.63</v>
      </c>
    </row>
    <row r="73" spans="1:6" x14ac:dyDescent="0.2">
      <c r="A73" s="13" t="s">
        <v>183</v>
      </c>
      <c r="B73">
        <v>-86.000681799999995</v>
      </c>
      <c r="C73">
        <v>39.837167299999997</v>
      </c>
      <c r="D73">
        <v>1199</v>
      </c>
      <c r="E73">
        <v>637.11</v>
      </c>
      <c r="F73">
        <f t="shared" si="1"/>
        <v>763894.89</v>
      </c>
    </row>
    <row r="74" spans="1:6" x14ac:dyDescent="0.2">
      <c r="A74" s="13" t="s">
        <v>184</v>
      </c>
      <c r="B74">
        <v>-86.033630599999995</v>
      </c>
      <c r="C74">
        <v>39.833271799999999</v>
      </c>
      <c r="D74">
        <v>1266</v>
      </c>
      <c r="E74">
        <v>637.11</v>
      </c>
      <c r="F74">
        <f t="shared" si="1"/>
        <v>806581.26</v>
      </c>
    </row>
    <row r="75" spans="1:6" x14ac:dyDescent="0.2">
      <c r="A75" s="13" t="s">
        <v>185</v>
      </c>
      <c r="B75">
        <v>-86.015854399999995</v>
      </c>
      <c r="C75">
        <v>39.832917999999999</v>
      </c>
      <c r="D75">
        <v>1607</v>
      </c>
      <c r="E75">
        <v>637.11</v>
      </c>
      <c r="F75">
        <f t="shared" si="1"/>
        <v>1023835.77</v>
      </c>
    </row>
    <row r="76" spans="1:6" x14ac:dyDescent="0.2">
      <c r="A76" s="13" t="s">
        <v>186</v>
      </c>
      <c r="B76">
        <v>-86.055456000000007</v>
      </c>
      <c r="C76">
        <v>39.833006900000001</v>
      </c>
      <c r="D76">
        <v>2369</v>
      </c>
      <c r="E76">
        <v>637.11</v>
      </c>
      <c r="F76">
        <f t="shared" si="1"/>
        <v>1509313.59</v>
      </c>
    </row>
    <row r="77" spans="1:6" x14ac:dyDescent="0.2">
      <c r="A77" s="13" t="s">
        <v>187</v>
      </c>
      <c r="B77">
        <v>-86.074343900000002</v>
      </c>
      <c r="C77">
        <v>39.832920600000001</v>
      </c>
      <c r="D77">
        <v>1643</v>
      </c>
      <c r="E77">
        <v>637.11</v>
      </c>
      <c r="F77">
        <f t="shared" si="1"/>
        <v>1046771.73</v>
      </c>
    </row>
    <row r="78" spans="1:6" x14ac:dyDescent="0.2">
      <c r="A78" s="13" t="s">
        <v>188</v>
      </c>
      <c r="B78">
        <v>-86.314926999999997</v>
      </c>
      <c r="C78">
        <v>39.769464900000003</v>
      </c>
      <c r="D78">
        <v>1401</v>
      </c>
      <c r="E78">
        <v>637.11</v>
      </c>
      <c r="F78">
        <f t="shared" si="1"/>
        <v>892591.11</v>
      </c>
    </row>
    <row r="79" spans="1:6" x14ac:dyDescent="0.2">
      <c r="A79" s="13" t="s">
        <v>189</v>
      </c>
      <c r="B79">
        <v>-86.296054299999994</v>
      </c>
      <c r="C79">
        <v>39.769831500000002</v>
      </c>
      <c r="D79">
        <v>1672</v>
      </c>
      <c r="E79">
        <v>637.11</v>
      </c>
      <c r="F79">
        <f t="shared" si="1"/>
        <v>1065247.92</v>
      </c>
    </row>
    <row r="80" spans="1:6" x14ac:dyDescent="0.2">
      <c r="A80" s="13" t="s">
        <v>190</v>
      </c>
      <c r="B80">
        <v>-86.272842900000001</v>
      </c>
      <c r="C80">
        <v>39.8121875</v>
      </c>
      <c r="D80">
        <v>921</v>
      </c>
      <c r="E80">
        <v>637.11</v>
      </c>
      <c r="F80">
        <f t="shared" si="1"/>
        <v>586778.31000000006</v>
      </c>
    </row>
    <row r="81" spans="1:6" x14ac:dyDescent="0.2">
      <c r="A81" s="13" t="s">
        <v>191</v>
      </c>
      <c r="B81">
        <v>-86.282825900000006</v>
      </c>
      <c r="C81">
        <v>39.812685700000003</v>
      </c>
      <c r="D81">
        <v>482</v>
      </c>
      <c r="E81">
        <v>637.11</v>
      </c>
      <c r="F81">
        <f t="shared" si="1"/>
        <v>307087.02</v>
      </c>
    </row>
    <row r="82" spans="1:6" x14ac:dyDescent="0.2">
      <c r="A82" s="13" t="s">
        <v>192</v>
      </c>
      <c r="B82">
        <v>-86.2901454</v>
      </c>
      <c r="C82">
        <v>39.819331099999999</v>
      </c>
      <c r="D82">
        <v>2217</v>
      </c>
      <c r="E82">
        <v>637.11</v>
      </c>
      <c r="F82">
        <f t="shared" si="1"/>
        <v>1412472.87</v>
      </c>
    </row>
    <row r="83" spans="1:6" x14ac:dyDescent="0.2">
      <c r="A83" s="13" t="s">
        <v>193</v>
      </c>
      <c r="B83">
        <v>-86.298107799999997</v>
      </c>
      <c r="C83">
        <v>39.794511300000003</v>
      </c>
      <c r="D83">
        <v>1005</v>
      </c>
      <c r="E83">
        <v>637.11</v>
      </c>
      <c r="F83">
        <f t="shared" si="1"/>
        <v>640295.55000000005</v>
      </c>
    </row>
    <row r="84" spans="1:6" x14ac:dyDescent="0.2">
      <c r="A84" s="13" t="s">
        <v>194</v>
      </c>
      <c r="B84">
        <v>-86.301554199999998</v>
      </c>
      <c r="C84">
        <v>39.812010299999997</v>
      </c>
      <c r="D84">
        <v>2481</v>
      </c>
      <c r="E84">
        <v>637.11</v>
      </c>
      <c r="F84">
        <f t="shared" si="1"/>
        <v>1580669.9100000001</v>
      </c>
    </row>
    <row r="85" spans="1:6" x14ac:dyDescent="0.2">
      <c r="A85" s="13" t="s">
        <v>195</v>
      </c>
      <c r="B85">
        <v>-86.314931400000006</v>
      </c>
      <c r="C85">
        <v>39.786111599999998</v>
      </c>
      <c r="D85">
        <v>1590</v>
      </c>
      <c r="E85">
        <v>637.11</v>
      </c>
      <c r="F85">
        <f t="shared" si="1"/>
        <v>1013004.9</v>
      </c>
    </row>
    <row r="86" spans="1:6" x14ac:dyDescent="0.2">
      <c r="A86" s="13" t="s">
        <v>196</v>
      </c>
      <c r="B86">
        <v>-86.319000500000001</v>
      </c>
      <c r="C86">
        <v>39.805058600000002</v>
      </c>
      <c r="D86">
        <v>1509</v>
      </c>
      <c r="E86">
        <v>637.11</v>
      </c>
      <c r="F86">
        <f t="shared" si="1"/>
        <v>961398.99</v>
      </c>
    </row>
    <row r="87" spans="1:6" x14ac:dyDescent="0.2">
      <c r="A87" s="13" t="s">
        <v>197</v>
      </c>
      <c r="B87">
        <v>-86.263023700000005</v>
      </c>
      <c r="C87">
        <v>39.816437899999997</v>
      </c>
      <c r="D87">
        <v>1032</v>
      </c>
      <c r="E87">
        <v>637.11</v>
      </c>
      <c r="F87">
        <f t="shared" si="1"/>
        <v>657497.52</v>
      </c>
    </row>
    <row r="88" spans="1:6" x14ac:dyDescent="0.2">
      <c r="A88" s="13" t="s">
        <v>198</v>
      </c>
      <c r="B88">
        <v>-86.259883099999996</v>
      </c>
      <c r="C88">
        <v>39.801748000000003</v>
      </c>
      <c r="D88">
        <v>1664</v>
      </c>
      <c r="E88">
        <v>637.11</v>
      </c>
      <c r="F88">
        <f t="shared" si="1"/>
        <v>1060151.04</v>
      </c>
    </row>
    <row r="89" spans="1:6" x14ac:dyDescent="0.2">
      <c r="A89" s="13" t="s">
        <v>199</v>
      </c>
      <c r="B89">
        <v>-86.247745399999999</v>
      </c>
      <c r="C89">
        <v>39.8132631</v>
      </c>
      <c r="D89">
        <v>2720</v>
      </c>
      <c r="E89">
        <v>637.11</v>
      </c>
      <c r="F89">
        <f t="shared" si="1"/>
        <v>1732939.2</v>
      </c>
    </row>
    <row r="90" spans="1:6" x14ac:dyDescent="0.2">
      <c r="A90" s="13" t="s">
        <v>200</v>
      </c>
      <c r="B90">
        <v>-86.232949199999993</v>
      </c>
      <c r="C90">
        <v>39.816729799999997</v>
      </c>
      <c r="D90">
        <v>1179</v>
      </c>
      <c r="E90">
        <v>637.11</v>
      </c>
      <c r="F90">
        <f t="shared" si="1"/>
        <v>751152.69000000006</v>
      </c>
    </row>
    <row r="91" spans="1:6" x14ac:dyDescent="0.2">
      <c r="A91" s="13" t="s">
        <v>201</v>
      </c>
      <c r="B91">
        <v>-86.212974599999995</v>
      </c>
      <c r="C91">
        <v>39.8186204</v>
      </c>
      <c r="D91">
        <v>1736</v>
      </c>
      <c r="E91">
        <v>637.11</v>
      </c>
      <c r="F91">
        <f t="shared" si="1"/>
        <v>1106022.96</v>
      </c>
    </row>
    <row r="92" spans="1:6" x14ac:dyDescent="0.2">
      <c r="A92" s="13" t="s">
        <v>202</v>
      </c>
      <c r="B92">
        <v>-86.206468599999994</v>
      </c>
      <c r="C92">
        <v>39.803032299999998</v>
      </c>
      <c r="D92">
        <v>1834</v>
      </c>
      <c r="E92">
        <v>637.11</v>
      </c>
      <c r="F92">
        <f t="shared" si="1"/>
        <v>1168459.74</v>
      </c>
    </row>
    <row r="93" spans="1:6" x14ac:dyDescent="0.2">
      <c r="A93" s="13" t="s">
        <v>203</v>
      </c>
      <c r="B93">
        <v>-86.227823700000002</v>
      </c>
      <c r="C93">
        <v>39.7985738</v>
      </c>
      <c r="D93">
        <v>1263</v>
      </c>
      <c r="E93">
        <v>637.11</v>
      </c>
      <c r="F93">
        <f t="shared" si="1"/>
        <v>804669.93</v>
      </c>
    </row>
    <row r="94" spans="1:6" x14ac:dyDescent="0.2">
      <c r="A94" s="13" t="s">
        <v>204</v>
      </c>
      <c r="B94">
        <v>-86.244929200000001</v>
      </c>
      <c r="C94">
        <v>39.7956699</v>
      </c>
      <c r="D94">
        <v>692</v>
      </c>
      <c r="E94">
        <v>637.11</v>
      </c>
      <c r="F94">
        <f t="shared" si="1"/>
        <v>440880.12</v>
      </c>
    </row>
    <row r="95" spans="1:6" x14ac:dyDescent="0.2">
      <c r="A95" s="13" t="s">
        <v>205</v>
      </c>
      <c r="B95">
        <v>-86.280694999999994</v>
      </c>
      <c r="C95">
        <v>39.790539500000001</v>
      </c>
      <c r="D95">
        <v>1338</v>
      </c>
      <c r="E95">
        <v>637.11</v>
      </c>
      <c r="F95">
        <f t="shared" si="1"/>
        <v>852453.18</v>
      </c>
    </row>
    <row r="96" spans="1:6" x14ac:dyDescent="0.2">
      <c r="A96" s="13" t="s">
        <v>206</v>
      </c>
      <c r="B96">
        <v>-86.263269899999997</v>
      </c>
      <c r="C96">
        <v>39.788898400000001</v>
      </c>
      <c r="D96">
        <v>2821</v>
      </c>
      <c r="E96">
        <v>637.11</v>
      </c>
      <c r="F96">
        <f t="shared" si="1"/>
        <v>1797287.31</v>
      </c>
    </row>
    <row r="97" spans="1:6" x14ac:dyDescent="0.2">
      <c r="A97" s="13" t="s">
        <v>207</v>
      </c>
      <c r="B97">
        <v>-86.239148700000001</v>
      </c>
      <c r="C97">
        <v>39.784361500000003</v>
      </c>
      <c r="D97">
        <v>733</v>
      </c>
      <c r="E97">
        <v>637.11</v>
      </c>
      <c r="F97">
        <f t="shared" si="1"/>
        <v>467001.63</v>
      </c>
    </row>
    <row r="98" spans="1:6" x14ac:dyDescent="0.2">
      <c r="A98" s="13" t="s">
        <v>208</v>
      </c>
      <c r="B98">
        <v>-86.218118799999999</v>
      </c>
      <c r="C98">
        <v>39.784170199999998</v>
      </c>
      <c r="D98">
        <v>778</v>
      </c>
      <c r="E98">
        <v>637.11</v>
      </c>
      <c r="F98">
        <f t="shared" si="1"/>
        <v>495671.58</v>
      </c>
    </row>
    <row r="99" spans="1:6" x14ac:dyDescent="0.2">
      <c r="A99" s="13" t="s">
        <v>209</v>
      </c>
      <c r="B99">
        <v>-86.2035312</v>
      </c>
      <c r="C99">
        <v>39.785160699999999</v>
      </c>
      <c r="D99">
        <v>797</v>
      </c>
      <c r="E99">
        <v>637.11</v>
      </c>
      <c r="F99">
        <f t="shared" si="1"/>
        <v>507776.67</v>
      </c>
    </row>
    <row r="100" spans="1:6" x14ac:dyDescent="0.2">
      <c r="A100" s="13" t="s">
        <v>210</v>
      </c>
      <c r="B100">
        <v>-86.204484399999998</v>
      </c>
      <c r="C100">
        <v>39.777345199999999</v>
      </c>
      <c r="D100">
        <v>844</v>
      </c>
      <c r="E100">
        <v>637.11</v>
      </c>
      <c r="F100">
        <f t="shared" si="1"/>
        <v>537720.84</v>
      </c>
    </row>
    <row r="101" spans="1:6" x14ac:dyDescent="0.2">
      <c r="A101" s="13" t="s">
        <v>211</v>
      </c>
      <c r="B101">
        <v>-86.2307019</v>
      </c>
      <c r="C101">
        <v>39.769396299999997</v>
      </c>
      <c r="D101">
        <v>1715</v>
      </c>
      <c r="E101">
        <v>637.11</v>
      </c>
      <c r="F101">
        <f t="shared" si="1"/>
        <v>1092643.6500000001</v>
      </c>
    </row>
    <row r="102" spans="1:6" x14ac:dyDescent="0.2">
      <c r="A102" s="13" t="s">
        <v>212</v>
      </c>
      <c r="B102">
        <v>-86.274624200000005</v>
      </c>
      <c r="C102">
        <v>39.773151499999997</v>
      </c>
      <c r="D102">
        <v>1411</v>
      </c>
      <c r="E102">
        <v>637.11</v>
      </c>
      <c r="F102">
        <f t="shared" si="1"/>
        <v>898962.21</v>
      </c>
    </row>
    <row r="103" spans="1:6" x14ac:dyDescent="0.2">
      <c r="A103" s="13" t="s">
        <v>213</v>
      </c>
      <c r="B103">
        <v>-86.260639299999994</v>
      </c>
      <c r="C103">
        <v>39.768266699999998</v>
      </c>
      <c r="D103">
        <v>1999</v>
      </c>
      <c r="E103">
        <v>637.11</v>
      </c>
      <c r="F103">
        <f t="shared" si="1"/>
        <v>1273582.8900000001</v>
      </c>
    </row>
    <row r="104" spans="1:6" x14ac:dyDescent="0.2">
      <c r="A104" s="13" t="s">
        <v>214</v>
      </c>
      <c r="B104">
        <v>-86.258536000000007</v>
      </c>
      <c r="C104">
        <v>39.7763651</v>
      </c>
      <c r="D104">
        <v>933</v>
      </c>
      <c r="E104">
        <v>637.11</v>
      </c>
      <c r="F104">
        <f t="shared" si="1"/>
        <v>594423.63</v>
      </c>
    </row>
    <row r="105" spans="1:6" x14ac:dyDescent="0.2">
      <c r="A105" s="13" t="s">
        <v>215</v>
      </c>
      <c r="B105">
        <v>-86.3095043</v>
      </c>
      <c r="C105">
        <v>39.741494500000002</v>
      </c>
      <c r="D105">
        <v>2053</v>
      </c>
      <c r="E105">
        <v>637.11</v>
      </c>
      <c r="F105">
        <f t="shared" si="1"/>
        <v>1307986.83</v>
      </c>
    </row>
    <row r="106" spans="1:6" x14ac:dyDescent="0.2">
      <c r="A106" s="13" t="s">
        <v>216</v>
      </c>
      <c r="B106">
        <v>-86.276583700000003</v>
      </c>
      <c r="C106">
        <v>39.747526399999998</v>
      </c>
      <c r="D106">
        <v>1785</v>
      </c>
      <c r="E106">
        <v>637.11</v>
      </c>
      <c r="F106">
        <f t="shared" si="1"/>
        <v>1137241.3500000001</v>
      </c>
    </row>
    <row r="107" spans="1:6" x14ac:dyDescent="0.2">
      <c r="A107" s="13" t="s">
        <v>217</v>
      </c>
      <c r="B107">
        <v>-86.257103000000001</v>
      </c>
      <c r="C107">
        <v>39.742121500000003</v>
      </c>
      <c r="D107">
        <v>1846</v>
      </c>
      <c r="E107">
        <v>637.11</v>
      </c>
      <c r="F107">
        <f t="shared" si="1"/>
        <v>1176105.06</v>
      </c>
    </row>
    <row r="108" spans="1:6" x14ac:dyDescent="0.2">
      <c r="A108" s="13" t="s">
        <v>218</v>
      </c>
      <c r="B108">
        <v>-86.237824000000003</v>
      </c>
      <c r="C108">
        <v>39.731504800000003</v>
      </c>
      <c r="D108">
        <v>2231</v>
      </c>
      <c r="E108">
        <v>637.11</v>
      </c>
      <c r="F108">
        <f t="shared" si="1"/>
        <v>1421392.41</v>
      </c>
    </row>
    <row r="109" spans="1:6" x14ac:dyDescent="0.2">
      <c r="A109" s="13" t="s">
        <v>219</v>
      </c>
      <c r="B109">
        <v>-86.218342100000001</v>
      </c>
      <c r="C109">
        <v>39.739071600000003</v>
      </c>
      <c r="D109">
        <v>514</v>
      </c>
      <c r="E109">
        <v>637.11</v>
      </c>
      <c r="F109">
        <f t="shared" si="1"/>
        <v>327474.53999999998</v>
      </c>
    </row>
    <row r="110" spans="1:6" x14ac:dyDescent="0.2">
      <c r="A110" s="13" t="s">
        <v>220</v>
      </c>
      <c r="B110">
        <v>-86.235352199999994</v>
      </c>
      <c r="C110">
        <v>39.756398300000001</v>
      </c>
      <c r="D110">
        <v>1633</v>
      </c>
      <c r="E110">
        <v>637.11</v>
      </c>
      <c r="F110">
        <f t="shared" si="1"/>
        <v>1040400.63</v>
      </c>
    </row>
    <row r="111" spans="1:6" x14ac:dyDescent="0.2">
      <c r="A111" s="13" t="s">
        <v>221</v>
      </c>
      <c r="B111">
        <v>-86.204360199999996</v>
      </c>
      <c r="C111">
        <v>39.755664000000003</v>
      </c>
      <c r="D111">
        <v>1113</v>
      </c>
      <c r="E111">
        <v>637.11</v>
      </c>
      <c r="F111">
        <f t="shared" si="1"/>
        <v>709103.43</v>
      </c>
    </row>
    <row r="112" spans="1:6" x14ac:dyDescent="0.2">
      <c r="A112" s="13" t="s">
        <v>222</v>
      </c>
      <c r="B112">
        <v>-86.190833699999999</v>
      </c>
      <c r="C112">
        <v>39.811912200000002</v>
      </c>
      <c r="D112">
        <v>517</v>
      </c>
      <c r="E112">
        <v>637.11</v>
      </c>
      <c r="F112">
        <f t="shared" si="1"/>
        <v>329385.87</v>
      </c>
    </row>
    <row r="113" spans="1:6" x14ac:dyDescent="0.2">
      <c r="A113" s="13" t="s">
        <v>223</v>
      </c>
      <c r="B113">
        <v>-86.159210099999996</v>
      </c>
      <c r="C113">
        <v>39.821137100000001</v>
      </c>
      <c r="D113">
        <v>1401</v>
      </c>
      <c r="E113">
        <v>637.11</v>
      </c>
      <c r="F113">
        <f t="shared" si="1"/>
        <v>892591.11</v>
      </c>
    </row>
    <row r="114" spans="1:6" x14ac:dyDescent="0.2">
      <c r="A114" s="13" t="s">
        <v>224</v>
      </c>
      <c r="B114">
        <v>-86.144489300000004</v>
      </c>
      <c r="C114">
        <v>39.821706900000002</v>
      </c>
      <c r="D114">
        <v>1022</v>
      </c>
      <c r="E114">
        <v>637.11</v>
      </c>
      <c r="F114">
        <f t="shared" si="1"/>
        <v>651126.42000000004</v>
      </c>
    </row>
    <row r="115" spans="1:6" x14ac:dyDescent="0.2">
      <c r="A115" s="13" t="s">
        <v>225</v>
      </c>
      <c r="B115">
        <v>-86.123526400000003</v>
      </c>
      <c r="C115">
        <v>39.821512200000001</v>
      </c>
      <c r="D115">
        <v>902</v>
      </c>
      <c r="E115">
        <v>637.11</v>
      </c>
      <c r="F115">
        <f t="shared" si="1"/>
        <v>574673.22</v>
      </c>
    </row>
    <row r="116" spans="1:6" x14ac:dyDescent="0.2">
      <c r="A116" s="13" t="s">
        <v>226</v>
      </c>
      <c r="B116">
        <v>-86.096275199999994</v>
      </c>
      <c r="C116">
        <v>39.820701200000002</v>
      </c>
      <c r="D116">
        <v>2012</v>
      </c>
      <c r="E116">
        <v>637.11</v>
      </c>
      <c r="F116">
        <f t="shared" si="1"/>
        <v>1281865.32</v>
      </c>
    </row>
    <row r="117" spans="1:6" x14ac:dyDescent="0.2">
      <c r="A117" s="13" t="s">
        <v>227</v>
      </c>
      <c r="B117">
        <v>-86.109724400000005</v>
      </c>
      <c r="C117">
        <v>39.814459800000002</v>
      </c>
      <c r="D117">
        <v>671</v>
      </c>
      <c r="E117">
        <v>637.11</v>
      </c>
      <c r="F117">
        <f t="shared" si="1"/>
        <v>427500.81</v>
      </c>
    </row>
    <row r="118" spans="1:6" x14ac:dyDescent="0.2">
      <c r="A118" s="13" t="s">
        <v>228</v>
      </c>
      <c r="B118">
        <v>-86.131636400000005</v>
      </c>
      <c r="C118">
        <v>39.814203399999997</v>
      </c>
      <c r="D118">
        <v>769</v>
      </c>
      <c r="E118">
        <v>637.11</v>
      </c>
      <c r="F118">
        <f t="shared" si="1"/>
        <v>489937.59</v>
      </c>
    </row>
    <row r="119" spans="1:6" x14ac:dyDescent="0.2">
      <c r="A119" s="13" t="s">
        <v>229</v>
      </c>
      <c r="B119">
        <v>-86.145763000000002</v>
      </c>
      <c r="C119">
        <v>39.812890799999998</v>
      </c>
      <c r="D119">
        <v>628</v>
      </c>
      <c r="E119">
        <v>637.11</v>
      </c>
      <c r="F119">
        <f t="shared" si="1"/>
        <v>400105.08</v>
      </c>
    </row>
    <row r="120" spans="1:6" x14ac:dyDescent="0.2">
      <c r="A120" s="13" t="s">
        <v>230</v>
      </c>
      <c r="B120">
        <v>-86.157716899999997</v>
      </c>
      <c r="C120">
        <v>39.813603499999999</v>
      </c>
      <c r="D120">
        <v>1063</v>
      </c>
      <c r="E120">
        <v>637.11</v>
      </c>
      <c r="F120">
        <f t="shared" si="1"/>
        <v>677247.93</v>
      </c>
    </row>
    <row r="121" spans="1:6" x14ac:dyDescent="0.2">
      <c r="A121" s="13" t="s">
        <v>231</v>
      </c>
      <c r="B121">
        <v>-86.174530799999999</v>
      </c>
      <c r="C121">
        <v>39.805093100000001</v>
      </c>
      <c r="D121">
        <v>918</v>
      </c>
      <c r="E121">
        <v>637.11</v>
      </c>
      <c r="F121">
        <f t="shared" si="1"/>
        <v>584866.98</v>
      </c>
    </row>
    <row r="122" spans="1:6" x14ac:dyDescent="0.2">
      <c r="A122" s="13" t="s">
        <v>232</v>
      </c>
      <c r="B122">
        <v>-86.159553399999993</v>
      </c>
      <c r="C122">
        <v>39.805914000000001</v>
      </c>
      <c r="D122">
        <v>769</v>
      </c>
      <c r="E122">
        <v>637.11</v>
      </c>
      <c r="F122">
        <f t="shared" si="1"/>
        <v>489937.59</v>
      </c>
    </row>
    <row r="123" spans="1:6" x14ac:dyDescent="0.2">
      <c r="A123" s="13" t="s">
        <v>233</v>
      </c>
      <c r="B123">
        <v>-86.156686300000004</v>
      </c>
      <c r="C123">
        <v>39.799497299999999</v>
      </c>
      <c r="D123">
        <v>1117</v>
      </c>
      <c r="E123">
        <v>637.11</v>
      </c>
      <c r="F123">
        <f t="shared" si="1"/>
        <v>711651.87</v>
      </c>
    </row>
    <row r="124" spans="1:6" x14ac:dyDescent="0.2">
      <c r="A124" s="13" t="s">
        <v>234</v>
      </c>
      <c r="B124">
        <v>-86.140498899999997</v>
      </c>
      <c r="C124">
        <v>39.8027953</v>
      </c>
      <c r="D124">
        <v>977</v>
      </c>
      <c r="E124">
        <v>637.11</v>
      </c>
      <c r="F124">
        <f t="shared" si="1"/>
        <v>622456.47</v>
      </c>
    </row>
    <row r="125" spans="1:6" x14ac:dyDescent="0.2">
      <c r="A125" s="13" t="s">
        <v>235</v>
      </c>
      <c r="B125">
        <v>-86.121553899999995</v>
      </c>
      <c r="C125">
        <v>39.807077300000003</v>
      </c>
      <c r="D125">
        <v>1046</v>
      </c>
      <c r="E125">
        <v>637.11</v>
      </c>
      <c r="F125">
        <f t="shared" si="1"/>
        <v>666417.06000000006</v>
      </c>
    </row>
    <row r="126" spans="1:6" x14ac:dyDescent="0.2">
      <c r="A126" s="13" t="s">
        <v>236</v>
      </c>
      <c r="B126">
        <v>-86.109325200000001</v>
      </c>
      <c r="C126">
        <v>39.803544199999997</v>
      </c>
      <c r="D126">
        <v>762</v>
      </c>
      <c r="E126">
        <v>637.11</v>
      </c>
      <c r="F126">
        <f t="shared" si="1"/>
        <v>485477.82</v>
      </c>
    </row>
    <row r="127" spans="1:6" x14ac:dyDescent="0.2">
      <c r="A127" s="13" t="s">
        <v>237</v>
      </c>
      <c r="B127">
        <v>-86.093131400000004</v>
      </c>
      <c r="C127">
        <v>39.807139200000002</v>
      </c>
      <c r="D127">
        <v>522</v>
      </c>
      <c r="E127">
        <v>637.11</v>
      </c>
      <c r="F127">
        <f t="shared" si="1"/>
        <v>332571.42</v>
      </c>
    </row>
    <row r="128" spans="1:6" x14ac:dyDescent="0.2">
      <c r="A128" s="13" t="s">
        <v>238</v>
      </c>
      <c r="B128">
        <v>-86.092075699999995</v>
      </c>
      <c r="C128">
        <v>39.794850500000003</v>
      </c>
      <c r="D128">
        <v>1296</v>
      </c>
      <c r="E128">
        <v>637.11</v>
      </c>
      <c r="F128">
        <f t="shared" si="1"/>
        <v>825694.56</v>
      </c>
    </row>
    <row r="129" spans="1:6" x14ac:dyDescent="0.2">
      <c r="A129" s="13" t="s">
        <v>239</v>
      </c>
      <c r="B129">
        <v>-86.092743299999995</v>
      </c>
      <c r="C129">
        <v>39.785138699999997</v>
      </c>
      <c r="D129">
        <v>1457</v>
      </c>
      <c r="E129">
        <v>637.11</v>
      </c>
      <c r="F129">
        <f t="shared" si="1"/>
        <v>928269.27</v>
      </c>
    </row>
    <row r="130" spans="1:6" x14ac:dyDescent="0.2">
      <c r="A130" s="13" t="s">
        <v>240</v>
      </c>
      <c r="B130">
        <v>-86.109507800000003</v>
      </c>
      <c r="C130">
        <v>39.789741200000002</v>
      </c>
      <c r="D130">
        <v>1385</v>
      </c>
      <c r="E130">
        <v>637.11</v>
      </c>
      <c r="F130">
        <f t="shared" si="1"/>
        <v>882397.35</v>
      </c>
    </row>
    <row r="131" spans="1:6" x14ac:dyDescent="0.2">
      <c r="A131" s="13" t="s">
        <v>241</v>
      </c>
      <c r="B131">
        <v>-86.125523299999998</v>
      </c>
      <c r="C131">
        <v>39.786757799999997</v>
      </c>
      <c r="D131">
        <v>1101</v>
      </c>
      <c r="E131">
        <v>637.11</v>
      </c>
      <c r="F131">
        <f t="shared" ref="F131:F194" si="2">E131*D131</f>
        <v>701458.11</v>
      </c>
    </row>
    <row r="132" spans="1:6" x14ac:dyDescent="0.2">
      <c r="A132" s="13" t="s">
        <v>242</v>
      </c>
      <c r="B132">
        <v>-86.129807999999997</v>
      </c>
      <c r="C132">
        <v>39.795159599999998</v>
      </c>
      <c r="D132">
        <v>511</v>
      </c>
      <c r="E132">
        <v>637.11</v>
      </c>
      <c r="F132">
        <f t="shared" si="2"/>
        <v>325563.21000000002</v>
      </c>
    </row>
    <row r="133" spans="1:6" x14ac:dyDescent="0.2">
      <c r="A133" s="13" t="s">
        <v>243</v>
      </c>
      <c r="B133">
        <v>-86.159087400000004</v>
      </c>
      <c r="C133">
        <v>39.788804599999999</v>
      </c>
      <c r="D133">
        <v>1477</v>
      </c>
      <c r="E133">
        <v>637.11</v>
      </c>
      <c r="F133">
        <f t="shared" si="2"/>
        <v>941011.47</v>
      </c>
    </row>
    <row r="134" spans="1:6" x14ac:dyDescent="0.2">
      <c r="A134" s="13" t="s">
        <v>244</v>
      </c>
      <c r="B134">
        <v>-86.173781500000004</v>
      </c>
      <c r="C134">
        <v>39.791671100000002</v>
      </c>
      <c r="D134">
        <v>1104</v>
      </c>
      <c r="E134">
        <v>637.11</v>
      </c>
      <c r="F134">
        <f t="shared" si="2"/>
        <v>703369.44000000006</v>
      </c>
    </row>
    <row r="135" spans="1:6" x14ac:dyDescent="0.2">
      <c r="A135" s="13" t="s">
        <v>245</v>
      </c>
      <c r="B135">
        <v>-86.188050000000004</v>
      </c>
      <c r="C135">
        <v>39.792123099999998</v>
      </c>
      <c r="D135">
        <v>1216</v>
      </c>
      <c r="E135">
        <v>637.11</v>
      </c>
      <c r="F135">
        <f t="shared" si="2"/>
        <v>774725.76</v>
      </c>
    </row>
    <row r="136" spans="1:6" x14ac:dyDescent="0.2">
      <c r="A136" s="13" t="s">
        <v>246</v>
      </c>
      <c r="B136">
        <v>-86.147908599999994</v>
      </c>
      <c r="C136">
        <v>39.775246500000002</v>
      </c>
      <c r="D136">
        <v>4515</v>
      </c>
      <c r="E136">
        <v>637.11</v>
      </c>
      <c r="F136">
        <f t="shared" si="2"/>
        <v>2876551.65</v>
      </c>
    </row>
    <row r="137" spans="1:6" x14ac:dyDescent="0.2">
      <c r="A137" s="13" t="s">
        <v>247</v>
      </c>
      <c r="B137">
        <v>-86.1370924</v>
      </c>
      <c r="C137">
        <v>39.774199500000002</v>
      </c>
      <c r="D137">
        <v>692</v>
      </c>
      <c r="E137">
        <v>637.11</v>
      </c>
      <c r="F137">
        <f t="shared" si="2"/>
        <v>440880.12</v>
      </c>
    </row>
    <row r="138" spans="1:6" x14ac:dyDescent="0.2">
      <c r="A138" s="13" t="s">
        <v>248</v>
      </c>
      <c r="B138">
        <v>-86.129048299999994</v>
      </c>
      <c r="C138">
        <v>39.7734874</v>
      </c>
      <c r="D138">
        <v>1019</v>
      </c>
      <c r="E138">
        <v>637.11</v>
      </c>
      <c r="F138">
        <f t="shared" si="2"/>
        <v>649215.09</v>
      </c>
    </row>
    <row r="139" spans="1:6" x14ac:dyDescent="0.2">
      <c r="A139" s="13" t="s">
        <v>249</v>
      </c>
      <c r="B139">
        <v>-86.1236569</v>
      </c>
      <c r="C139">
        <v>39.774939600000003</v>
      </c>
      <c r="D139">
        <v>594</v>
      </c>
      <c r="E139">
        <v>637.11</v>
      </c>
      <c r="F139">
        <f t="shared" si="2"/>
        <v>378443.34</v>
      </c>
    </row>
    <row r="140" spans="1:6" x14ac:dyDescent="0.2">
      <c r="A140" s="13" t="s">
        <v>250</v>
      </c>
      <c r="B140">
        <v>-86.117233799999994</v>
      </c>
      <c r="C140">
        <v>39.777894699999997</v>
      </c>
      <c r="D140">
        <v>592</v>
      </c>
      <c r="E140">
        <v>637.11</v>
      </c>
      <c r="F140">
        <f t="shared" si="2"/>
        <v>377169.12</v>
      </c>
    </row>
    <row r="141" spans="1:6" x14ac:dyDescent="0.2">
      <c r="A141" s="13" t="s">
        <v>251</v>
      </c>
      <c r="B141">
        <v>-86.104724500000003</v>
      </c>
      <c r="C141">
        <v>39.778024500000001</v>
      </c>
      <c r="D141">
        <v>1108</v>
      </c>
      <c r="E141">
        <v>637.11</v>
      </c>
      <c r="F141">
        <f t="shared" si="2"/>
        <v>705917.88</v>
      </c>
    </row>
    <row r="142" spans="1:6" x14ac:dyDescent="0.2">
      <c r="A142" s="13" t="s">
        <v>252</v>
      </c>
      <c r="B142">
        <v>-86.114736199999996</v>
      </c>
      <c r="C142">
        <v>39.771483799999999</v>
      </c>
      <c r="D142">
        <v>795</v>
      </c>
      <c r="E142">
        <v>637.11</v>
      </c>
      <c r="F142">
        <f t="shared" si="2"/>
        <v>506502.45</v>
      </c>
    </row>
    <row r="143" spans="1:6" x14ac:dyDescent="0.2">
      <c r="A143" s="13" t="s">
        <v>253</v>
      </c>
      <c r="B143">
        <v>-86.101205500000006</v>
      </c>
      <c r="C143">
        <v>39.771013699999997</v>
      </c>
      <c r="D143">
        <v>711</v>
      </c>
      <c r="E143">
        <v>637.11</v>
      </c>
      <c r="F143">
        <f t="shared" si="2"/>
        <v>452985.21</v>
      </c>
    </row>
    <row r="144" spans="1:6" x14ac:dyDescent="0.2">
      <c r="A144" s="13" t="s">
        <v>254</v>
      </c>
      <c r="B144">
        <v>-86.089739399999999</v>
      </c>
      <c r="C144">
        <v>39.778159299999999</v>
      </c>
      <c r="D144">
        <v>1193</v>
      </c>
      <c r="E144">
        <v>637.11</v>
      </c>
      <c r="F144">
        <f t="shared" si="2"/>
        <v>760072.23</v>
      </c>
    </row>
    <row r="145" spans="1:6" x14ac:dyDescent="0.2">
      <c r="A145" s="13" t="s">
        <v>255</v>
      </c>
      <c r="B145">
        <v>-86.089739699999996</v>
      </c>
      <c r="C145">
        <v>39.770810900000001</v>
      </c>
      <c r="D145">
        <v>1336</v>
      </c>
      <c r="E145">
        <v>637.11</v>
      </c>
      <c r="F145">
        <f t="shared" si="2"/>
        <v>851178.96</v>
      </c>
    </row>
    <row r="146" spans="1:6" x14ac:dyDescent="0.2">
      <c r="A146" s="13" t="s">
        <v>256</v>
      </c>
      <c r="B146">
        <v>-86.092381900000007</v>
      </c>
      <c r="C146">
        <v>39.759704999999997</v>
      </c>
      <c r="D146">
        <v>1465</v>
      </c>
      <c r="E146">
        <v>637.11</v>
      </c>
      <c r="F146">
        <f t="shared" si="2"/>
        <v>933366.15</v>
      </c>
    </row>
    <row r="147" spans="1:6" x14ac:dyDescent="0.2">
      <c r="A147" s="13" t="s">
        <v>257</v>
      </c>
      <c r="B147">
        <v>-86.110076000000007</v>
      </c>
      <c r="C147">
        <v>39.7601625</v>
      </c>
      <c r="D147">
        <v>930</v>
      </c>
      <c r="E147">
        <v>637.11</v>
      </c>
      <c r="F147">
        <f t="shared" si="2"/>
        <v>592512.30000000005</v>
      </c>
    </row>
    <row r="148" spans="1:6" x14ac:dyDescent="0.2">
      <c r="A148" s="13" t="s">
        <v>258</v>
      </c>
      <c r="B148">
        <v>-86.128318800000002</v>
      </c>
      <c r="C148">
        <v>39.763063699999996</v>
      </c>
      <c r="D148">
        <v>924</v>
      </c>
      <c r="E148">
        <v>637.11</v>
      </c>
      <c r="F148">
        <f t="shared" si="2"/>
        <v>588689.64</v>
      </c>
    </row>
    <row r="149" spans="1:6" x14ac:dyDescent="0.2">
      <c r="A149" s="13" t="s">
        <v>259</v>
      </c>
      <c r="B149" s="14">
        <v>-86.137559300000007</v>
      </c>
      <c r="C149" s="14">
        <v>39.756267999999999</v>
      </c>
      <c r="D149">
        <v>839</v>
      </c>
      <c r="E149">
        <v>637.11</v>
      </c>
      <c r="F149">
        <f t="shared" si="2"/>
        <v>534535.29</v>
      </c>
    </row>
    <row r="150" spans="1:6" x14ac:dyDescent="0.2">
      <c r="A150" s="13" t="s">
        <v>260</v>
      </c>
      <c r="B150">
        <v>-86.149168200000005</v>
      </c>
      <c r="C150">
        <v>39.760114899999998</v>
      </c>
      <c r="D150">
        <v>1018</v>
      </c>
      <c r="E150">
        <v>637.11</v>
      </c>
      <c r="F150">
        <f t="shared" si="2"/>
        <v>648577.98</v>
      </c>
    </row>
    <row r="151" spans="1:6" x14ac:dyDescent="0.2">
      <c r="A151" s="13" t="s">
        <v>261</v>
      </c>
      <c r="B151">
        <v>-86.184637499999994</v>
      </c>
      <c r="C151">
        <v>39.765315700000002</v>
      </c>
      <c r="D151">
        <v>1380</v>
      </c>
      <c r="E151">
        <v>637.11</v>
      </c>
      <c r="F151">
        <f t="shared" si="2"/>
        <v>879211.8</v>
      </c>
    </row>
    <row r="152" spans="1:6" x14ac:dyDescent="0.2">
      <c r="A152" s="13" t="s">
        <v>262</v>
      </c>
      <c r="B152">
        <v>-86.154315100000005</v>
      </c>
      <c r="C152">
        <v>39.747197300000003</v>
      </c>
      <c r="D152">
        <v>817</v>
      </c>
      <c r="E152">
        <v>637.11</v>
      </c>
      <c r="F152">
        <f t="shared" si="2"/>
        <v>520518.87</v>
      </c>
    </row>
    <row r="153" spans="1:6" x14ac:dyDescent="0.2">
      <c r="A153" s="13" t="s">
        <v>263</v>
      </c>
      <c r="B153">
        <v>-86.1447723</v>
      </c>
      <c r="C153">
        <v>39.746237999999998</v>
      </c>
      <c r="D153">
        <v>738</v>
      </c>
      <c r="E153">
        <v>637.11</v>
      </c>
      <c r="F153">
        <f t="shared" si="2"/>
        <v>470187.18</v>
      </c>
    </row>
    <row r="154" spans="1:6" x14ac:dyDescent="0.2">
      <c r="A154" s="13" t="s">
        <v>264</v>
      </c>
      <c r="B154">
        <v>-86.135895500000004</v>
      </c>
      <c r="C154">
        <v>39.747620300000001</v>
      </c>
      <c r="D154">
        <v>835</v>
      </c>
      <c r="E154">
        <v>637.11</v>
      </c>
      <c r="F154">
        <f t="shared" si="2"/>
        <v>531986.85</v>
      </c>
    </row>
    <row r="155" spans="1:6" x14ac:dyDescent="0.2">
      <c r="A155" s="13" t="s">
        <v>265</v>
      </c>
      <c r="B155">
        <v>-86.126150100000004</v>
      </c>
      <c r="C155">
        <v>39.750505500000003</v>
      </c>
      <c r="D155">
        <v>941</v>
      </c>
      <c r="E155">
        <v>637.11</v>
      </c>
      <c r="F155">
        <f t="shared" si="2"/>
        <v>599520.51</v>
      </c>
    </row>
    <row r="156" spans="1:6" x14ac:dyDescent="0.2">
      <c r="A156" s="13" t="s">
        <v>266</v>
      </c>
      <c r="B156">
        <v>-86.120842300000007</v>
      </c>
      <c r="C156">
        <v>39.743077700000001</v>
      </c>
      <c r="D156">
        <v>853</v>
      </c>
      <c r="E156">
        <v>637.11</v>
      </c>
      <c r="F156">
        <f t="shared" si="2"/>
        <v>543454.82999999996</v>
      </c>
    </row>
    <row r="157" spans="1:6" x14ac:dyDescent="0.2">
      <c r="A157" s="13" t="s">
        <v>267</v>
      </c>
      <c r="B157">
        <v>-86.097465999999997</v>
      </c>
      <c r="C157">
        <v>39.745491600000001</v>
      </c>
      <c r="D157">
        <v>1726</v>
      </c>
      <c r="E157">
        <v>637.11</v>
      </c>
      <c r="F157">
        <f t="shared" si="2"/>
        <v>1099651.8600000001</v>
      </c>
    </row>
    <row r="158" spans="1:6" x14ac:dyDescent="0.2">
      <c r="A158" s="13" t="s">
        <v>268</v>
      </c>
      <c r="B158">
        <v>-86.096925499999998</v>
      </c>
      <c r="C158">
        <v>39.730773399999997</v>
      </c>
      <c r="D158">
        <v>1346</v>
      </c>
      <c r="E158">
        <v>637.11</v>
      </c>
      <c r="F158">
        <f t="shared" si="2"/>
        <v>857550.06</v>
      </c>
    </row>
    <row r="159" spans="1:6" x14ac:dyDescent="0.2">
      <c r="A159" s="13" t="s">
        <v>269</v>
      </c>
      <c r="B159">
        <v>-86.123660400000006</v>
      </c>
      <c r="C159">
        <v>39.730645600000003</v>
      </c>
      <c r="D159">
        <v>2217</v>
      </c>
      <c r="E159">
        <v>637.11</v>
      </c>
      <c r="F159">
        <f t="shared" si="2"/>
        <v>1412472.87</v>
      </c>
    </row>
    <row r="160" spans="1:6" x14ac:dyDescent="0.2">
      <c r="A160" s="13" t="s">
        <v>270</v>
      </c>
      <c r="B160">
        <v>-86.1465551</v>
      </c>
      <c r="C160">
        <v>39.7383697</v>
      </c>
      <c r="D160">
        <v>742</v>
      </c>
      <c r="E160">
        <v>637.11</v>
      </c>
      <c r="F160">
        <f t="shared" si="2"/>
        <v>472735.62</v>
      </c>
    </row>
    <row r="161" spans="1:6" x14ac:dyDescent="0.2">
      <c r="A161" s="13" t="s">
        <v>271</v>
      </c>
      <c r="B161">
        <v>-86.147885599999995</v>
      </c>
      <c r="C161">
        <v>39.72925</v>
      </c>
      <c r="D161">
        <v>1461</v>
      </c>
      <c r="E161">
        <v>637.11</v>
      </c>
      <c r="F161">
        <f t="shared" si="2"/>
        <v>930817.71</v>
      </c>
    </row>
    <row r="162" spans="1:6" x14ac:dyDescent="0.2">
      <c r="A162" s="13" t="s">
        <v>272</v>
      </c>
      <c r="B162">
        <v>-86.166318000000004</v>
      </c>
      <c r="C162">
        <v>39.734638699999998</v>
      </c>
      <c r="D162">
        <v>512</v>
      </c>
      <c r="E162">
        <v>637.11</v>
      </c>
      <c r="F162">
        <f t="shared" si="2"/>
        <v>326200.32000000001</v>
      </c>
    </row>
    <row r="163" spans="1:6" x14ac:dyDescent="0.2">
      <c r="A163" s="13" t="s">
        <v>273</v>
      </c>
      <c r="B163">
        <v>-86.182685699999993</v>
      </c>
      <c r="C163">
        <v>39.742099099999997</v>
      </c>
      <c r="D163">
        <v>991</v>
      </c>
      <c r="E163">
        <v>637.11</v>
      </c>
      <c r="F163">
        <f t="shared" si="2"/>
        <v>631376.01</v>
      </c>
    </row>
    <row r="164" spans="1:6" x14ac:dyDescent="0.2">
      <c r="A164" s="13" t="s">
        <v>274</v>
      </c>
      <c r="B164">
        <v>-86.073876600000006</v>
      </c>
      <c r="C164">
        <v>39.803534200000001</v>
      </c>
      <c r="D164">
        <v>1073</v>
      </c>
      <c r="E164">
        <v>637.11</v>
      </c>
      <c r="F164">
        <f t="shared" si="2"/>
        <v>683619.03</v>
      </c>
    </row>
    <row r="165" spans="1:6" x14ac:dyDescent="0.2">
      <c r="A165" s="13" t="s">
        <v>275</v>
      </c>
      <c r="B165">
        <v>-86.074255800000003</v>
      </c>
      <c r="C165">
        <v>39.818132300000002</v>
      </c>
      <c r="D165">
        <v>1060</v>
      </c>
      <c r="E165">
        <v>637.11</v>
      </c>
      <c r="F165">
        <f t="shared" si="2"/>
        <v>675336.6</v>
      </c>
    </row>
    <row r="166" spans="1:6" x14ac:dyDescent="0.2">
      <c r="A166" s="13" t="s">
        <v>276</v>
      </c>
      <c r="B166">
        <v>-86.047934299999994</v>
      </c>
      <c r="C166">
        <v>39.818347699999997</v>
      </c>
      <c r="D166">
        <v>1793</v>
      </c>
      <c r="E166">
        <v>637.11</v>
      </c>
      <c r="F166">
        <f t="shared" si="2"/>
        <v>1142338.23</v>
      </c>
    </row>
    <row r="167" spans="1:6" x14ac:dyDescent="0.2">
      <c r="A167" s="13" t="s">
        <v>277</v>
      </c>
      <c r="B167">
        <v>-86.020518300000006</v>
      </c>
      <c r="C167">
        <v>39.8185942</v>
      </c>
      <c r="D167">
        <v>1245</v>
      </c>
      <c r="E167">
        <v>637.11</v>
      </c>
      <c r="F167">
        <f t="shared" si="2"/>
        <v>793201.95000000007</v>
      </c>
    </row>
    <row r="168" spans="1:6" x14ac:dyDescent="0.2">
      <c r="A168" s="13" t="s">
        <v>278</v>
      </c>
      <c r="B168">
        <v>-86.021154499999994</v>
      </c>
      <c r="C168">
        <v>39.8036046</v>
      </c>
      <c r="D168">
        <v>1461</v>
      </c>
      <c r="E168">
        <v>637.11</v>
      </c>
      <c r="F168">
        <f t="shared" si="2"/>
        <v>930817.71</v>
      </c>
    </row>
    <row r="169" spans="1:6" x14ac:dyDescent="0.2">
      <c r="A169" s="13" t="s">
        <v>279</v>
      </c>
      <c r="B169">
        <v>-86.048709799999997</v>
      </c>
      <c r="C169">
        <v>39.803634000000002</v>
      </c>
      <c r="D169">
        <v>886</v>
      </c>
      <c r="E169">
        <v>637.11</v>
      </c>
      <c r="F169">
        <f t="shared" si="2"/>
        <v>564479.46</v>
      </c>
    </row>
    <row r="170" spans="1:6" x14ac:dyDescent="0.2">
      <c r="A170" s="13" t="s">
        <v>280</v>
      </c>
      <c r="B170">
        <v>-86.000148699999997</v>
      </c>
      <c r="C170">
        <v>39.804138700000003</v>
      </c>
      <c r="D170">
        <v>2215</v>
      </c>
      <c r="E170">
        <v>637.11</v>
      </c>
      <c r="F170">
        <f t="shared" si="2"/>
        <v>1411198.6500000001</v>
      </c>
    </row>
    <row r="171" spans="1:6" x14ac:dyDescent="0.2">
      <c r="A171" s="13" t="s">
        <v>281</v>
      </c>
      <c r="B171">
        <v>-86.000399700000003</v>
      </c>
      <c r="C171">
        <v>39.818823600000002</v>
      </c>
      <c r="D171">
        <v>716</v>
      </c>
      <c r="E171">
        <v>637.11</v>
      </c>
      <c r="F171">
        <f t="shared" si="2"/>
        <v>456170.76</v>
      </c>
    </row>
    <row r="172" spans="1:6" x14ac:dyDescent="0.2">
      <c r="A172" s="13" t="s">
        <v>282</v>
      </c>
      <c r="B172">
        <v>-85.971998900000003</v>
      </c>
      <c r="C172">
        <v>39.819185900000001</v>
      </c>
      <c r="D172">
        <v>2927</v>
      </c>
      <c r="E172">
        <v>637.11</v>
      </c>
      <c r="F172">
        <f t="shared" si="2"/>
        <v>1864820.97</v>
      </c>
    </row>
    <row r="173" spans="1:6" x14ac:dyDescent="0.2">
      <c r="A173" s="13" t="s">
        <v>283</v>
      </c>
      <c r="B173">
        <v>-85.973893700000005</v>
      </c>
      <c r="C173">
        <v>39.8038192</v>
      </c>
      <c r="D173">
        <v>2539</v>
      </c>
      <c r="E173">
        <v>637.11</v>
      </c>
      <c r="F173">
        <f t="shared" si="2"/>
        <v>1617622.29</v>
      </c>
    </row>
    <row r="174" spans="1:6" x14ac:dyDescent="0.2">
      <c r="A174" s="13" t="s">
        <v>284</v>
      </c>
      <c r="B174">
        <v>-85.960544799999994</v>
      </c>
      <c r="C174">
        <v>39.783827100000003</v>
      </c>
      <c r="D174">
        <v>2252</v>
      </c>
      <c r="E174">
        <v>637.11</v>
      </c>
      <c r="F174">
        <f t="shared" si="2"/>
        <v>1434771.72</v>
      </c>
    </row>
    <row r="175" spans="1:6" x14ac:dyDescent="0.2">
      <c r="A175" s="13" t="s">
        <v>285</v>
      </c>
      <c r="B175">
        <v>-85.993202100000005</v>
      </c>
      <c r="C175">
        <v>39.787022800000003</v>
      </c>
      <c r="D175">
        <v>2366</v>
      </c>
      <c r="E175">
        <v>637.11</v>
      </c>
      <c r="F175">
        <f t="shared" si="2"/>
        <v>1507402.26</v>
      </c>
    </row>
    <row r="176" spans="1:6" x14ac:dyDescent="0.2">
      <c r="A176" s="13" t="s">
        <v>286</v>
      </c>
      <c r="B176">
        <v>-86.017455499999997</v>
      </c>
      <c r="C176">
        <v>39.784100000000002</v>
      </c>
      <c r="D176">
        <v>2024</v>
      </c>
      <c r="E176">
        <v>637.11</v>
      </c>
      <c r="F176">
        <f t="shared" si="2"/>
        <v>1289510.6400000001</v>
      </c>
    </row>
    <row r="177" spans="1:6" x14ac:dyDescent="0.2">
      <c r="A177" s="13" t="s">
        <v>287</v>
      </c>
      <c r="B177">
        <v>-86.036585900000006</v>
      </c>
      <c r="C177">
        <v>39.7835678</v>
      </c>
      <c r="D177">
        <v>2432</v>
      </c>
      <c r="E177">
        <v>637.11</v>
      </c>
      <c r="F177">
        <f t="shared" si="2"/>
        <v>1549451.52</v>
      </c>
    </row>
    <row r="178" spans="1:6" x14ac:dyDescent="0.2">
      <c r="A178" s="13" t="s">
        <v>288</v>
      </c>
      <c r="B178">
        <v>-86.0554652</v>
      </c>
      <c r="C178">
        <v>39.775835000000001</v>
      </c>
      <c r="D178">
        <v>894</v>
      </c>
      <c r="E178">
        <v>637.11</v>
      </c>
      <c r="F178">
        <f t="shared" si="2"/>
        <v>569576.34</v>
      </c>
    </row>
    <row r="179" spans="1:6" x14ac:dyDescent="0.2">
      <c r="A179" s="13" t="s">
        <v>289</v>
      </c>
      <c r="B179">
        <v>-86.054882000000006</v>
      </c>
      <c r="C179">
        <v>39.789032900000002</v>
      </c>
      <c r="D179">
        <v>1212</v>
      </c>
      <c r="E179">
        <v>637.11</v>
      </c>
      <c r="F179">
        <f t="shared" si="2"/>
        <v>772177.32000000007</v>
      </c>
    </row>
    <row r="180" spans="1:6" x14ac:dyDescent="0.2">
      <c r="A180" s="13" t="s">
        <v>290</v>
      </c>
      <c r="B180">
        <v>-86.073796299999998</v>
      </c>
      <c r="C180">
        <v>39.788921199999997</v>
      </c>
      <c r="D180">
        <v>2467</v>
      </c>
      <c r="E180">
        <v>637.11</v>
      </c>
      <c r="F180">
        <f t="shared" si="2"/>
        <v>1571750.37</v>
      </c>
    </row>
    <row r="181" spans="1:6" x14ac:dyDescent="0.2">
      <c r="A181" s="13" t="s">
        <v>291</v>
      </c>
      <c r="B181">
        <v>-86.073625300000003</v>
      </c>
      <c r="C181">
        <v>39.7782774</v>
      </c>
      <c r="D181">
        <v>1052</v>
      </c>
      <c r="E181">
        <v>637.11</v>
      </c>
      <c r="F181">
        <f t="shared" si="2"/>
        <v>670239.72</v>
      </c>
    </row>
    <row r="182" spans="1:6" x14ac:dyDescent="0.2">
      <c r="A182" s="13" t="s">
        <v>292</v>
      </c>
      <c r="B182">
        <v>-86.073882400000002</v>
      </c>
      <c r="C182">
        <v>39.771374999999999</v>
      </c>
      <c r="D182">
        <v>1652</v>
      </c>
      <c r="E182">
        <v>637.11</v>
      </c>
      <c r="F182">
        <f t="shared" si="2"/>
        <v>1052505.72</v>
      </c>
    </row>
    <row r="183" spans="1:6" x14ac:dyDescent="0.2">
      <c r="A183" s="13" t="s">
        <v>293</v>
      </c>
      <c r="B183">
        <v>-86.0734444</v>
      </c>
      <c r="C183">
        <v>39.761276600000002</v>
      </c>
      <c r="D183">
        <v>1415</v>
      </c>
      <c r="E183">
        <v>637.11</v>
      </c>
      <c r="F183">
        <f t="shared" si="2"/>
        <v>901510.65</v>
      </c>
    </row>
    <row r="184" spans="1:6" x14ac:dyDescent="0.2">
      <c r="A184" s="13" t="s">
        <v>294</v>
      </c>
      <c r="B184">
        <v>-86.035839999999993</v>
      </c>
      <c r="C184">
        <v>39.7666982</v>
      </c>
      <c r="D184">
        <v>1009</v>
      </c>
      <c r="E184">
        <v>637.11</v>
      </c>
      <c r="F184">
        <f t="shared" si="2"/>
        <v>642843.99</v>
      </c>
    </row>
    <row r="185" spans="1:6" x14ac:dyDescent="0.2">
      <c r="A185" s="13" t="s">
        <v>295</v>
      </c>
      <c r="B185">
        <v>-86.046059200000002</v>
      </c>
      <c r="C185">
        <v>39.746717400000001</v>
      </c>
      <c r="D185">
        <v>4154</v>
      </c>
      <c r="E185">
        <v>637.11</v>
      </c>
      <c r="F185">
        <f t="shared" si="2"/>
        <v>2646554.94</v>
      </c>
    </row>
    <row r="186" spans="1:6" x14ac:dyDescent="0.2">
      <c r="A186" s="13" t="s">
        <v>296</v>
      </c>
      <c r="B186">
        <v>-85.983057500000001</v>
      </c>
      <c r="C186">
        <v>39.745049299999998</v>
      </c>
      <c r="D186">
        <v>3293</v>
      </c>
      <c r="E186">
        <v>637.11</v>
      </c>
      <c r="F186">
        <f t="shared" si="2"/>
        <v>2098003.23</v>
      </c>
    </row>
    <row r="187" spans="1:6" x14ac:dyDescent="0.2">
      <c r="A187" s="13" t="s">
        <v>297</v>
      </c>
      <c r="B187">
        <v>-86.255406899999997</v>
      </c>
      <c r="C187">
        <v>39.7044657</v>
      </c>
      <c r="D187">
        <v>1645</v>
      </c>
      <c r="E187">
        <v>637.11</v>
      </c>
      <c r="F187">
        <f t="shared" si="2"/>
        <v>1048045.9500000001</v>
      </c>
    </row>
    <row r="188" spans="1:6" x14ac:dyDescent="0.2">
      <c r="A188" s="13" t="s">
        <v>298</v>
      </c>
      <c r="B188">
        <v>-86.223437899999993</v>
      </c>
      <c r="C188">
        <v>39.704599700000003</v>
      </c>
      <c r="D188">
        <v>2519</v>
      </c>
      <c r="E188">
        <v>637.11</v>
      </c>
      <c r="F188">
        <f t="shared" si="2"/>
        <v>1604880.09</v>
      </c>
    </row>
    <row r="189" spans="1:6" x14ac:dyDescent="0.2">
      <c r="A189" s="13" t="s">
        <v>299</v>
      </c>
      <c r="B189">
        <v>-86.296972999999994</v>
      </c>
      <c r="C189">
        <v>39.653706399999997</v>
      </c>
      <c r="D189">
        <v>3205</v>
      </c>
      <c r="E189">
        <v>637.11</v>
      </c>
      <c r="F189">
        <f t="shared" si="2"/>
        <v>2041937.55</v>
      </c>
    </row>
    <row r="190" spans="1:6" x14ac:dyDescent="0.2">
      <c r="A190" s="13" t="s">
        <v>300</v>
      </c>
      <c r="B190">
        <v>-86.248378500000001</v>
      </c>
      <c r="C190">
        <v>39.673098799999998</v>
      </c>
      <c r="D190">
        <v>2953</v>
      </c>
      <c r="E190">
        <v>637.11</v>
      </c>
      <c r="F190">
        <f t="shared" si="2"/>
        <v>1881385.83</v>
      </c>
    </row>
    <row r="191" spans="1:6" x14ac:dyDescent="0.2">
      <c r="A191" s="13" t="s">
        <v>301</v>
      </c>
      <c r="B191">
        <v>-86.203715000000003</v>
      </c>
      <c r="C191">
        <v>39.6784167</v>
      </c>
      <c r="D191">
        <v>6801</v>
      </c>
      <c r="E191">
        <v>637.11</v>
      </c>
      <c r="F191">
        <f t="shared" si="2"/>
        <v>4332985.1100000003</v>
      </c>
    </row>
    <row r="192" spans="1:6" x14ac:dyDescent="0.2">
      <c r="A192" s="13" t="s">
        <v>302</v>
      </c>
      <c r="B192">
        <v>-86.158500000000004</v>
      </c>
      <c r="C192">
        <v>39.715142100000001</v>
      </c>
      <c r="D192">
        <v>1379</v>
      </c>
      <c r="E192">
        <v>637.11</v>
      </c>
      <c r="F192">
        <f t="shared" si="2"/>
        <v>878574.69000000006</v>
      </c>
    </row>
    <row r="193" spans="1:6" x14ac:dyDescent="0.2">
      <c r="A193" s="13" t="s">
        <v>303</v>
      </c>
      <c r="B193">
        <v>-86.126378799999998</v>
      </c>
      <c r="C193">
        <v>39.716073100000003</v>
      </c>
      <c r="D193">
        <v>1505</v>
      </c>
      <c r="E193">
        <v>637.11</v>
      </c>
      <c r="F193">
        <f t="shared" si="2"/>
        <v>958850.55</v>
      </c>
    </row>
    <row r="194" spans="1:6" x14ac:dyDescent="0.2">
      <c r="A194" s="13" t="s">
        <v>304</v>
      </c>
      <c r="B194">
        <v>-86.094944499999997</v>
      </c>
      <c r="C194">
        <v>39.6991899</v>
      </c>
      <c r="D194">
        <v>2034</v>
      </c>
      <c r="E194">
        <v>637.11</v>
      </c>
      <c r="F194">
        <f t="shared" si="2"/>
        <v>1295881.74</v>
      </c>
    </row>
    <row r="195" spans="1:6" x14ac:dyDescent="0.2">
      <c r="A195" s="13" t="s">
        <v>305</v>
      </c>
      <c r="B195">
        <v>-86.0882261</v>
      </c>
      <c r="C195">
        <v>39.714571900000003</v>
      </c>
      <c r="D195">
        <v>1563</v>
      </c>
      <c r="E195">
        <v>637.11</v>
      </c>
      <c r="F195">
        <f t="shared" ref="F195:F225" si="3">E195*D195</f>
        <v>995802.93</v>
      </c>
    </row>
    <row r="196" spans="1:6" x14ac:dyDescent="0.2">
      <c r="A196" s="13" t="s">
        <v>306</v>
      </c>
      <c r="B196">
        <v>-86.103104599999995</v>
      </c>
      <c r="C196">
        <v>39.713253399999999</v>
      </c>
      <c r="D196">
        <v>1551</v>
      </c>
      <c r="E196">
        <v>637.11</v>
      </c>
      <c r="F196">
        <f t="shared" si="3"/>
        <v>988157.61</v>
      </c>
    </row>
    <row r="197" spans="1:6" x14ac:dyDescent="0.2">
      <c r="A197" s="13" t="s">
        <v>307</v>
      </c>
      <c r="B197">
        <v>-86.121895499999994</v>
      </c>
      <c r="C197">
        <v>39.695816299999997</v>
      </c>
      <c r="D197">
        <v>926</v>
      </c>
      <c r="E197">
        <v>637.11</v>
      </c>
      <c r="F197">
        <f t="shared" si="3"/>
        <v>589963.86</v>
      </c>
    </row>
    <row r="198" spans="1:6" x14ac:dyDescent="0.2">
      <c r="A198" s="13" t="s">
        <v>308</v>
      </c>
      <c r="B198">
        <v>-86.125543100000002</v>
      </c>
      <c r="C198">
        <v>39.704409699999999</v>
      </c>
      <c r="D198">
        <v>1494</v>
      </c>
      <c r="E198">
        <v>637.11</v>
      </c>
      <c r="F198">
        <f t="shared" si="3"/>
        <v>951842.34</v>
      </c>
    </row>
    <row r="199" spans="1:6" x14ac:dyDescent="0.2">
      <c r="A199" s="13" t="s">
        <v>309</v>
      </c>
      <c r="B199">
        <v>-86.158012099999993</v>
      </c>
      <c r="C199">
        <v>39.700312400000001</v>
      </c>
      <c r="D199">
        <v>2190</v>
      </c>
      <c r="E199">
        <v>637.11</v>
      </c>
      <c r="F199">
        <f t="shared" si="3"/>
        <v>1395270.9000000001</v>
      </c>
    </row>
    <row r="200" spans="1:6" x14ac:dyDescent="0.2">
      <c r="A200" s="13" t="s">
        <v>310</v>
      </c>
      <c r="B200">
        <v>-86.158286000000004</v>
      </c>
      <c r="C200">
        <v>39.685991399999999</v>
      </c>
      <c r="D200">
        <v>2245</v>
      </c>
      <c r="E200">
        <v>637.11</v>
      </c>
      <c r="F200">
        <f t="shared" si="3"/>
        <v>1430311.95</v>
      </c>
    </row>
    <row r="201" spans="1:6" x14ac:dyDescent="0.2">
      <c r="A201" s="13" t="s">
        <v>311</v>
      </c>
      <c r="B201">
        <v>-86.125215900000001</v>
      </c>
      <c r="C201">
        <v>39.6865764</v>
      </c>
      <c r="D201">
        <v>1175</v>
      </c>
      <c r="E201">
        <v>637.11</v>
      </c>
      <c r="F201">
        <f t="shared" si="3"/>
        <v>748604.25</v>
      </c>
    </row>
    <row r="202" spans="1:6" x14ac:dyDescent="0.2">
      <c r="A202" s="13" t="s">
        <v>312</v>
      </c>
      <c r="B202">
        <v>-86.105681899999993</v>
      </c>
      <c r="C202">
        <v>39.674325099999997</v>
      </c>
      <c r="D202">
        <v>1794</v>
      </c>
      <c r="E202">
        <v>637.11</v>
      </c>
      <c r="F202">
        <f t="shared" si="3"/>
        <v>1142975.3400000001</v>
      </c>
    </row>
    <row r="203" spans="1:6" x14ac:dyDescent="0.2">
      <c r="A203" s="13" t="s">
        <v>313</v>
      </c>
      <c r="B203">
        <v>-86.091464200000004</v>
      </c>
      <c r="C203">
        <v>39.6715023</v>
      </c>
      <c r="D203">
        <v>2390</v>
      </c>
      <c r="E203">
        <v>637.11</v>
      </c>
      <c r="F203">
        <f t="shared" si="3"/>
        <v>1522692.9000000001</v>
      </c>
    </row>
    <row r="204" spans="1:6" x14ac:dyDescent="0.2">
      <c r="A204" s="13" t="s">
        <v>314</v>
      </c>
      <c r="B204">
        <v>-86.125213400000007</v>
      </c>
      <c r="C204">
        <v>39.657572500000001</v>
      </c>
      <c r="D204">
        <v>2585</v>
      </c>
      <c r="E204">
        <v>637.11</v>
      </c>
      <c r="F204">
        <f t="shared" si="3"/>
        <v>1646929.35</v>
      </c>
    </row>
    <row r="205" spans="1:6" x14ac:dyDescent="0.2">
      <c r="A205" s="13" t="s">
        <v>315</v>
      </c>
      <c r="B205">
        <v>-86.1252803</v>
      </c>
      <c r="C205">
        <v>39.6722891</v>
      </c>
      <c r="D205">
        <v>1143</v>
      </c>
      <c r="E205">
        <v>637.11</v>
      </c>
      <c r="F205">
        <f t="shared" si="3"/>
        <v>728216.73</v>
      </c>
    </row>
    <row r="206" spans="1:6" x14ac:dyDescent="0.2">
      <c r="A206" s="13" t="s">
        <v>316</v>
      </c>
      <c r="B206">
        <v>-86.158983599999999</v>
      </c>
      <c r="C206">
        <v>39.671493099999999</v>
      </c>
      <c r="D206">
        <v>2444</v>
      </c>
      <c r="E206">
        <v>637.11</v>
      </c>
      <c r="F206">
        <f t="shared" si="3"/>
        <v>1557096.84</v>
      </c>
    </row>
    <row r="207" spans="1:6" x14ac:dyDescent="0.2">
      <c r="A207" s="13" t="s">
        <v>317</v>
      </c>
      <c r="B207">
        <v>-86.159407799999997</v>
      </c>
      <c r="C207">
        <v>39.657727700000002</v>
      </c>
      <c r="D207">
        <v>2359</v>
      </c>
      <c r="E207">
        <v>637.11</v>
      </c>
      <c r="F207">
        <f t="shared" si="3"/>
        <v>1502942.49</v>
      </c>
    </row>
    <row r="208" spans="1:6" x14ac:dyDescent="0.2">
      <c r="A208" s="13" t="s">
        <v>318</v>
      </c>
      <c r="B208">
        <v>-86.158663000000004</v>
      </c>
      <c r="C208">
        <v>39.643273800000003</v>
      </c>
      <c r="D208">
        <v>2815</v>
      </c>
      <c r="E208">
        <v>637.11</v>
      </c>
      <c r="F208">
        <f t="shared" si="3"/>
        <v>1793464.6500000001</v>
      </c>
    </row>
    <row r="209" spans="1:6" x14ac:dyDescent="0.2">
      <c r="A209" s="13" t="s">
        <v>319</v>
      </c>
      <c r="B209">
        <v>-86.128321400000004</v>
      </c>
      <c r="C209">
        <v>39.646679200000001</v>
      </c>
      <c r="D209">
        <v>1021</v>
      </c>
      <c r="E209">
        <v>637.11</v>
      </c>
      <c r="F209">
        <f t="shared" si="3"/>
        <v>650489.31000000006</v>
      </c>
    </row>
    <row r="210" spans="1:6" x14ac:dyDescent="0.2">
      <c r="A210" s="13" t="s">
        <v>320</v>
      </c>
      <c r="B210">
        <v>-86.123539199999996</v>
      </c>
      <c r="C210">
        <v>39.638870199999999</v>
      </c>
      <c r="D210">
        <v>1569</v>
      </c>
      <c r="E210">
        <v>637.11</v>
      </c>
      <c r="F210">
        <f t="shared" si="3"/>
        <v>999625.59</v>
      </c>
    </row>
    <row r="211" spans="1:6" x14ac:dyDescent="0.2">
      <c r="A211" s="13" t="s">
        <v>321</v>
      </c>
      <c r="B211">
        <v>-86.098428299999995</v>
      </c>
      <c r="C211">
        <v>39.644149900000002</v>
      </c>
      <c r="D211">
        <v>2620</v>
      </c>
      <c r="E211">
        <v>637.11</v>
      </c>
      <c r="F211">
        <f t="shared" si="3"/>
        <v>1669228.2</v>
      </c>
    </row>
    <row r="212" spans="1:6" x14ac:dyDescent="0.2">
      <c r="A212" s="13" t="s">
        <v>322</v>
      </c>
      <c r="B212">
        <v>-86.038292600000005</v>
      </c>
      <c r="C212">
        <v>39.709008500000003</v>
      </c>
      <c r="D212">
        <v>2841</v>
      </c>
      <c r="E212">
        <v>637.11</v>
      </c>
      <c r="F212">
        <f t="shared" si="3"/>
        <v>1810029.51</v>
      </c>
    </row>
    <row r="213" spans="1:6" x14ac:dyDescent="0.2">
      <c r="A213" s="13" t="s">
        <v>323</v>
      </c>
      <c r="B213">
        <v>-86.069478700000005</v>
      </c>
      <c r="C213">
        <v>39.711380400000003</v>
      </c>
      <c r="D213">
        <v>2027</v>
      </c>
      <c r="E213">
        <v>637.11</v>
      </c>
      <c r="F213">
        <f t="shared" si="3"/>
        <v>1291421.97</v>
      </c>
    </row>
    <row r="214" spans="1:6" x14ac:dyDescent="0.2">
      <c r="A214" s="13" t="s">
        <v>324</v>
      </c>
      <c r="B214">
        <v>-85.984746599999994</v>
      </c>
      <c r="C214">
        <v>39.711277000000003</v>
      </c>
      <c r="D214">
        <v>1487</v>
      </c>
      <c r="E214">
        <v>637.11</v>
      </c>
      <c r="F214">
        <f t="shared" si="3"/>
        <v>947382.57000000007</v>
      </c>
    </row>
    <row r="215" spans="1:6" x14ac:dyDescent="0.2">
      <c r="A215" s="13" t="s">
        <v>325</v>
      </c>
      <c r="B215">
        <v>-85.982243299999993</v>
      </c>
      <c r="C215">
        <v>39.667513499999998</v>
      </c>
      <c r="D215">
        <v>1926</v>
      </c>
      <c r="E215">
        <v>637.11</v>
      </c>
      <c r="F215">
        <f t="shared" si="3"/>
        <v>1227073.8600000001</v>
      </c>
    </row>
    <row r="216" spans="1:6" x14ac:dyDescent="0.2">
      <c r="A216" s="13" t="s">
        <v>326</v>
      </c>
      <c r="B216">
        <v>-86.054066800000001</v>
      </c>
      <c r="C216">
        <v>39.666075200000002</v>
      </c>
      <c r="D216">
        <v>4154</v>
      </c>
      <c r="E216">
        <v>637.11</v>
      </c>
      <c r="F216">
        <f t="shared" si="3"/>
        <v>2646554.94</v>
      </c>
    </row>
    <row r="217" spans="1:6" x14ac:dyDescent="0.2">
      <c r="A217" s="13" t="s">
        <v>327</v>
      </c>
      <c r="B217">
        <v>-86.031566100000006</v>
      </c>
      <c r="C217">
        <v>39.6666849</v>
      </c>
      <c r="D217">
        <v>3350</v>
      </c>
      <c r="E217">
        <v>637.11</v>
      </c>
      <c r="F217">
        <f t="shared" si="3"/>
        <v>2134318.5</v>
      </c>
    </row>
    <row r="218" spans="1:6" x14ac:dyDescent="0.2">
      <c r="A218" s="13" t="s">
        <v>328</v>
      </c>
      <c r="B218">
        <v>-86.073025099999995</v>
      </c>
      <c r="C218">
        <v>39.682320400000002</v>
      </c>
      <c r="D218">
        <v>2146</v>
      </c>
      <c r="E218">
        <v>637.11</v>
      </c>
      <c r="F218">
        <f t="shared" si="3"/>
        <v>1367238.06</v>
      </c>
    </row>
    <row r="219" spans="1:6" x14ac:dyDescent="0.2">
      <c r="A219" s="13" t="s">
        <v>329</v>
      </c>
      <c r="B219">
        <v>-86.073111699999998</v>
      </c>
      <c r="C219">
        <v>39.653247899999997</v>
      </c>
      <c r="D219">
        <v>1873</v>
      </c>
      <c r="E219">
        <v>637.11</v>
      </c>
      <c r="F219">
        <f t="shared" si="3"/>
        <v>1193307.03</v>
      </c>
    </row>
    <row r="220" spans="1:6" x14ac:dyDescent="0.2">
      <c r="A220" s="13" t="s">
        <v>330</v>
      </c>
      <c r="B220">
        <v>-86.176583399999998</v>
      </c>
      <c r="C220">
        <v>39.817477500000003</v>
      </c>
      <c r="D220">
        <v>826</v>
      </c>
      <c r="E220">
        <v>637.11</v>
      </c>
      <c r="F220">
        <f t="shared" si="3"/>
        <v>526252.86</v>
      </c>
    </row>
    <row r="221" spans="1:6" x14ac:dyDescent="0.2">
      <c r="A221" s="13" t="s">
        <v>331</v>
      </c>
      <c r="B221">
        <v>-86.0283455</v>
      </c>
      <c r="C221">
        <v>39.862625700000002</v>
      </c>
      <c r="D221">
        <v>2635</v>
      </c>
      <c r="E221">
        <v>637.11</v>
      </c>
      <c r="F221">
        <f t="shared" si="3"/>
        <v>1678784.85</v>
      </c>
    </row>
    <row r="222" spans="1:6" x14ac:dyDescent="0.2">
      <c r="A222" s="13" t="s">
        <v>332</v>
      </c>
      <c r="B222">
        <v>-86.207779400000007</v>
      </c>
      <c r="C222">
        <v>39.7704564</v>
      </c>
      <c r="D222">
        <v>917</v>
      </c>
      <c r="E222">
        <v>637.11</v>
      </c>
      <c r="F222">
        <f t="shared" si="3"/>
        <v>584229.87</v>
      </c>
    </row>
    <row r="223" spans="1:6" x14ac:dyDescent="0.2">
      <c r="A223" s="13" t="s">
        <v>333</v>
      </c>
      <c r="B223">
        <v>-86.295794400000005</v>
      </c>
      <c r="C223">
        <v>39.704839900000003</v>
      </c>
      <c r="D223">
        <v>1297</v>
      </c>
      <c r="E223">
        <v>637.11</v>
      </c>
      <c r="F223">
        <f t="shared" si="3"/>
        <v>826331.67</v>
      </c>
    </row>
    <row r="224" spans="1:6" x14ac:dyDescent="0.2">
      <c r="A224" s="13" t="s">
        <v>334</v>
      </c>
      <c r="B224">
        <v>-86.146259900000004</v>
      </c>
      <c r="C224">
        <v>39.789439600000001</v>
      </c>
      <c r="D224">
        <v>1351</v>
      </c>
      <c r="E224">
        <v>637.11</v>
      </c>
      <c r="F224">
        <f t="shared" si="3"/>
        <v>860735.61</v>
      </c>
    </row>
    <row r="225" spans="1:6" x14ac:dyDescent="0.2">
      <c r="A225" s="13" t="s">
        <v>335</v>
      </c>
      <c r="B225">
        <v>-86.168801700000003</v>
      </c>
      <c r="C225">
        <v>39.769146300000003</v>
      </c>
      <c r="D225">
        <v>3290</v>
      </c>
      <c r="E225">
        <v>637.11</v>
      </c>
      <c r="F225">
        <f t="shared" si="3"/>
        <v>2096091.9000000001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F0E-23A3-0840-8003-75E79A0D28F8}">
  <dimension ref="A1:M88"/>
  <sheetViews>
    <sheetView topLeftCell="C76" workbookViewId="0">
      <selection activeCell="J5" sqref="J5"/>
    </sheetView>
  </sheetViews>
  <sheetFormatPr baseColWidth="10" defaultRowHeight="16" x14ac:dyDescent="0.2"/>
  <cols>
    <col min="1" max="1" width="32.83203125" bestFit="1" customWidth="1"/>
    <col min="2" max="2" width="6.6640625" bestFit="1" customWidth="1"/>
    <col min="3" max="3" width="24" bestFit="1" customWidth="1"/>
    <col min="4" max="4" width="19.83203125" style="2" bestFit="1" customWidth="1"/>
    <col min="5" max="5" width="18" customWidth="1"/>
    <col min="6" max="6" width="18.33203125" bestFit="1" customWidth="1"/>
    <col min="7" max="8" width="38.83203125" customWidth="1"/>
    <col min="9" max="9" width="17.1640625" style="5" bestFit="1" customWidth="1"/>
    <col min="10" max="10" width="20" bestFit="1" customWidth="1"/>
    <col min="11" max="11" width="22.33203125" bestFit="1" customWidth="1"/>
    <col min="12" max="12" width="16.83203125" bestFit="1" customWidth="1"/>
    <col min="13" max="13" width="24.5" bestFit="1" customWidth="1"/>
  </cols>
  <sheetData>
    <row r="1" spans="1:13" x14ac:dyDescent="0.2">
      <c r="A1" s="3" t="s">
        <v>0</v>
      </c>
      <c r="B1" s="3" t="s">
        <v>1</v>
      </c>
      <c r="C1" s="3" t="s">
        <v>102</v>
      </c>
      <c r="D1" s="6" t="s">
        <v>28</v>
      </c>
      <c r="E1" s="3" t="s">
        <v>90</v>
      </c>
      <c r="F1" s="3" t="s">
        <v>344</v>
      </c>
      <c r="G1" s="3" t="s">
        <v>348</v>
      </c>
      <c r="H1" s="3" t="s">
        <v>108</v>
      </c>
      <c r="I1" s="3" t="s">
        <v>103</v>
      </c>
      <c r="J1" s="3" t="s">
        <v>104</v>
      </c>
      <c r="K1" s="3" t="s">
        <v>337</v>
      </c>
      <c r="L1" s="3"/>
      <c r="M1" s="3"/>
    </row>
    <row r="2" spans="1:13" x14ac:dyDescent="0.2">
      <c r="A2" t="s">
        <v>2</v>
      </c>
      <c r="B2" t="s">
        <v>27</v>
      </c>
      <c r="C2">
        <v>62.46</v>
      </c>
      <c r="D2" s="2">
        <v>0.41</v>
      </c>
      <c r="E2" s="16">
        <f>D2*0.453592</f>
        <v>0.18597271999999998</v>
      </c>
      <c r="F2" s="2">
        <f>C2/E2</f>
        <v>335.85571045043599</v>
      </c>
      <c r="G2">
        <v>0.31</v>
      </c>
      <c r="H2">
        <f>F2*G2</f>
        <v>104.11527023963515</v>
      </c>
      <c r="I2" s="5">
        <v>0.11</v>
      </c>
      <c r="J2">
        <f>H2*I2</f>
        <v>11.452679726359866</v>
      </c>
      <c r="K2">
        <f>J2*0.16</f>
        <v>1.8324287562175787</v>
      </c>
    </row>
    <row r="3" spans="1:13" x14ac:dyDescent="0.2">
      <c r="A3" t="s">
        <v>29</v>
      </c>
      <c r="B3" t="s">
        <v>27</v>
      </c>
      <c r="C3">
        <v>62.46</v>
      </c>
      <c r="D3" s="2">
        <v>0.76</v>
      </c>
      <c r="E3" s="16">
        <f t="shared" ref="E3:E66" si="0">D3*0.453592</f>
        <v>0.34472992000000002</v>
      </c>
      <c r="F3" s="2">
        <f>C3/E3</f>
        <v>181.18531747984045</v>
      </c>
      <c r="G3">
        <v>0.31</v>
      </c>
      <c r="H3">
        <f t="shared" ref="H3:H66" si="1">F3*G3</f>
        <v>56.167448418750539</v>
      </c>
      <c r="I3" s="5">
        <v>7.0000000000000007E-2</v>
      </c>
      <c r="J3">
        <f t="shared" ref="J3:J66" si="2">H3*I3</f>
        <v>3.9317213893125382</v>
      </c>
      <c r="K3">
        <f>J3*0.16</f>
        <v>0.62907542229000613</v>
      </c>
    </row>
    <row r="4" spans="1:13" x14ac:dyDescent="0.2">
      <c r="A4" t="s">
        <v>30</v>
      </c>
      <c r="B4" t="s">
        <v>27</v>
      </c>
      <c r="C4">
        <v>62.46</v>
      </c>
      <c r="D4" s="2">
        <v>1.1200000000000001</v>
      </c>
      <c r="E4" s="16">
        <f t="shared" si="0"/>
        <v>0.50802304000000009</v>
      </c>
      <c r="F4" s="2">
        <f>C4/E4</f>
        <v>122.94717971846315</v>
      </c>
      <c r="G4">
        <v>0.31</v>
      </c>
      <c r="H4">
        <f t="shared" si="1"/>
        <v>38.113625712723575</v>
      </c>
      <c r="I4" s="5">
        <v>0.17</v>
      </c>
      <c r="J4">
        <f t="shared" si="2"/>
        <v>6.4793163711630086</v>
      </c>
      <c r="K4">
        <f>J4*0.16</f>
        <v>1.0366906193860814</v>
      </c>
    </row>
    <row r="5" spans="1:13" x14ac:dyDescent="0.2">
      <c r="A5" t="s">
        <v>31</v>
      </c>
      <c r="B5" t="s">
        <v>27</v>
      </c>
      <c r="C5">
        <v>62.46</v>
      </c>
      <c r="D5" s="2">
        <v>1.18</v>
      </c>
      <c r="E5" s="16">
        <f t="shared" si="0"/>
        <v>0.53523855999999992</v>
      </c>
      <c r="F5" s="2">
        <f t="shared" ref="F5:F68" si="3">C5/E5</f>
        <v>116.69562820735489</v>
      </c>
      <c r="G5">
        <v>0.31</v>
      </c>
      <c r="H5">
        <f t="shared" si="1"/>
        <v>36.175644744280014</v>
      </c>
      <c r="I5" s="5">
        <v>0.08</v>
      </c>
      <c r="J5">
        <f t="shared" si="2"/>
        <v>2.8940515795424013</v>
      </c>
      <c r="K5">
        <f t="shared" ref="K5:K66" si="4">J5*0.16</f>
        <v>0.46304825272678424</v>
      </c>
    </row>
    <row r="6" spans="1:13" x14ac:dyDescent="0.2">
      <c r="A6" t="s">
        <v>32</v>
      </c>
      <c r="B6" t="s">
        <v>27</v>
      </c>
      <c r="C6">
        <v>62.46</v>
      </c>
      <c r="D6" s="2">
        <v>1.88</v>
      </c>
      <c r="E6" s="16">
        <f t="shared" si="0"/>
        <v>0.85275295999999989</v>
      </c>
      <c r="F6" s="2">
        <f t="shared" si="3"/>
        <v>73.245128342914228</v>
      </c>
      <c r="G6">
        <v>0.31</v>
      </c>
      <c r="H6">
        <f t="shared" si="1"/>
        <v>22.705989786303409</v>
      </c>
      <c r="I6" s="5">
        <v>0.1</v>
      </c>
      <c r="J6">
        <f t="shared" si="2"/>
        <v>2.2705989786303409</v>
      </c>
      <c r="K6">
        <f>J6*0.16</f>
        <v>0.36329583658085457</v>
      </c>
    </row>
    <row r="7" spans="1:13" x14ac:dyDescent="0.2">
      <c r="A7" t="s">
        <v>33</v>
      </c>
      <c r="B7" t="s">
        <v>27</v>
      </c>
      <c r="C7">
        <v>62.46</v>
      </c>
      <c r="D7" s="2">
        <v>3.4</v>
      </c>
      <c r="E7" s="16">
        <f t="shared" si="0"/>
        <v>1.5422127999999999</v>
      </c>
      <c r="F7" s="2">
        <f t="shared" si="3"/>
        <v>40.500247436670222</v>
      </c>
      <c r="G7">
        <v>0.31</v>
      </c>
      <c r="H7">
        <f t="shared" si="1"/>
        <v>12.555076705367769</v>
      </c>
      <c r="I7" s="5">
        <v>0.03</v>
      </c>
      <c r="J7">
        <f t="shared" si="2"/>
        <v>0.37665230116103304</v>
      </c>
      <c r="K7">
        <f t="shared" si="4"/>
        <v>6.0264368185765291E-2</v>
      </c>
    </row>
    <row r="8" spans="1:13" x14ac:dyDescent="0.2">
      <c r="A8" t="s">
        <v>34</v>
      </c>
      <c r="B8" t="s">
        <v>27</v>
      </c>
      <c r="C8">
        <v>54.44</v>
      </c>
      <c r="D8" s="2">
        <v>3.86</v>
      </c>
      <c r="E8" s="16">
        <f t="shared" si="0"/>
        <v>1.7508651199999998</v>
      </c>
      <c r="F8" s="2">
        <f t="shared" si="3"/>
        <v>31.093200371711102</v>
      </c>
      <c r="G8">
        <v>0.31</v>
      </c>
      <c r="H8">
        <f t="shared" si="1"/>
        <v>9.6388921152304423</v>
      </c>
      <c r="I8" s="5">
        <v>0.26</v>
      </c>
      <c r="J8">
        <f t="shared" si="2"/>
        <v>2.5061119499599149</v>
      </c>
      <c r="K8">
        <f>J8*0.16</f>
        <v>0.4009779119935864</v>
      </c>
    </row>
    <row r="9" spans="1:13" x14ac:dyDescent="0.2">
      <c r="A9" t="s">
        <v>35</v>
      </c>
      <c r="B9" t="s">
        <v>27</v>
      </c>
      <c r="C9">
        <v>54.44</v>
      </c>
      <c r="D9" s="2">
        <v>3.84</v>
      </c>
      <c r="E9" s="16">
        <f t="shared" si="0"/>
        <v>1.74179328</v>
      </c>
      <c r="F9" s="2">
        <f t="shared" si="3"/>
        <v>31.255144123647096</v>
      </c>
      <c r="G9">
        <v>0.31</v>
      </c>
      <c r="H9">
        <f t="shared" si="1"/>
        <v>9.6890946783305996</v>
      </c>
      <c r="I9" s="5">
        <v>0.26</v>
      </c>
      <c r="J9">
        <f t="shared" si="2"/>
        <v>2.519164616365956</v>
      </c>
      <c r="K9">
        <f>J9*0.16</f>
        <v>0.40306633861855296</v>
      </c>
    </row>
    <row r="10" spans="1:13" x14ac:dyDescent="0.2">
      <c r="A10" t="s">
        <v>36</v>
      </c>
      <c r="B10" t="s">
        <v>27</v>
      </c>
      <c r="C10">
        <v>54.44</v>
      </c>
      <c r="D10" s="2">
        <v>4.18</v>
      </c>
      <c r="E10" s="16">
        <f t="shared" si="0"/>
        <v>1.8960145599999998</v>
      </c>
      <c r="F10" s="2">
        <f>C10/E10</f>
        <v>28.712859673398292</v>
      </c>
      <c r="G10">
        <v>0.31</v>
      </c>
      <c r="H10">
        <f t="shared" si="1"/>
        <v>8.9009864987534701</v>
      </c>
      <c r="I10" s="5">
        <v>0.34</v>
      </c>
      <c r="J10">
        <f t="shared" si="2"/>
        <v>3.0263354095761801</v>
      </c>
      <c r="K10">
        <f t="shared" si="4"/>
        <v>0.48421366553218881</v>
      </c>
    </row>
    <row r="11" spans="1:13" x14ac:dyDescent="0.2">
      <c r="A11" t="s">
        <v>37</v>
      </c>
      <c r="B11" t="s">
        <v>27</v>
      </c>
      <c r="C11">
        <v>54.44</v>
      </c>
      <c r="D11" s="2">
        <v>5.0999999999999996</v>
      </c>
      <c r="E11" s="16">
        <f t="shared" si="0"/>
        <v>2.3133192</v>
      </c>
      <c r="F11" s="2">
        <f t="shared" si="3"/>
        <v>23.533284987216636</v>
      </c>
      <c r="G11">
        <v>0.31</v>
      </c>
      <c r="H11">
        <f t="shared" si="1"/>
        <v>7.2953183460371571</v>
      </c>
      <c r="I11" s="5">
        <v>0.26</v>
      </c>
      <c r="J11">
        <f t="shared" si="2"/>
        <v>1.8967827699696609</v>
      </c>
      <c r="K11">
        <f t="shared" si="4"/>
        <v>0.30348524319514575</v>
      </c>
    </row>
    <row r="12" spans="1:13" x14ac:dyDescent="0.2">
      <c r="A12" t="s">
        <v>38</v>
      </c>
      <c r="B12" t="s">
        <v>27</v>
      </c>
      <c r="C12">
        <v>54.44</v>
      </c>
      <c r="D12" s="2">
        <v>4.74</v>
      </c>
      <c r="E12" s="16">
        <f t="shared" si="0"/>
        <v>2.15002608</v>
      </c>
      <c r="F12" s="2">
        <f t="shared" si="3"/>
        <v>25.320623087511571</v>
      </c>
      <c r="G12">
        <v>0.31</v>
      </c>
      <c r="H12">
        <f t="shared" si="1"/>
        <v>7.8493931571285867</v>
      </c>
      <c r="I12" s="5">
        <v>0.7</v>
      </c>
      <c r="J12">
        <f t="shared" si="2"/>
        <v>5.4945752099900105</v>
      </c>
      <c r="K12">
        <f t="shared" si="4"/>
        <v>0.87913203359840164</v>
      </c>
    </row>
    <row r="13" spans="1:13" x14ac:dyDescent="0.2">
      <c r="A13" t="s">
        <v>39</v>
      </c>
      <c r="B13" t="s">
        <v>27</v>
      </c>
      <c r="C13">
        <v>54.44</v>
      </c>
      <c r="D13" s="2">
        <v>5.47</v>
      </c>
      <c r="E13" s="16">
        <f t="shared" si="0"/>
        <v>2.48114824</v>
      </c>
      <c r="F13" s="2">
        <f t="shared" si="3"/>
        <v>21.941454010019168</v>
      </c>
      <c r="G13">
        <v>0.31</v>
      </c>
      <c r="H13">
        <f t="shared" si="1"/>
        <v>6.8018507431059421</v>
      </c>
      <c r="I13" s="5">
        <v>0.26</v>
      </c>
      <c r="J13">
        <f t="shared" si="2"/>
        <v>1.768481193207545</v>
      </c>
      <c r="K13">
        <f t="shared" si="4"/>
        <v>0.2829569909132072</v>
      </c>
    </row>
    <row r="14" spans="1:13" x14ac:dyDescent="0.2">
      <c r="A14" t="s">
        <v>40</v>
      </c>
      <c r="B14" t="s">
        <v>27</v>
      </c>
      <c r="C14">
        <v>54.44</v>
      </c>
      <c r="D14" s="2">
        <v>9.0299999999999994</v>
      </c>
      <c r="E14" s="16">
        <f t="shared" si="0"/>
        <v>4.0959357599999997</v>
      </c>
      <c r="F14" s="2">
        <f t="shared" si="3"/>
        <v>13.291224079158898</v>
      </c>
      <c r="G14">
        <v>0.31</v>
      </c>
      <c r="H14">
        <f t="shared" si="1"/>
        <v>4.1202794645392586</v>
      </c>
      <c r="I14" s="5">
        <v>0.68</v>
      </c>
      <c r="J14">
        <f t="shared" si="2"/>
        <v>2.8017900358866963</v>
      </c>
      <c r="K14">
        <f t="shared" si="4"/>
        <v>0.4482864057418714</v>
      </c>
    </row>
    <row r="15" spans="1:13" x14ac:dyDescent="0.2">
      <c r="A15" s="4" t="s">
        <v>41</v>
      </c>
      <c r="B15" t="s">
        <v>27</v>
      </c>
      <c r="C15">
        <v>54.44</v>
      </c>
      <c r="D15" s="7">
        <v>7.41</v>
      </c>
      <c r="E15" s="16">
        <f t="shared" si="0"/>
        <v>3.3611167200000001</v>
      </c>
      <c r="F15" s="2">
        <f t="shared" si="3"/>
        <v>16.196997764481086</v>
      </c>
      <c r="G15">
        <v>0.31</v>
      </c>
      <c r="H15">
        <f t="shared" si="1"/>
        <v>5.021069306989137</v>
      </c>
      <c r="I15" s="4">
        <v>0.26</v>
      </c>
      <c r="J15">
        <f t="shared" si="2"/>
        <v>1.3054780198171756</v>
      </c>
      <c r="K15">
        <f t="shared" si="4"/>
        <v>0.20887648317074811</v>
      </c>
    </row>
    <row r="16" spans="1:13" x14ac:dyDescent="0.2">
      <c r="A16" t="s">
        <v>6</v>
      </c>
      <c r="B16" t="s">
        <v>27</v>
      </c>
      <c r="C16">
        <v>54.44</v>
      </c>
      <c r="D16" s="2">
        <v>4.97</v>
      </c>
      <c r="E16" s="16">
        <f t="shared" si="0"/>
        <v>2.2543522399999998</v>
      </c>
      <c r="F16" s="2">
        <f t="shared" si="3"/>
        <v>24.148843749457718</v>
      </c>
      <c r="G16">
        <v>0.31</v>
      </c>
      <c r="H16">
        <f t="shared" si="1"/>
        <v>7.486141562331893</v>
      </c>
      <c r="I16" s="5">
        <v>0.26</v>
      </c>
      <c r="J16">
        <f t="shared" si="2"/>
        <v>1.9463968062062922</v>
      </c>
      <c r="K16">
        <f t="shared" si="4"/>
        <v>0.31142348899300676</v>
      </c>
    </row>
    <row r="17" spans="1:11" x14ac:dyDescent="0.2">
      <c r="A17" t="s">
        <v>42</v>
      </c>
      <c r="B17" t="s">
        <v>27</v>
      </c>
      <c r="C17">
        <v>54.44</v>
      </c>
      <c r="D17" s="2">
        <v>5.71</v>
      </c>
      <c r="E17" s="16">
        <f t="shared" si="0"/>
        <v>2.5900103199999998</v>
      </c>
      <c r="F17" s="2">
        <f t="shared" si="3"/>
        <v>21.019221267041129</v>
      </c>
      <c r="G17">
        <v>0.31</v>
      </c>
      <c r="H17">
        <f t="shared" si="1"/>
        <v>6.5159585927827495</v>
      </c>
      <c r="I17" s="5">
        <v>0.1</v>
      </c>
      <c r="J17">
        <f t="shared" si="2"/>
        <v>0.65159585927827501</v>
      </c>
      <c r="K17">
        <f t="shared" si="4"/>
        <v>0.10425533748452401</v>
      </c>
    </row>
    <row r="18" spans="1:11" x14ac:dyDescent="0.2">
      <c r="A18" t="s">
        <v>7</v>
      </c>
      <c r="B18" t="s">
        <v>27</v>
      </c>
      <c r="C18">
        <v>54.44</v>
      </c>
      <c r="D18" s="2">
        <v>3.13</v>
      </c>
      <c r="E18" s="16">
        <f t="shared" si="0"/>
        <v>1.41974296</v>
      </c>
      <c r="F18" s="2">
        <f t="shared" si="3"/>
        <v>38.344969148499949</v>
      </c>
      <c r="G18">
        <v>0.31</v>
      </c>
      <c r="H18">
        <f t="shared" si="1"/>
        <v>11.886940436034983</v>
      </c>
      <c r="I18" s="5">
        <v>0.3</v>
      </c>
      <c r="J18">
        <f t="shared" si="2"/>
        <v>3.5660821308104951</v>
      </c>
      <c r="K18">
        <f t="shared" si="4"/>
        <v>0.57057314092967926</v>
      </c>
    </row>
    <row r="19" spans="1:11" x14ac:dyDescent="0.2">
      <c r="A19" t="s">
        <v>44</v>
      </c>
      <c r="B19" t="s">
        <v>27</v>
      </c>
      <c r="C19">
        <v>54.44</v>
      </c>
      <c r="D19" s="2">
        <v>3.42</v>
      </c>
      <c r="E19" s="16">
        <f t="shared" si="0"/>
        <v>1.55128464</v>
      </c>
      <c r="F19" s="2">
        <f t="shared" si="3"/>
        <v>35.093495156375688</v>
      </c>
      <c r="G19">
        <v>0.31</v>
      </c>
      <c r="H19">
        <f t="shared" si="1"/>
        <v>10.878983498476464</v>
      </c>
      <c r="I19" s="5">
        <v>0.46</v>
      </c>
      <c r="J19">
        <f t="shared" si="2"/>
        <v>5.004332409299173</v>
      </c>
      <c r="K19">
        <f t="shared" si="4"/>
        <v>0.80069318548786772</v>
      </c>
    </row>
    <row r="20" spans="1:11" x14ac:dyDescent="0.2">
      <c r="A20" t="s">
        <v>43</v>
      </c>
      <c r="B20" t="s">
        <v>27</v>
      </c>
      <c r="C20">
        <v>54.44</v>
      </c>
      <c r="D20" s="2">
        <v>2.74</v>
      </c>
      <c r="E20" s="16">
        <f t="shared" si="0"/>
        <v>1.2428420800000002</v>
      </c>
      <c r="F20" s="2">
        <f t="shared" si="3"/>
        <v>43.802829720731687</v>
      </c>
      <c r="G20">
        <v>0.31</v>
      </c>
      <c r="H20">
        <f t="shared" si="1"/>
        <v>13.578877213426823</v>
      </c>
      <c r="I20" s="5">
        <v>0.37</v>
      </c>
      <c r="J20">
        <f t="shared" si="2"/>
        <v>5.0241845689679243</v>
      </c>
      <c r="K20">
        <f t="shared" si="4"/>
        <v>0.80386953103486791</v>
      </c>
    </row>
    <row r="21" spans="1:11" x14ac:dyDescent="0.2">
      <c r="A21" t="s">
        <v>45</v>
      </c>
      <c r="B21" t="s">
        <v>27</v>
      </c>
      <c r="C21">
        <v>54.44</v>
      </c>
      <c r="D21" s="2">
        <v>2.2799999999999998</v>
      </c>
      <c r="E21" s="16">
        <f t="shared" si="0"/>
        <v>1.0341897599999998</v>
      </c>
      <c r="F21" s="2">
        <f t="shared" si="3"/>
        <v>52.640242734563536</v>
      </c>
      <c r="G21">
        <v>0.31</v>
      </c>
      <c r="H21">
        <f t="shared" si="1"/>
        <v>16.318475247714694</v>
      </c>
      <c r="I21" s="5">
        <v>0.21</v>
      </c>
      <c r="J21">
        <f t="shared" si="2"/>
        <v>3.4268798020200859</v>
      </c>
      <c r="K21">
        <f t="shared" si="4"/>
        <v>0.54830076832321373</v>
      </c>
    </row>
    <row r="22" spans="1:11" x14ac:dyDescent="0.2">
      <c r="A22" t="s">
        <v>46</v>
      </c>
      <c r="B22" t="s">
        <v>27</v>
      </c>
      <c r="C22">
        <v>54.44</v>
      </c>
      <c r="D22" s="2">
        <v>1.62</v>
      </c>
      <c r="E22" s="16">
        <f t="shared" si="0"/>
        <v>0.73481904000000009</v>
      </c>
      <c r="F22" s="2">
        <f t="shared" si="3"/>
        <v>74.086267552348659</v>
      </c>
      <c r="G22">
        <v>0.31</v>
      </c>
      <c r="H22">
        <f t="shared" si="1"/>
        <v>22.966742941228084</v>
      </c>
      <c r="I22" s="5">
        <v>0.67</v>
      </c>
      <c r="J22">
        <f t="shared" si="2"/>
        <v>15.387717770622817</v>
      </c>
      <c r="K22">
        <f t="shared" si="4"/>
        <v>2.4620348432996511</v>
      </c>
    </row>
    <row r="23" spans="1:11" x14ac:dyDescent="0.2">
      <c r="A23" t="s">
        <v>47</v>
      </c>
      <c r="B23" t="s">
        <v>27</v>
      </c>
      <c r="C23">
        <v>54.44</v>
      </c>
      <c r="D23" s="2">
        <v>2.84</v>
      </c>
      <c r="E23" s="16">
        <f t="shared" si="0"/>
        <v>1.28820128</v>
      </c>
      <c r="F23" s="2">
        <f t="shared" si="3"/>
        <v>42.260476561551002</v>
      </c>
      <c r="G23">
        <v>0.31</v>
      </c>
      <c r="H23">
        <f t="shared" si="1"/>
        <v>13.100747734080811</v>
      </c>
      <c r="I23" s="5">
        <v>0.67</v>
      </c>
      <c r="J23">
        <f t="shared" si="2"/>
        <v>8.7775009818341427</v>
      </c>
      <c r="K23">
        <f t="shared" si="4"/>
        <v>1.4044001570934628</v>
      </c>
    </row>
    <row r="24" spans="1:11" x14ac:dyDescent="0.2">
      <c r="A24" t="s">
        <v>48</v>
      </c>
      <c r="B24" t="s">
        <v>27</v>
      </c>
      <c r="C24">
        <v>54.44</v>
      </c>
      <c r="D24" s="2">
        <v>1.44</v>
      </c>
      <c r="E24" s="16">
        <f t="shared" si="0"/>
        <v>0.65317247999999994</v>
      </c>
      <c r="F24" s="2">
        <f t="shared" si="3"/>
        <v>83.347050996392255</v>
      </c>
      <c r="G24">
        <v>0.31</v>
      </c>
      <c r="H24">
        <f t="shared" si="1"/>
        <v>25.837585808881599</v>
      </c>
      <c r="I24" s="5">
        <v>0.67</v>
      </c>
      <c r="J24">
        <f t="shared" si="2"/>
        <v>17.311182491950671</v>
      </c>
      <c r="K24">
        <f t="shared" si="4"/>
        <v>2.7697891987121075</v>
      </c>
    </row>
    <row r="25" spans="1:11" x14ac:dyDescent="0.2">
      <c r="A25" t="s">
        <v>49</v>
      </c>
      <c r="B25" t="s">
        <v>27</v>
      </c>
      <c r="C25" s="2">
        <v>65</v>
      </c>
      <c r="D25" s="2">
        <v>1.24</v>
      </c>
      <c r="E25" s="16">
        <f t="shared" si="0"/>
        <v>0.56245407999999997</v>
      </c>
      <c r="F25" s="2">
        <f t="shared" si="3"/>
        <v>115.56498976769802</v>
      </c>
      <c r="G25">
        <v>0.31</v>
      </c>
      <c r="H25">
        <f t="shared" si="1"/>
        <v>35.825146827986387</v>
      </c>
      <c r="I25" s="5">
        <v>0.35</v>
      </c>
      <c r="J25">
        <f t="shared" si="2"/>
        <v>12.538801389795236</v>
      </c>
      <c r="K25">
        <f t="shared" si="4"/>
        <v>2.0062082223672375</v>
      </c>
    </row>
    <row r="26" spans="1:11" x14ac:dyDescent="0.2">
      <c r="A26" t="s">
        <v>50</v>
      </c>
      <c r="B26" t="s">
        <v>27</v>
      </c>
      <c r="C26" s="2">
        <v>65</v>
      </c>
      <c r="D26" s="2">
        <v>2.06</v>
      </c>
      <c r="E26" s="16">
        <f t="shared" si="0"/>
        <v>0.93439952000000004</v>
      </c>
      <c r="F26" s="2">
        <f t="shared" si="3"/>
        <v>69.563391899002681</v>
      </c>
      <c r="G26">
        <v>0.31</v>
      </c>
      <c r="H26">
        <f t="shared" si="1"/>
        <v>21.564651488690831</v>
      </c>
      <c r="I26" s="8">
        <v>0.21</v>
      </c>
      <c r="J26">
        <f t="shared" si="2"/>
        <v>4.5285768126250741</v>
      </c>
      <c r="K26">
        <f t="shared" si="4"/>
        <v>0.72457229002001189</v>
      </c>
    </row>
    <row r="27" spans="1:11" x14ac:dyDescent="0.2">
      <c r="A27" t="s">
        <v>9</v>
      </c>
      <c r="B27" t="s">
        <v>27</v>
      </c>
      <c r="C27" s="2">
        <v>65</v>
      </c>
      <c r="D27" s="2">
        <v>3.1</v>
      </c>
      <c r="E27" s="16">
        <f t="shared" si="0"/>
        <v>1.4061352</v>
      </c>
      <c r="F27" s="2">
        <f t="shared" si="3"/>
        <v>46.225995907079202</v>
      </c>
      <c r="G27">
        <v>0.31</v>
      </c>
      <c r="H27">
        <f t="shared" si="1"/>
        <v>14.330058731194553</v>
      </c>
      <c r="I27" s="5">
        <v>0.01</v>
      </c>
      <c r="J27">
        <f t="shared" si="2"/>
        <v>0.14330058731194553</v>
      </c>
      <c r="K27">
        <f t="shared" si="4"/>
        <v>2.2928093969911287E-2</v>
      </c>
    </row>
    <row r="28" spans="1:11" x14ac:dyDescent="0.2">
      <c r="A28" t="s">
        <v>51</v>
      </c>
      <c r="B28" t="s">
        <v>27</v>
      </c>
      <c r="C28" s="2">
        <v>65</v>
      </c>
      <c r="D28" s="2">
        <v>4.26</v>
      </c>
      <c r="E28" s="16">
        <f t="shared" si="0"/>
        <v>1.9323019199999998</v>
      </c>
      <c r="F28" s="2">
        <f t="shared" si="3"/>
        <v>33.638635519236047</v>
      </c>
      <c r="G28">
        <v>0.31</v>
      </c>
      <c r="H28">
        <f t="shared" si="1"/>
        <v>10.427977010963174</v>
      </c>
      <c r="I28" s="8">
        <v>0.42</v>
      </c>
      <c r="J28">
        <f t="shared" si="2"/>
        <v>4.3797503446045329</v>
      </c>
      <c r="K28">
        <f t="shared" si="4"/>
        <v>0.70076005513672524</v>
      </c>
    </row>
    <row r="29" spans="1:11" x14ac:dyDescent="0.2">
      <c r="A29" t="s">
        <v>52</v>
      </c>
      <c r="B29" t="s">
        <v>27</v>
      </c>
      <c r="C29" s="2">
        <v>65</v>
      </c>
      <c r="D29" s="2">
        <v>4.63</v>
      </c>
      <c r="E29" s="16">
        <f t="shared" si="0"/>
        <v>2.10013096</v>
      </c>
      <c r="F29" s="2">
        <f t="shared" si="3"/>
        <v>30.95045082331437</v>
      </c>
      <c r="G29">
        <v>0.31</v>
      </c>
      <c r="H29">
        <f t="shared" si="1"/>
        <v>9.5946397552274547</v>
      </c>
      <c r="I29" s="5">
        <v>0.06</v>
      </c>
      <c r="J29">
        <f t="shared" si="2"/>
        <v>0.57567838531364723</v>
      </c>
      <c r="K29">
        <f t="shared" si="4"/>
        <v>9.2108541650183562E-2</v>
      </c>
    </row>
    <row r="30" spans="1:11" x14ac:dyDescent="0.2">
      <c r="A30" t="s">
        <v>11</v>
      </c>
      <c r="B30" t="s">
        <v>27</v>
      </c>
      <c r="C30" s="2">
        <v>36.5</v>
      </c>
      <c r="D30" s="2">
        <v>1.53</v>
      </c>
      <c r="E30" s="16">
        <f t="shared" si="0"/>
        <v>0.69399575999999996</v>
      </c>
      <c r="F30" s="2">
        <f t="shared" si="3"/>
        <v>52.593981265822144</v>
      </c>
      <c r="G30">
        <v>0.31</v>
      </c>
      <c r="H30">
        <f t="shared" si="1"/>
        <v>16.304134192404863</v>
      </c>
      <c r="I30" s="5">
        <v>0.01</v>
      </c>
      <c r="J30">
        <f t="shared" si="2"/>
        <v>0.16304134192404862</v>
      </c>
      <c r="K30">
        <f t="shared" si="4"/>
        <v>2.6086614707847781E-2</v>
      </c>
    </row>
    <row r="31" spans="1:11" x14ac:dyDescent="0.2">
      <c r="A31" t="s">
        <v>12</v>
      </c>
      <c r="B31" t="s">
        <v>27</v>
      </c>
      <c r="C31" s="2">
        <v>36.5</v>
      </c>
      <c r="D31" s="2">
        <v>0.55000000000000004</v>
      </c>
      <c r="E31" s="16">
        <f t="shared" si="0"/>
        <v>0.24947560000000002</v>
      </c>
      <c r="F31" s="2">
        <f t="shared" si="3"/>
        <v>146.30689333946887</v>
      </c>
      <c r="G31">
        <v>0.31</v>
      </c>
      <c r="H31">
        <f t="shared" si="1"/>
        <v>45.35513693523535</v>
      </c>
      <c r="I31" s="5">
        <v>0.05</v>
      </c>
      <c r="J31">
        <f t="shared" si="2"/>
        <v>2.2677568467617677</v>
      </c>
      <c r="K31">
        <f t="shared" si="4"/>
        <v>0.36284109548188281</v>
      </c>
    </row>
    <row r="32" spans="1:11" x14ac:dyDescent="0.2">
      <c r="A32" t="s">
        <v>13</v>
      </c>
      <c r="B32" t="s">
        <v>27</v>
      </c>
      <c r="C32" s="2">
        <v>36.5</v>
      </c>
      <c r="D32" s="2">
        <v>1.34</v>
      </c>
      <c r="E32" s="16">
        <f t="shared" si="0"/>
        <v>0.60781328000000001</v>
      </c>
      <c r="F32" s="2">
        <f t="shared" si="3"/>
        <v>60.051336818438713</v>
      </c>
      <c r="G32">
        <v>0.31</v>
      </c>
      <c r="H32">
        <f t="shared" si="1"/>
        <v>18.615914413716002</v>
      </c>
      <c r="I32" s="5">
        <v>7.0000000000000007E-2</v>
      </c>
      <c r="J32">
        <f t="shared" si="2"/>
        <v>1.3031140089601203</v>
      </c>
      <c r="K32">
        <f t="shared" si="4"/>
        <v>0.20849824143361925</v>
      </c>
    </row>
    <row r="33" spans="1:11" x14ac:dyDescent="0.2">
      <c r="A33" t="s">
        <v>53</v>
      </c>
      <c r="B33" t="s">
        <v>27</v>
      </c>
      <c r="C33" s="2">
        <v>36.5</v>
      </c>
      <c r="D33" s="2">
        <v>3.81</v>
      </c>
      <c r="E33" s="16">
        <f t="shared" si="0"/>
        <v>1.72818552</v>
      </c>
      <c r="F33" s="2">
        <f t="shared" si="3"/>
        <v>21.120417673676609</v>
      </c>
      <c r="G33">
        <v>0.31</v>
      </c>
      <c r="H33">
        <f t="shared" si="1"/>
        <v>6.5473294788397487</v>
      </c>
      <c r="I33" s="5">
        <v>7.0000000000000007E-2</v>
      </c>
      <c r="J33">
        <f t="shared" si="2"/>
        <v>0.45831306351878243</v>
      </c>
      <c r="K33">
        <f t="shared" si="4"/>
        <v>7.3330090163005193E-2</v>
      </c>
    </row>
    <row r="34" spans="1:11" x14ac:dyDescent="0.2">
      <c r="A34" t="s">
        <v>54</v>
      </c>
      <c r="B34" t="s">
        <v>27</v>
      </c>
      <c r="C34" s="2">
        <v>36.5</v>
      </c>
      <c r="D34" s="7">
        <v>1.1599999999999999</v>
      </c>
      <c r="E34" s="16">
        <f t="shared" si="0"/>
        <v>0.52616671999999998</v>
      </c>
      <c r="F34" s="2">
        <f t="shared" si="3"/>
        <v>69.369647704058522</v>
      </c>
      <c r="G34">
        <v>0.31</v>
      </c>
      <c r="H34">
        <f t="shared" si="1"/>
        <v>21.504590788258142</v>
      </c>
      <c r="I34" s="8">
        <v>0.05</v>
      </c>
      <c r="J34">
        <f t="shared" si="2"/>
        <v>1.0752295394129072</v>
      </c>
      <c r="K34">
        <f t="shared" si="4"/>
        <v>0.17203672630606515</v>
      </c>
    </row>
    <row r="35" spans="1:11" x14ac:dyDescent="0.2">
      <c r="A35" t="s">
        <v>55</v>
      </c>
      <c r="B35" t="s">
        <v>27</v>
      </c>
      <c r="C35" s="2">
        <v>36.5</v>
      </c>
      <c r="D35" s="2">
        <v>2.4500000000000002</v>
      </c>
      <c r="E35" s="16">
        <f t="shared" si="0"/>
        <v>1.1113004</v>
      </c>
      <c r="F35" s="2">
        <f t="shared" si="3"/>
        <v>32.844404627227703</v>
      </c>
      <c r="G35">
        <v>0.31</v>
      </c>
      <c r="H35">
        <f t="shared" si="1"/>
        <v>10.181765434440589</v>
      </c>
      <c r="I35" s="5">
        <v>0.04</v>
      </c>
      <c r="J35">
        <f t="shared" si="2"/>
        <v>0.40727061737762354</v>
      </c>
      <c r="K35">
        <f t="shared" si="4"/>
        <v>6.5163298780419765E-2</v>
      </c>
    </row>
    <row r="36" spans="1:11" x14ac:dyDescent="0.2">
      <c r="A36" t="s">
        <v>56</v>
      </c>
      <c r="B36" t="s">
        <v>27</v>
      </c>
      <c r="C36" s="2">
        <v>36.5</v>
      </c>
      <c r="D36" s="2">
        <v>2.0499999999999998</v>
      </c>
      <c r="E36" s="16">
        <f t="shared" si="0"/>
        <v>0.9298635999999999</v>
      </c>
      <c r="F36" s="2">
        <f t="shared" si="3"/>
        <v>39.253068944735553</v>
      </c>
      <c r="G36">
        <v>0.31</v>
      </c>
      <c r="H36">
        <f t="shared" si="1"/>
        <v>12.168451372868022</v>
      </c>
      <c r="I36" s="5">
        <v>0.16</v>
      </c>
      <c r="J36">
        <f t="shared" si="2"/>
        <v>1.9469522196588835</v>
      </c>
      <c r="K36">
        <f t="shared" si="4"/>
        <v>0.31151235514542136</v>
      </c>
    </row>
    <row r="37" spans="1:11" x14ac:dyDescent="0.2">
      <c r="A37" t="s">
        <v>15</v>
      </c>
      <c r="B37" t="s">
        <v>27</v>
      </c>
      <c r="C37" s="2">
        <v>36.5</v>
      </c>
      <c r="D37" s="2">
        <v>0.74</v>
      </c>
      <c r="E37" s="16">
        <f t="shared" si="0"/>
        <v>0.33565807999999997</v>
      </c>
      <c r="F37" s="2">
        <f t="shared" si="3"/>
        <v>108.74160991447012</v>
      </c>
      <c r="G37">
        <v>0.31</v>
      </c>
      <c r="H37">
        <f t="shared" si="1"/>
        <v>33.709899073485737</v>
      </c>
      <c r="I37" s="5">
        <v>0.09</v>
      </c>
      <c r="J37">
        <f t="shared" si="2"/>
        <v>3.033890916613716</v>
      </c>
      <c r="K37">
        <f t="shared" si="4"/>
        <v>0.48542254665819456</v>
      </c>
    </row>
    <row r="38" spans="1:11" x14ac:dyDescent="0.2">
      <c r="A38" t="s">
        <v>16</v>
      </c>
      <c r="B38" t="s">
        <v>27</v>
      </c>
      <c r="C38" s="2">
        <v>36.5</v>
      </c>
      <c r="D38" s="2">
        <v>1.22</v>
      </c>
      <c r="E38" s="16">
        <f t="shared" si="0"/>
        <v>0.55338224000000003</v>
      </c>
      <c r="F38" s="2">
        <f t="shared" si="3"/>
        <v>65.958025685826129</v>
      </c>
      <c r="G38">
        <v>0.31</v>
      </c>
      <c r="H38">
        <f t="shared" si="1"/>
        <v>20.446987962606102</v>
      </c>
      <c r="I38" s="5">
        <v>0.28999999999999998</v>
      </c>
      <c r="J38">
        <f t="shared" si="2"/>
        <v>5.9296265091557689</v>
      </c>
      <c r="K38">
        <f t="shared" si="4"/>
        <v>0.94874024146492308</v>
      </c>
    </row>
    <row r="39" spans="1:11" x14ac:dyDescent="0.2">
      <c r="A39" t="s">
        <v>17</v>
      </c>
      <c r="B39" t="s">
        <v>27</v>
      </c>
      <c r="C39" s="2">
        <v>36.5</v>
      </c>
      <c r="D39" s="2">
        <v>1.81</v>
      </c>
      <c r="E39" s="16">
        <f t="shared" si="0"/>
        <v>0.82100152000000004</v>
      </c>
      <c r="F39" s="2">
        <f t="shared" si="3"/>
        <v>44.45789576613695</v>
      </c>
      <c r="G39">
        <v>0.31</v>
      </c>
      <c r="H39">
        <f t="shared" si="1"/>
        <v>13.781947687502454</v>
      </c>
      <c r="I39" s="5">
        <v>0.2</v>
      </c>
      <c r="J39">
        <f t="shared" si="2"/>
        <v>2.7563895375004908</v>
      </c>
      <c r="K39">
        <f t="shared" si="4"/>
        <v>0.44102232600007851</v>
      </c>
    </row>
    <row r="40" spans="1:11" x14ac:dyDescent="0.2">
      <c r="A40" t="s">
        <v>14</v>
      </c>
      <c r="B40" t="s">
        <v>27</v>
      </c>
      <c r="C40" s="2">
        <v>36.5</v>
      </c>
      <c r="D40" s="2">
        <v>2.04</v>
      </c>
      <c r="E40" s="16">
        <f t="shared" si="0"/>
        <v>0.92532767999999999</v>
      </c>
      <c r="F40" s="2">
        <f t="shared" si="3"/>
        <v>39.445485949366606</v>
      </c>
      <c r="G40">
        <v>0.31</v>
      </c>
      <c r="H40">
        <f t="shared" si="1"/>
        <v>12.228100644303648</v>
      </c>
      <c r="I40" s="5">
        <v>0.04</v>
      </c>
      <c r="J40">
        <f t="shared" si="2"/>
        <v>0.48912402577214592</v>
      </c>
      <c r="K40">
        <f t="shared" si="4"/>
        <v>7.8259844123543351E-2</v>
      </c>
    </row>
    <row r="41" spans="1:11" x14ac:dyDescent="0.2">
      <c r="A41" t="s">
        <v>57</v>
      </c>
      <c r="B41" t="s">
        <v>27</v>
      </c>
      <c r="C41" s="2">
        <v>36.5</v>
      </c>
      <c r="D41" s="2">
        <v>1.93</v>
      </c>
      <c r="E41" s="16">
        <f t="shared" si="0"/>
        <v>0.87543255999999992</v>
      </c>
      <c r="F41" s="2">
        <f t="shared" si="3"/>
        <v>41.69367426772429</v>
      </c>
      <c r="G41">
        <v>0.31</v>
      </c>
      <c r="H41">
        <f t="shared" si="1"/>
        <v>12.925039022994531</v>
      </c>
      <c r="I41" s="5">
        <v>0.09</v>
      </c>
      <c r="J41">
        <f t="shared" si="2"/>
        <v>1.1632535120695078</v>
      </c>
      <c r="K41">
        <f t="shared" si="4"/>
        <v>0.18612056193112125</v>
      </c>
    </row>
    <row r="42" spans="1:11" x14ac:dyDescent="0.2">
      <c r="A42" t="s">
        <v>58</v>
      </c>
      <c r="B42" t="s">
        <v>27</v>
      </c>
      <c r="C42" s="2">
        <v>36.5</v>
      </c>
      <c r="D42" s="2">
        <v>2.64</v>
      </c>
      <c r="E42" s="16">
        <f t="shared" si="0"/>
        <v>1.1974828800000001</v>
      </c>
      <c r="F42" s="2">
        <f t="shared" si="3"/>
        <v>30.48060277905601</v>
      </c>
      <c r="G42">
        <v>0.31</v>
      </c>
      <c r="H42">
        <f t="shared" si="1"/>
        <v>9.4489868615073629</v>
      </c>
      <c r="I42" s="5">
        <v>0.01</v>
      </c>
      <c r="J42">
        <f t="shared" si="2"/>
        <v>9.4489868615073636E-2</v>
      </c>
      <c r="K42">
        <f t="shared" si="4"/>
        <v>1.5118378978411782E-2</v>
      </c>
    </row>
    <row r="43" spans="1:11" x14ac:dyDescent="0.2">
      <c r="A43" t="s">
        <v>59</v>
      </c>
      <c r="B43" t="s">
        <v>27</v>
      </c>
      <c r="C43" s="2">
        <v>36.5</v>
      </c>
      <c r="D43" s="2">
        <v>1.24</v>
      </c>
      <c r="E43" s="16">
        <f t="shared" si="0"/>
        <v>0.56245407999999997</v>
      </c>
      <c r="F43" s="2">
        <f t="shared" si="3"/>
        <v>64.89418656186119</v>
      </c>
      <c r="G43">
        <v>0.31</v>
      </c>
      <c r="H43">
        <f t="shared" si="1"/>
        <v>20.11719783417697</v>
      </c>
      <c r="I43" s="5">
        <v>0.25</v>
      </c>
      <c r="J43">
        <f t="shared" si="2"/>
        <v>5.0292994585442425</v>
      </c>
      <c r="K43">
        <f t="shared" si="4"/>
        <v>0.80468791336707879</v>
      </c>
    </row>
    <row r="44" spans="1:11" x14ac:dyDescent="0.2">
      <c r="A44" t="s">
        <v>21</v>
      </c>
      <c r="B44" t="s">
        <v>27</v>
      </c>
      <c r="C44" s="2">
        <v>62.46</v>
      </c>
      <c r="D44" s="2">
        <v>0.55000000000000004</v>
      </c>
      <c r="E44" s="16">
        <f t="shared" si="0"/>
        <v>0.24947560000000002</v>
      </c>
      <c r="F44" s="2">
        <f t="shared" si="3"/>
        <v>250.36516597214316</v>
      </c>
      <c r="G44">
        <v>0.31</v>
      </c>
      <c r="H44">
        <f t="shared" si="1"/>
        <v>77.613201451364375</v>
      </c>
      <c r="I44" s="5">
        <v>0</v>
      </c>
      <c r="J44">
        <f t="shared" si="2"/>
        <v>0</v>
      </c>
      <c r="K44">
        <f t="shared" si="4"/>
        <v>0</v>
      </c>
    </row>
    <row r="45" spans="1:11" x14ac:dyDescent="0.2">
      <c r="A45" t="s">
        <v>10</v>
      </c>
      <c r="B45" t="s">
        <v>27</v>
      </c>
      <c r="C45" s="2">
        <v>62.46</v>
      </c>
      <c r="D45" s="2">
        <v>1.88</v>
      </c>
      <c r="E45" s="16">
        <f t="shared" si="0"/>
        <v>0.85275295999999989</v>
      </c>
      <c r="F45" s="2">
        <f t="shared" si="3"/>
        <v>73.245128342914228</v>
      </c>
      <c r="G45">
        <v>0.31</v>
      </c>
      <c r="H45">
        <f t="shared" si="1"/>
        <v>22.705989786303409</v>
      </c>
      <c r="I45" s="5">
        <v>0</v>
      </c>
      <c r="J45">
        <f t="shared" si="2"/>
        <v>0</v>
      </c>
      <c r="K45">
        <f t="shared" si="4"/>
        <v>0</v>
      </c>
    </row>
    <row r="46" spans="1:11" x14ac:dyDescent="0.2">
      <c r="A46" t="s">
        <v>22</v>
      </c>
      <c r="B46" t="s">
        <v>27</v>
      </c>
      <c r="C46" s="2">
        <v>62.46</v>
      </c>
      <c r="D46" s="2">
        <v>2.54</v>
      </c>
      <c r="E46" s="16">
        <f t="shared" si="0"/>
        <v>1.1521236800000001</v>
      </c>
      <c r="F46" s="2">
        <f t="shared" si="3"/>
        <v>54.212929639637295</v>
      </c>
      <c r="G46">
        <v>0.31</v>
      </c>
      <c r="H46">
        <f t="shared" si="1"/>
        <v>16.80600818828756</v>
      </c>
      <c r="I46" s="5">
        <v>0.25</v>
      </c>
      <c r="J46">
        <f t="shared" si="2"/>
        <v>4.20150204707189</v>
      </c>
      <c r="K46">
        <f t="shared" si="4"/>
        <v>0.67224032753150242</v>
      </c>
    </row>
    <row r="47" spans="1:11" x14ac:dyDescent="0.2">
      <c r="A47" t="s">
        <v>60</v>
      </c>
      <c r="B47" t="s">
        <v>27</v>
      </c>
      <c r="C47" s="2">
        <v>62.46</v>
      </c>
      <c r="D47" s="2">
        <v>0.42</v>
      </c>
      <c r="E47" s="16">
        <f t="shared" si="0"/>
        <v>0.19050863999999998</v>
      </c>
      <c r="F47" s="2">
        <f t="shared" si="3"/>
        <v>327.85914591590182</v>
      </c>
      <c r="G47">
        <v>0.31</v>
      </c>
      <c r="H47">
        <f t="shared" si="1"/>
        <v>101.63633523392956</v>
      </c>
      <c r="I47" s="5">
        <v>0</v>
      </c>
      <c r="J47">
        <f t="shared" si="2"/>
        <v>0</v>
      </c>
      <c r="K47">
        <f t="shared" si="4"/>
        <v>0</v>
      </c>
    </row>
    <row r="48" spans="1:11" x14ac:dyDescent="0.2">
      <c r="A48" t="s">
        <v>61</v>
      </c>
      <c r="B48" t="s">
        <v>27</v>
      </c>
      <c r="C48" s="2">
        <v>62.46</v>
      </c>
      <c r="D48" s="2">
        <v>4.09</v>
      </c>
      <c r="E48" s="16">
        <f t="shared" si="0"/>
        <v>1.8551912799999999</v>
      </c>
      <c r="F48" s="2">
        <f t="shared" si="3"/>
        <v>33.667687355667177</v>
      </c>
      <c r="G48">
        <v>0.31</v>
      </c>
      <c r="H48">
        <f t="shared" si="1"/>
        <v>10.436983080256825</v>
      </c>
      <c r="I48" s="5">
        <v>0.12</v>
      </c>
      <c r="J48">
        <f t="shared" si="2"/>
        <v>1.252437969630819</v>
      </c>
      <c r="K48">
        <f t="shared" si="4"/>
        <v>0.20039007514093105</v>
      </c>
    </row>
    <row r="49" spans="1:11" x14ac:dyDescent="0.2">
      <c r="A49" t="s">
        <v>62</v>
      </c>
      <c r="B49" t="s">
        <v>27</v>
      </c>
      <c r="C49" s="2">
        <v>62.46</v>
      </c>
      <c r="D49" s="2">
        <v>4.2</v>
      </c>
      <c r="E49" s="16">
        <f t="shared" si="0"/>
        <v>1.9050864000000001</v>
      </c>
      <c r="F49" s="2">
        <f t="shared" si="3"/>
        <v>32.785914591590178</v>
      </c>
      <c r="G49">
        <v>0.31</v>
      </c>
      <c r="H49">
        <f t="shared" si="1"/>
        <v>10.163633523392955</v>
      </c>
      <c r="I49" s="5">
        <v>0.09</v>
      </c>
      <c r="J49">
        <f t="shared" si="2"/>
        <v>0.91472701710536586</v>
      </c>
      <c r="K49">
        <f t="shared" si="4"/>
        <v>0.14635632273685853</v>
      </c>
    </row>
    <row r="50" spans="1:11" x14ac:dyDescent="0.2">
      <c r="A50" t="s">
        <v>63</v>
      </c>
      <c r="B50" t="s">
        <v>27</v>
      </c>
      <c r="C50" s="2">
        <v>289.5</v>
      </c>
      <c r="D50" s="2">
        <v>1.37</v>
      </c>
      <c r="E50" s="16">
        <f t="shared" si="0"/>
        <v>0.62142104000000009</v>
      </c>
      <c r="F50" s="2">
        <f t="shared" si="3"/>
        <v>465.86771506803177</v>
      </c>
      <c r="G50">
        <v>0.31</v>
      </c>
      <c r="H50">
        <f t="shared" si="1"/>
        <v>144.41899167108986</v>
      </c>
      <c r="I50" s="5">
        <v>0</v>
      </c>
      <c r="J50">
        <f t="shared" si="2"/>
        <v>0</v>
      </c>
      <c r="K50">
        <f t="shared" si="4"/>
        <v>0</v>
      </c>
    </row>
    <row r="51" spans="1:11" x14ac:dyDescent="0.2">
      <c r="A51" t="s">
        <v>64</v>
      </c>
      <c r="B51" t="s">
        <v>27</v>
      </c>
      <c r="C51" s="2">
        <v>289.5</v>
      </c>
      <c r="D51" s="2">
        <v>10.130000000000001</v>
      </c>
      <c r="E51" s="16">
        <f t="shared" si="0"/>
        <v>4.5948869600000002</v>
      </c>
      <c r="F51" s="2">
        <f t="shared" si="3"/>
        <v>63.004814377413972</v>
      </c>
      <c r="G51">
        <v>0.31</v>
      </c>
      <c r="H51">
        <f t="shared" si="1"/>
        <v>19.531492456998333</v>
      </c>
      <c r="I51" s="5">
        <v>0</v>
      </c>
      <c r="J51">
        <f t="shared" si="2"/>
        <v>0</v>
      </c>
      <c r="K51">
        <f t="shared" si="4"/>
        <v>0</v>
      </c>
    </row>
    <row r="52" spans="1:11" x14ac:dyDescent="0.2">
      <c r="A52" t="s">
        <v>66</v>
      </c>
      <c r="B52" t="s">
        <v>65</v>
      </c>
      <c r="C52" s="2">
        <v>97.17</v>
      </c>
      <c r="D52" s="2">
        <v>4.1500000000000004</v>
      </c>
      <c r="E52" s="16">
        <f t="shared" si="0"/>
        <v>1.8824068</v>
      </c>
      <c r="F52" s="2">
        <f t="shared" si="3"/>
        <v>51.62008552030305</v>
      </c>
      <c r="G52">
        <v>0.31</v>
      </c>
      <c r="H52">
        <f t="shared" si="1"/>
        <v>16.002226511293944</v>
      </c>
      <c r="I52" s="5">
        <v>0.1</v>
      </c>
      <c r="J52">
        <f t="shared" si="2"/>
        <v>1.6002226511293944</v>
      </c>
      <c r="K52">
        <f t="shared" si="4"/>
        <v>0.25603562418070314</v>
      </c>
    </row>
    <row r="53" spans="1:11" x14ac:dyDescent="0.2">
      <c r="A53" t="s">
        <v>3</v>
      </c>
      <c r="B53" t="s">
        <v>65</v>
      </c>
      <c r="C53" s="2">
        <v>97.17</v>
      </c>
      <c r="D53" s="2">
        <v>2.1800000000000002</v>
      </c>
      <c r="E53" s="16">
        <f t="shared" si="0"/>
        <v>0.98883056000000003</v>
      </c>
      <c r="F53" s="2">
        <f t="shared" si="3"/>
        <v>98.267593995072318</v>
      </c>
      <c r="G53">
        <v>0.31</v>
      </c>
      <c r="H53">
        <f t="shared" si="1"/>
        <v>30.462954138472419</v>
      </c>
      <c r="I53" s="5">
        <v>0.1</v>
      </c>
      <c r="J53">
        <f t="shared" si="2"/>
        <v>3.046295413847242</v>
      </c>
      <c r="K53">
        <f t="shared" si="4"/>
        <v>0.48740726621555874</v>
      </c>
    </row>
    <row r="54" spans="1:11" x14ac:dyDescent="0.2">
      <c r="A54" t="s">
        <v>4</v>
      </c>
      <c r="B54" t="s">
        <v>65</v>
      </c>
      <c r="C54" s="2">
        <v>97.17</v>
      </c>
      <c r="D54" s="2">
        <v>2.79</v>
      </c>
      <c r="E54" s="16">
        <f t="shared" si="0"/>
        <v>1.26552168</v>
      </c>
      <c r="F54" s="2">
        <f t="shared" si="3"/>
        <v>76.782564483604901</v>
      </c>
      <c r="G54">
        <v>0.31</v>
      </c>
      <c r="H54">
        <f t="shared" si="1"/>
        <v>23.80259498991752</v>
      </c>
      <c r="I54" s="5">
        <v>0.01</v>
      </c>
      <c r="J54">
        <f t="shared" si="2"/>
        <v>0.23802594989917519</v>
      </c>
      <c r="K54">
        <f t="shared" si="4"/>
        <v>3.8084151983868032E-2</v>
      </c>
    </row>
    <row r="55" spans="1:11" x14ac:dyDescent="0.2">
      <c r="A55" t="s">
        <v>5</v>
      </c>
      <c r="B55" t="s">
        <v>65</v>
      </c>
      <c r="C55" s="2">
        <v>97.17</v>
      </c>
      <c r="D55" s="2">
        <v>2.1800000000000002</v>
      </c>
      <c r="E55" s="16">
        <f t="shared" si="0"/>
        <v>0.98883056000000003</v>
      </c>
      <c r="F55" s="2">
        <f t="shared" si="3"/>
        <v>98.267593995072318</v>
      </c>
      <c r="G55">
        <v>0.31</v>
      </c>
      <c r="H55">
        <f t="shared" si="1"/>
        <v>30.462954138472419</v>
      </c>
      <c r="I55" s="5">
        <v>0.1</v>
      </c>
      <c r="J55">
        <f t="shared" si="2"/>
        <v>3.046295413847242</v>
      </c>
      <c r="K55">
        <f t="shared" si="4"/>
        <v>0.48740726621555874</v>
      </c>
    </row>
    <row r="56" spans="1:11" x14ac:dyDescent="0.2">
      <c r="A56" t="s">
        <v>67</v>
      </c>
      <c r="B56" t="s">
        <v>65</v>
      </c>
      <c r="C56" s="2">
        <v>97.17</v>
      </c>
      <c r="D56" s="2">
        <v>2.79</v>
      </c>
      <c r="E56" s="16">
        <f t="shared" si="0"/>
        <v>1.26552168</v>
      </c>
      <c r="F56" s="2">
        <f t="shared" si="3"/>
        <v>76.782564483604901</v>
      </c>
      <c r="G56">
        <v>0.31</v>
      </c>
      <c r="H56">
        <f t="shared" si="1"/>
        <v>23.80259498991752</v>
      </c>
      <c r="I56" s="5">
        <v>0.1</v>
      </c>
      <c r="J56">
        <f t="shared" si="2"/>
        <v>2.380259498991752</v>
      </c>
      <c r="K56">
        <f t="shared" si="4"/>
        <v>0.38084151983868031</v>
      </c>
    </row>
    <row r="57" spans="1:11" x14ac:dyDescent="0.2">
      <c r="A57" t="s">
        <v>68</v>
      </c>
      <c r="B57" t="s">
        <v>65</v>
      </c>
      <c r="C57" s="2">
        <v>97.17</v>
      </c>
      <c r="D57" s="2">
        <v>2.79</v>
      </c>
      <c r="E57" s="16">
        <f t="shared" si="0"/>
        <v>1.26552168</v>
      </c>
      <c r="F57" s="2">
        <f t="shared" si="3"/>
        <v>76.782564483604901</v>
      </c>
      <c r="G57">
        <v>0.31</v>
      </c>
      <c r="H57">
        <f t="shared" si="1"/>
        <v>23.80259498991752</v>
      </c>
      <c r="I57" s="5">
        <v>0.1</v>
      </c>
      <c r="J57">
        <f t="shared" si="2"/>
        <v>2.380259498991752</v>
      </c>
      <c r="K57">
        <f t="shared" si="4"/>
        <v>0.38084151983868031</v>
      </c>
    </row>
    <row r="58" spans="1:11" x14ac:dyDescent="0.2">
      <c r="A58" t="s">
        <v>8</v>
      </c>
      <c r="B58" t="s">
        <v>65</v>
      </c>
      <c r="C58">
        <v>54.44</v>
      </c>
      <c r="D58" s="2">
        <v>5.7</v>
      </c>
      <c r="E58" s="16">
        <f t="shared" si="0"/>
        <v>2.5854743999999998</v>
      </c>
      <c r="F58" s="2">
        <f t="shared" si="3"/>
        <v>21.056097093825411</v>
      </c>
      <c r="G58">
        <v>0.31</v>
      </c>
      <c r="H58">
        <f t="shared" si="1"/>
        <v>6.5273900990858778</v>
      </c>
      <c r="I58" s="5">
        <v>0.15</v>
      </c>
      <c r="J58">
        <f t="shared" si="2"/>
        <v>0.97910851486288164</v>
      </c>
      <c r="K58">
        <f t="shared" si="4"/>
        <v>0.15665736237806108</v>
      </c>
    </row>
    <row r="59" spans="1:11" x14ac:dyDescent="0.2">
      <c r="A59" t="s">
        <v>18</v>
      </c>
      <c r="B59" t="s">
        <v>65</v>
      </c>
      <c r="C59" s="2">
        <v>36.5</v>
      </c>
      <c r="D59" s="2">
        <v>2.1800000000000002</v>
      </c>
      <c r="E59" s="16">
        <f t="shared" si="0"/>
        <v>0.98883056000000003</v>
      </c>
      <c r="F59" s="2">
        <f t="shared" si="3"/>
        <v>36.912289603994438</v>
      </c>
      <c r="G59">
        <v>0.31</v>
      </c>
      <c r="H59">
        <f t="shared" si="1"/>
        <v>11.442809777238276</v>
      </c>
      <c r="I59" s="5">
        <v>0.01</v>
      </c>
      <c r="J59">
        <f t="shared" si="2"/>
        <v>0.11442809777238276</v>
      </c>
      <c r="K59">
        <f t="shared" si="4"/>
        <v>1.8308495643581241E-2</v>
      </c>
    </row>
    <row r="60" spans="1:11" x14ac:dyDescent="0.2">
      <c r="A60" t="s">
        <v>69</v>
      </c>
      <c r="B60" t="s">
        <v>65</v>
      </c>
      <c r="C60" s="2">
        <v>36.5</v>
      </c>
      <c r="D60" s="2">
        <v>1.48</v>
      </c>
      <c r="E60" s="16">
        <f t="shared" si="0"/>
        <v>0.67131615999999994</v>
      </c>
      <c r="F60" s="2">
        <f t="shared" si="3"/>
        <v>54.370804957235059</v>
      </c>
      <c r="G60">
        <v>0.31</v>
      </c>
      <c r="H60">
        <f t="shared" si="1"/>
        <v>16.854949536742868</v>
      </c>
      <c r="I60" s="5">
        <v>0.01</v>
      </c>
      <c r="J60">
        <f t="shared" si="2"/>
        <v>0.16854949536742869</v>
      </c>
      <c r="K60">
        <f t="shared" si="4"/>
        <v>2.6967919258788591E-2</v>
      </c>
    </row>
    <row r="61" spans="1:11" x14ac:dyDescent="0.2">
      <c r="A61" t="s">
        <v>70</v>
      </c>
      <c r="B61" t="s">
        <v>65</v>
      </c>
      <c r="C61" s="2">
        <v>36.5</v>
      </c>
      <c r="D61" s="2">
        <v>1.26</v>
      </c>
      <c r="E61" s="16">
        <f t="shared" si="0"/>
        <v>0.57152592000000002</v>
      </c>
      <c r="F61" s="2">
        <f t="shared" si="3"/>
        <v>63.864120108498312</v>
      </c>
      <c r="G61">
        <v>0.31</v>
      </c>
      <c r="H61">
        <f t="shared" si="1"/>
        <v>19.797877233634477</v>
      </c>
      <c r="I61" s="5">
        <v>0.04</v>
      </c>
      <c r="J61">
        <f t="shared" si="2"/>
        <v>0.79191508934537913</v>
      </c>
      <c r="K61">
        <f t="shared" si="4"/>
        <v>0.12670641429526067</v>
      </c>
    </row>
    <row r="62" spans="1:11" x14ac:dyDescent="0.2">
      <c r="A62" t="s">
        <v>71</v>
      </c>
      <c r="B62" t="s">
        <v>65</v>
      </c>
      <c r="C62" s="2">
        <v>36.5</v>
      </c>
      <c r="D62" s="2">
        <v>0.87</v>
      </c>
      <c r="E62" s="16">
        <f t="shared" si="0"/>
        <v>0.39462503999999998</v>
      </c>
      <c r="F62" s="2">
        <f t="shared" si="3"/>
        <v>92.492863605411358</v>
      </c>
      <c r="G62">
        <v>0.31</v>
      </c>
      <c r="H62">
        <f t="shared" si="1"/>
        <v>28.672787717677522</v>
      </c>
      <c r="I62" s="5">
        <v>0.01</v>
      </c>
      <c r="J62">
        <f t="shared" si="2"/>
        <v>0.28672787717677523</v>
      </c>
      <c r="K62">
        <f t="shared" si="4"/>
        <v>4.5876460348284034E-2</v>
      </c>
    </row>
    <row r="63" spans="1:11" x14ac:dyDescent="0.2">
      <c r="A63" t="s">
        <v>72</v>
      </c>
      <c r="B63" t="s">
        <v>65</v>
      </c>
      <c r="C63" s="2">
        <v>36.5</v>
      </c>
      <c r="D63" s="2">
        <v>0.87</v>
      </c>
      <c r="E63" s="16">
        <f t="shared" si="0"/>
        <v>0.39462503999999998</v>
      </c>
      <c r="F63" s="2">
        <f t="shared" si="3"/>
        <v>92.492863605411358</v>
      </c>
      <c r="G63">
        <v>0.31</v>
      </c>
      <c r="H63">
        <f t="shared" si="1"/>
        <v>28.672787717677522</v>
      </c>
      <c r="I63" s="5">
        <v>0.01</v>
      </c>
      <c r="J63">
        <f t="shared" si="2"/>
        <v>0.28672787717677523</v>
      </c>
      <c r="K63">
        <f t="shared" si="4"/>
        <v>4.5876460348284034E-2</v>
      </c>
    </row>
    <row r="64" spans="1:11" x14ac:dyDescent="0.2">
      <c r="A64" t="s">
        <v>19</v>
      </c>
      <c r="B64" t="s">
        <v>65</v>
      </c>
      <c r="C64" s="2">
        <v>36.5</v>
      </c>
      <c r="D64" s="2">
        <v>1.78</v>
      </c>
      <c r="E64" s="16">
        <f t="shared" si="0"/>
        <v>0.80739375999999996</v>
      </c>
      <c r="F64" s="2">
        <f t="shared" si="3"/>
        <v>45.207186144217914</v>
      </c>
      <c r="G64">
        <v>0.31</v>
      </c>
      <c r="H64">
        <f t="shared" si="1"/>
        <v>14.014227704707553</v>
      </c>
      <c r="I64" s="5">
        <v>0.09</v>
      </c>
      <c r="J64">
        <f t="shared" si="2"/>
        <v>1.2612804934236796</v>
      </c>
      <c r="K64">
        <f t="shared" si="4"/>
        <v>0.20180487894778876</v>
      </c>
    </row>
    <row r="65" spans="1:11" x14ac:dyDescent="0.2">
      <c r="A65" t="s">
        <v>73</v>
      </c>
      <c r="B65" t="s">
        <v>65</v>
      </c>
      <c r="C65" s="2">
        <v>36.5</v>
      </c>
      <c r="D65" s="2">
        <v>1.3</v>
      </c>
      <c r="E65" s="16">
        <f t="shared" si="0"/>
        <v>0.58966960000000002</v>
      </c>
      <c r="F65" s="2">
        <f t="shared" si="3"/>
        <v>61.899070259006059</v>
      </c>
      <c r="G65">
        <v>0.31</v>
      </c>
      <c r="H65">
        <f t="shared" si="1"/>
        <v>19.188711780291879</v>
      </c>
      <c r="I65" s="5">
        <v>0.21</v>
      </c>
      <c r="J65">
        <f t="shared" si="2"/>
        <v>4.0296294738612941</v>
      </c>
      <c r="K65">
        <f t="shared" si="4"/>
        <v>0.64474071581780712</v>
      </c>
    </row>
    <row r="66" spans="1:11" x14ac:dyDescent="0.2">
      <c r="A66" t="s">
        <v>74</v>
      </c>
      <c r="B66" t="s">
        <v>65</v>
      </c>
      <c r="C66" s="2">
        <v>36.5</v>
      </c>
      <c r="D66" s="2">
        <v>0.89</v>
      </c>
      <c r="E66" s="16">
        <f t="shared" si="0"/>
        <v>0.40369687999999998</v>
      </c>
      <c r="F66" s="2">
        <f t="shared" si="3"/>
        <v>90.414372288435828</v>
      </c>
      <c r="G66">
        <v>0.31</v>
      </c>
      <c r="H66">
        <f t="shared" si="1"/>
        <v>28.028455409415105</v>
      </c>
      <c r="I66" s="5">
        <v>0.15</v>
      </c>
      <c r="J66">
        <f t="shared" si="2"/>
        <v>4.2042683114122656</v>
      </c>
      <c r="K66">
        <f t="shared" si="4"/>
        <v>0.67268292982596256</v>
      </c>
    </row>
    <row r="67" spans="1:11" x14ac:dyDescent="0.2">
      <c r="A67" t="s">
        <v>20</v>
      </c>
      <c r="B67" t="s">
        <v>65</v>
      </c>
      <c r="C67" s="2">
        <v>36.5</v>
      </c>
      <c r="D67" s="2">
        <v>1.3</v>
      </c>
      <c r="E67" s="16">
        <f t="shared" ref="E67:E86" si="5">D67*0.453592</f>
        <v>0.58966960000000002</v>
      </c>
      <c r="F67" s="2">
        <f t="shared" si="3"/>
        <v>61.899070259006059</v>
      </c>
      <c r="G67">
        <v>0.31</v>
      </c>
      <c r="H67">
        <f t="shared" ref="H67:H88" si="6">F67*G67</f>
        <v>19.188711780291879</v>
      </c>
      <c r="I67" s="5">
        <v>0.05</v>
      </c>
      <c r="J67">
        <f t="shared" ref="J67:J86" si="7">H67*I67</f>
        <v>0.95943558901459403</v>
      </c>
      <c r="K67">
        <f t="shared" ref="K67:K86" si="8">J67*0.16</f>
        <v>0.15350969424233504</v>
      </c>
    </row>
    <row r="68" spans="1:11" x14ac:dyDescent="0.2">
      <c r="A68" t="s">
        <v>75</v>
      </c>
      <c r="B68" t="s">
        <v>65</v>
      </c>
      <c r="C68" s="2">
        <v>36.5</v>
      </c>
      <c r="D68" s="2">
        <v>0.87</v>
      </c>
      <c r="E68" s="16">
        <f t="shared" si="5"/>
        <v>0.39462503999999998</v>
      </c>
      <c r="F68" s="2">
        <f t="shared" si="3"/>
        <v>92.492863605411358</v>
      </c>
      <c r="G68">
        <v>0.31</v>
      </c>
      <c r="H68">
        <f t="shared" si="6"/>
        <v>28.672787717677522</v>
      </c>
      <c r="I68" s="5">
        <v>0.05</v>
      </c>
      <c r="J68">
        <f t="shared" si="7"/>
        <v>1.4336393858838763</v>
      </c>
      <c r="K68">
        <f t="shared" si="8"/>
        <v>0.22938230174142021</v>
      </c>
    </row>
    <row r="69" spans="1:11" x14ac:dyDescent="0.2">
      <c r="A69" t="s">
        <v>76</v>
      </c>
      <c r="B69" t="s">
        <v>65</v>
      </c>
      <c r="C69" s="2">
        <v>62.46</v>
      </c>
      <c r="D69" s="2">
        <v>4.46</v>
      </c>
      <c r="E69" s="16">
        <f t="shared" si="5"/>
        <v>2.0230203200000001</v>
      </c>
      <c r="F69" s="2">
        <f t="shared" ref="F69:F88" si="9">C69/E69</f>
        <v>30.874628090735143</v>
      </c>
      <c r="G69">
        <v>0.31</v>
      </c>
      <c r="H69">
        <f t="shared" si="6"/>
        <v>9.5711347081278948</v>
      </c>
      <c r="I69" s="5">
        <v>0.05</v>
      </c>
      <c r="J69">
        <f t="shared" si="7"/>
        <v>0.47855673540639476</v>
      </c>
      <c r="K69">
        <f t="shared" si="8"/>
        <v>7.6569077665023161E-2</v>
      </c>
    </row>
    <row r="70" spans="1:11" x14ac:dyDescent="0.2">
      <c r="A70" t="s">
        <v>77</v>
      </c>
      <c r="B70" t="s">
        <v>65</v>
      </c>
      <c r="C70" s="2">
        <v>62.46</v>
      </c>
      <c r="D70" s="2">
        <v>0.55000000000000004</v>
      </c>
      <c r="E70" s="16">
        <f t="shared" si="5"/>
        <v>0.24947560000000002</v>
      </c>
      <c r="F70" s="2">
        <f t="shared" si="9"/>
        <v>250.36516597214316</v>
      </c>
      <c r="G70">
        <v>0.31</v>
      </c>
      <c r="H70">
        <f t="shared" si="6"/>
        <v>77.613201451364375</v>
      </c>
      <c r="I70" s="5">
        <v>0</v>
      </c>
      <c r="J70">
        <f t="shared" si="7"/>
        <v>0</v>
      </c>
      <c r="K70">
        <f t="shared" si="8"/>
        <v>0</v>
      </c>
    </row>
    <row r="71" spans="1:11" x14ac:dyDescent="0.2">
      <c r="A71" t="s">
        <v>78</v>
      </c>
      <c r="B71" t="s">
        <v>65</v>
      </c>
      <c r="C71" s="2">
        <v>62.46</v>
      </c>
      <c r="D71" s="2">
        <v>1.22</v>
      </c>
      <c r="E71" s="16">
        <f t="shared" si="5"/>
        <v>0.55338224000000003</v>
      </c>
      <c r="F71" s="2">
        <f t="shared" si="9"/>
        <v>112.86954203662192</v>
      </c>
      <c r="G71">
        <v>0.31</v>
      </c>
      <c r="H71">
        <f t="shared" si="6"/>
        <v>34.989558031352793</v>
      </c>
      <c r="I71" s="5">
        <v>0</v>
      </c>
      <c r="J71">
        <f t="shared" si="7"/>
        <v>0</v>
      </c>
      <c r="K71">
        <f t="shared" si="8"/>
        <v>0</v>
      </c>
    </row>
    <row r="72" spans="1:11" x14ac:dyDescent="0.2">
      <c r="A72" t="s">
        <v>79</v>
      </c>
      <c r="B72" t="s">
        <v>65</v>
      </c>
      <c r="C72" s="2">
        <v>62.46</v>
      </c>
      <c r="D72" s="2">
        <v>2.65</v>
      </c>
      <c r="E72" s="16">
        <f t="shared" si="5"/>
        <v>1.2020188000000001</v>
      </c>
      <c r="F72" s="2">
        <f t="shared" si="9"/>
        <v>51.9625816168599</v>
      </c>
      <c r="G72">
        <v>0.31</v>
      </c>
      <c r="H72">
        <f t="shared" si="6"/>
        <v>16.10840030122657</v>
      </c>
      <c r="I72" s="5">
        <v>0</v>
      </c>
      <c r="J72">
        <f t="shared" si="7"/>
        <v>0</v>
      </c>
      <c r="K72">
        <f t="shared" si="8"/>
        <v>0</v>
      </c>
    </row>
    <row r="73" spans="1:11" x14ac:dyDescent="0.2">
      <c r="A73" t="s">
        <v>80</v>
      </c>
      <c r="B73" t="s">
        <v>65</v>
      </c>
      <c r="C73" s="2">
        <v>62.46</v>
      </c>
      <c r="D73" s="2">
        <v>1.22</v>
      </c>
      <c r="E73" s="16">
        <f t="shared" si="5"/>
        <v>0.55338224000000003</v>
      </c>
      <c r="F73" s="2">
        <f t="shared" si="9"/>
        <v>112.86954203662192</v>
      </c>
      <c r="G73">
        <v>0.31</v>
      </c>
      <c r="H73">
        <f t="shared" si="6"/>
        <v>34.989558031352793</v>
      </c>
      <c r="I73" s="5">
        <v>0.02</v>
      </c>
      <c r="J73">
        <f t="shared" si="7"/>
        <v>0.69979116062705582</v>
      </c>
      <c r="K73">
        <f t="shared" si="8"/>
        <v>0.11196658570032893</v>
      </c>
    </row>
    <row r="74" spans="1:11" x14ac:dyDescent="0.2">
      <c r="A74" t="s">
        <v>81</v>
      </c>
      <c r="B74" t="s">
        <v>65</v>
      </c>
      <c r="C74" s="2">
        <v>62.46</v>
      </c>
      <c r="D74" s="2">
        <v>0.39</v>
      </c>
      <c r="E74" s="16">
        <f t="shared" si="5"/>
        <v>0.17690088000000001</v>
      </c>
      <c r="F74" s="2">
        <f t="shared" si="9"/>
        <v>353.07908021712495</v>
      </c>
      <c r="G74">
        <v>0.31</v>
      </c>
      <c r="H74">
        <f t="shared" si="6"/>
        <v>109.45451486730873</v>
      </c>
      <c r="I74" s="5">
        <v>7.0000000000000007E-2</v>
      </c>
      <c r="J74">
        <f t="shared" si="7"/>
        <v>7.6618160407116118</v>
      </c>
      <c r="K74">
        <f t="shared" si="8"/>
        <v>1.225890566513858</v>
      </c>
    </row>
    <row r="75" spans="1:11" x14ac:dyDescent="0.2">
      <c r="A75" t="s">
        <v>23</v>
      </c>
      <c r="B75" t="s">
        <v>65</v>
      </c>
      <c r="C75" s="2">
        <v>62.46</v>
      </c>
      <c r="D75" s="2">
        <v>3.41</v>
      </c>
      <c r="E75" s="16">
        <f t="shared" si="5"/>
        <v>1.5467487200000001</v>
      </c>
      <c r="F75" s="2">
        <f t="shared" si="9"/>
        <v>40.381478382603738</v>
      </c>
      <c r="G75">
        <v>0.31</v>
      </c>
      <c r="H75">
        <f t="shared" si="6"/>
        <v>12.518258298607158</v>
      </c>
      <c r="I75" s="5">
        <v>0.13</v>
      </c>
      <c r="J75">
        <f t="shared" si="7"/>
        <v>1.6273735788189305</v>
      </c>
      <c r="K75">
        <f>J75*0.16</f>
        <v>0.2603797726110289</v>
      </c>
    </row>
    <row r="76" spans="1:11" x14ac:dyDescent="0.2">
      <c r="A76" t="s">
        <v>82</v>
      </c>
      <c r="B76" t="s">
        <v>65</v>
      </c>
      <c r="C76" s="2">
        <v>62.46</v>
      </c>
      <c r="D76" s="2">
        <v>0.63</v>
      </c>
      <c r="E76" s="16">
        <f t="shared" si="5"/>
        <v>0.28576296000000001</v>
      </c>
      <c r="F76" s="2">
        <f t="shared" si="9"/>
        <v>218.57276394393452</v>
      </c>
      <c r="G76">
        <v>0.31</v>
      </c>
      <c r="H76">
        <f t="shared" si="6"/>
        <v>67.757556822619705</v>
      </c>
      <c r="I76" s="5">
        <v>0</v>
      </c>
      <c r="J76">
        <f t="shared" si="7"/>
        <v>0</v>
      </c>
      <c r="K76">
        <f t="shared" si="8"/>
        <v>0</v>
      </c>
    </row>
    <row r="77" spans="1:11" x14ac:dyDescent="0.2">
      <c r="A77" t="s">
        <v>24</v>
      </c>
      <c r="B77" t="s">
        <v>65</v>
      </c>
      <c r="C77" s="2">
        <v>62.46</v>
      </c>
      <c r="D77" s="2">
        <v>1.3</v>
      </c>
      <c r="E77" s="16">
        <f t="shared" si="5"/>
        <v>0.58966960000000002</v>
      </c>
      <c r="F77" s="2">
        <f t="shared" si="9"/>
        <v>105.92372406513749</v>
      </c>
      <c r="G77">
        <v>0.31</v>
      </c>
      <c r="H77">
        <f t="shared" si="6"/>
        <v>32.836354460192624</v>
      </c>
      <c r="I77" s="5">
        <v>0.01</v>
      </c>
      <c r="J77">
        <f t="shared" si="7"/>
        <v>0.32836354460192624</v>
      </c>
      <c r="K77">
        <f t="shared" si="8"/>
        <v>5.2538167136308198E-2</v>
      </c>
    </row>
    <row r="78" spans="1:11" x14ac:dyDescent="0.2">
      <c r="A78" t="s">
        <v>83</v>
      </c>
      <c r="B78" t="s">
        <v>65</v>
      </c>
      <c r="C78" s="2">
        <v>62.46</v>
      </c>
      <c r="D78" s="2">
        <v>1.22</v>
      </c>
      <c r="E78" s="16">
        <f t="shared" si="5"/>
        <v>0.55338224000000003</v>
      </c>
      <c r="F78" s="2">
        <f t="shared" si="9"/>
        <v>112.86954203662192</v>
      </c>
      <c r="G78">
        <v>0.31</v>
      </c>
      <c r="H78">
        <f t="shared" si="6"/>
        <v>34.989558031352793</v>
      </c>
      <c r="I78" s="5">
        <v>0.2</v>
      </c>
      <c r="J78">
        <f t="shared" si="7"/>
        <v>6.9979116062705593</v>
      </c>
      <c r="K78">
        <f t="shared" si="8"/>
        <v>1.1196658570032896</v>
      </c>
    </row>
    <row r="79" spans="1:11" x14ac:dyDescent="0.2">
      <c r="A79" t="s">
        <v>84</v>
      </c>
      <c r="B79" t="s">
        <v>65</v>
      </c>
      <c r="C79" s="2">
        <v>62.46</v>
      </c>
      <c r="D79" s="2">
        <v>1.22</v>
      </c>
      <c r="E79" s="16">
        <f t="shared" si="5"/>
        <v>0.55338224000000003</v>
      </c>
      <c r="F79" s="2">
        <f t="shared" si="9"/>
        <v>112.86954203662192</v>
      </c>
      <c r="G79">
        <v>0.31</v>
      </c>
      <c r="H79">
        <f t="shared" si="6"/>
        <v>34.989558031352793</v>
      </c>
      <c r="I79" s="5">
        <v>0.01</v>
      </c>
      <c r="J79">
        <f t="shared" si="7"/>
        <v>0.34989558031352791</v>
      </c>
      <c r="K79">
        <f t="shared" si="8"/>
        <v>5.5983292850164464E-2</v>
      </c>
    </row>
    <row r="80" spans="1:11" x14ac:dyDescent="0.2">
      <c r="A80" t="s">
        <v>25</v>
      </c>
      <c r="B80" t="s">
        <v>65</v>
      </c>
      <c r="C80" s="2">
        <v>62.46</v>
      </c>
      <c r="D80" s="2">
        <v>1.22</v>
      </c>
      <c r="E80" s="16">
        <f t="shared" si="5"/>
        <v>0.55338224000000003</v>
      </c>
      <c r="F80" s="2">
        <f t="shared" si="9"/>
        <v>112.86954203662192</v>
      </c>
      <c r="G80">
        <v>0.31</v>
      </c>
      <c r="H80">
        <f t="shared" si="6"/>
        <v>34.989558031352793</v>
      </c>
      <c r="I80" s="5">
        <v>0.05</v>
      </c>
      <c r="J80">
        <f t="shared" si="7"/>
        <v>1.7494779015676398</v>
      </c>
      <c r="K80">
        <f t="shared" si="8"/>
        <v>0.27991646425082239</v>
      </c>
    </row>
    <row r="81" spans="1:11" x14ac:dyDescent="0.2">
      <c r="A81" t="s">
        <v>85</v>
      </c>
      <c r="B81" t="s">
        <v>65</v>
      </c>
      <c r="C81" s="2">
        <v>62.46</v>
      </c>
      <c r="D81" s="2">
        <v>2.79</v>
      </c>
      <c r="E81" s="16">
        <f t="shared" si="5"/>
        <v>1.26552168</v>
      </c>
      <c r="F81" s="2">
        <f t="shared" si="9"/>
        <v>49.35514024540457</v>
      </c>
      <c r="G81">
        <v>0.31</v>
      </c>
      <c r="H81">
        <f t="shared" si="6"/>
        <v>15.300093476075416</v>
      </c>
      <c r="I81" s="5">
        <v>0.01</v>
      </c>
      <c r="J81">
        <f t="shared" si="7"/>
        <v>0.15300093476075416</v>
      </c>
      <c r="K81">
        <f t="shared" si="8"/>
        <v>2.4480149561720666E-2</v>
      </c>
    </row>
    <row r="82" spans="1:11" x14ac:dyDescent="0.2">
      <c r="A82" t="s">
        <v>86</v>
      </c>
      <c r="B82" t="s">
        <v>65</v>
      </c>
      <c r="C82" s="2">
        <v>62.46</v>
      </c>
      <c r="D82" s="2">
        <v>1.22</v>
      </c>
      <c r="E82" s="16">
        <f t="shared" si="5"/>
        <v>0.55338224000000003</v>
      </c>
      <c r="F82" s="2">
        <f t="shared" si="9"/>
        <v>112.86954203662192</v>
      </c>
      <c r="G82">
        <v>0.31</v>
      </c>
      <c r="H82">
        <f t="shared" si="6"/>
        <v>34.989558031352793</v>
      </c>
      <c r="I82" s="5">
        <v>0.15</v>
      </c>
      <c r="J82">
        <f t="shared" si="7"/>
        <v>5.2484337047029186</v>
      </c>
      <c r="K82">
        <f t="shared" si="8"/>
        <v>0.83974939275246696</v>
      </c>
    </row>
    <row r="83" spans="1:11" x14ac:dyDescent="0.2">
      <c r="A83" t="s">
        <v>87</v>
      </c>
      <c r="B83" t="s">
        <v>65</v>
      </c>
      <c r="C83" s="2">
        <v>62.46</v>
      </c>
      <c r="D83" s="2">
        <v>0.46</v>
      </c>
      <c r="E83" s="16">
        <f t="shared" si="5"/>
        <v>0.20865232</v>
      </c>
      <c r="F83" s="2">
        <f t="shared" si="9"/>
        <v>299.34965496669292</v>
      </c>
      <c r="G83">
        <v>0.31</v>
      </c>
      <c r="H83">
        <f t="shared" si="6"/>
        <v>92.798393039674806</v>
      </c>
      <c r="I83" s="5">
        <v>0</v>
      </c>
      <c r="J83">
        <f t="shared" si="7"/>
        <v>0</v>
      </c>
      <c r="K83">
        <f t="shared" si="8"/>
        <v>0</v>
      </c>
    </row>
    <row r="84" spans="1:11" x14ac:dyDescent="0.2">
      <c r="A84" t="s">
        <v>88</v>
      </c>
      <c r="B84" t="s">
        <v>65</v>
      </c>
      <c r="C84" s="2">
        <v>62.46</v>
      </c>
      <c r="D84" s="2">
        <v>0.3</v>
      </c>
      <c r="E84" s="16">
        <f t="shared" si="5"/>
        <v>0.13607759999999999</v>
      </c>
      <c r="F84" s="2">
        <f t="shared" si="9"/>
        <v>459.0028042822625</v>
      </c>
      <c r="G84">
        <v>0.31</v>
      </c>
      <c r="H84">
        <f t="shared" si="6"/>
        <v>142.29086932750138</v>
      </c>
      <c r="I84" s="5">
        <v>0</v>
      </c>
      <c r="J84">
        <f t="shared" si="7"/>
        <v>0</v>
      </c>
      <c r="K84">
        <f t="shared" si="8"/>
        <v>0</v>
      </c>
    </row>
    <row r="85" spans="1:11" x14ac:dyDescent="0.2">
      <c r="A85" t="s">
        <v>26</v>
      </c>
      <c r="B85" t="s">
        <v>65</v>
      </c>
      <c r="C85" s="2">
        <v>62.46</v>
      </c>
      <c r="D85" s="2">
        <v>0.52</v>
      </c>
      <c r="E85" s="16">
        <f t="shared" si="5"/>
        <v>0.23586784</v>
      </c>
      <c r="F85" s="2">
        <f t="shared" si="9"/>
        <v>264.80931016284376</v>
      </c>
      <c r="G85">
        <v>0.31</v>
      </c>
      <c r="H85">
        <f t="shared" si="6"/>
        <v>82.090886150481566</v>
      </c>
      <c r="I85" s="5">
        <v>0</v>
      </c>
      <c r="J85">
        <f t="shared" si="7"/>
        <v>0</v>
      </c>
      <c r="K85">
        <f t="shared" si="8"/>
        <v>0</v>
      </c>
    </row>
    <row r="86" spans="1:11" x14ac:dyDescent="0.2">
      <c r="A86" t="s">
        <v>89</v>
      </c>
      <c r="B86" t="s">
        <v>65</v>
      </c>
      <c r="C86" s="2">
        <v>62.46</v>
      </c>
      <c r="D86" s="2">
        <v>0.52</v>
      </c>
      <c r="E86" s="16">
        <f t="shared" si="5"/>
        <v>0.23586784</v>
      </c>
      <c r="F86" s="2">
        <f t="shared" si="9"/>
        <v>264.80931016284376</v>
      </c>
      <c r="G86">
        <v>0.31</v>
      </c>
      <c r="H86">
        <f t="shared" si="6"/>
        <v>82.090886150481566</v>
      </c>
      <c r="I86" s="5">
        <v>0</v>
      </c>
      <c r="J86">
        <f t="shared" si="7"/>
        <v>0</v>
      </c>
      <c r="K86">
        <f t="shared" si="8"/>
        <v>0</v>
      </c>
    </row>
    <row r="87" spans="1:11" x14ac:dyDescent="0.2">
      <c r="H87">
        <f t="shared" si="6"/>
        <v>0</v>
      </c>
      <c r="K87">
        <f>SUM(K2:K86)</f>
        <v>34.715812449769771</v>
      </c>
    </row>
    <row r="88" spans="1:11" x14ac:dyDescent="0.2">
      <c r="H88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CAB6-7EBF-B740-9047-9322A2DDBB4C}">
  <dimension ref="A1:I225"/>
  <sheetViews>
    <sheetView tabSelected="1" workbookViewId="0">
      <selection activeCell="H3" sqref="H3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8.83203125" bestFit="1" customWidth="1"/>
    <col min="5" max="5" width="22.33203125" bestFit="1" customWidth="1"/>
    <col min="6" max="6" width="22.5" bestFit="1" customWidth="1"/>
    <col min="7" max="7" width="18.1640625" bestFit="1" customWidth="1"/>
    <col min="8" max="8" width="16.33203125" bestFit="1" customWidth="1"/>
    <col min="9" max="9" width="25.83203125" bestFit="1" customWidth="1"/>
  </cols>
  <sheetData>
    <row r="1" spans="1:9" x14ac:dyDescent="0.2">
      <c r="A1" s="11" t="s">
        <v>109</v>
      </c>
      <c r="B1" s="11" t="s">
        <v>110</v>
      </c>
      <c r="C1" s="11" t="s">
        <v>111</v>
      </c>
      <c r="D1" s="11" t="s">
        <v>336</v>
      </c>
      <c r="E1" s="3" t="s">
        <v>337</v>
      </c>
      <c r="F1" s="3" t="s">
        <v>338</v>
      </c>
      <c r="G1" s="11" t="s">
        <v>339</v>
      </c>
      <c r="H1" s="11" t="s">
        <v>340</v>
      </c>
      <c r="I1" s="3" t="s">
        <v>341</v>
      </c>
    </row>
    <row r="2" spans="1:9" x14ac:dyDescent="0.2">
      <c r="A2" s="12" t="s">
        <v>112</v>
      </c>
      <c r="B2">
        <v>-86.297407000000007</v>
      </c>
      <c r="C2">
        <v>39.885526300000002</v>
      </c>
      <c r="D2">
        <v>2691</v>
      </c>
      <c r="E2">
        <v>34.700000000000003</v>
      </c>
      <c r="F2" s="2">
        <f>D2*E2</f>
        <v>93377.700000000012</v>
      </c>
      <c r="G2" s="2">
        <f>F2*0.016</f>
        <v>1494.0432000000003</v>
      </c>
      <c r="H2" s="2">
        <f>F2*0.02</f>
        <v>1867.5540000000003</v>
      </c>
      <c r="I2" s="2">
        <f>F2-G2-H2</f>
        <v>90016.102800000008</v>
      </c>
    </row>
    <row r="3" spans="1:9" x14ac:dyDescent="0.2">
      <c r="A3" s="12" t="s">
        <v>113</v>
      </c>
      <c r="B3">
        <v>-86.239001599999995</v>
      </c>
      <c r="C3">
        <v>39.918284100000001</v>
      </c>
      <c r="D3">
        <v>1845</v>
      </c>
      <c r="E3">
        <v>34.700000000000003</v>
      </c>
      <c r="F3" s="2">
        <f t="shared" ref="F3:F66" si="0">D3*E3</f>
        <v>64021.500000000007</v>
      </c>
      <c r="G3" s="2">
        <f t="shared" ref="G3:G66" si="1">F3*0.016</f>
        <v>1024.3440000000001</v>
      </c>
      <c r="H3" s="2">
        <f>F3*0.02</f>
        <v>1280.43</v>
      </c>
      <c r="I3" s="2">
        <f t="shared" ref="I3:I66" si="2">F3-G3-H3</f>
        <v>61716.72600000001</v>
      </c>
    </row>
    <row r="4" spans="1:9" x14ac:dyDescent="0.2">
      <c r="A4" s="12" t="s">
        <v>114</v>
      </c>
      <c r="B4">
        <v>-86.244468600000005</v>
      </c>
      <c r="C4">
        <v>39.903726800000001</v>
      </c>
      <c r="D4">
        <v>1571</v>
      </c>
      <c r="E4">
        <v>34.700000000000003</v>
      </c>
      <c r="F4" s="2">
        <f t="shared" si="0"/>
        <v>54513.700000000004</v>
      </c>
      <c r="G4" s="2">
        <f t="shared" si="1"/>
        <v>872.21920000000011</v>
      </c>
      <c r="H4" s="2">
        <f t="shared" ref="H3:H66" si="3">F4*0.02</f>
        <v>1090.2740000000001</v>
      </c>
      <c r="I4" s="2">
        <f t="shared" si="2"/>
        <v>52551.206800000007</v>
      </c>
    </row>
    <row r="5" spans="1:9" x14ac:dyDescent="0.2">
      <c r="A5" s="12" t="s">
        <v>115</v>
      </c>
      <c r="B5">
        <v>-86.211248499999996</v>
      </c>
      <c r="C5">
        <v>39.905036500000001</v>
      </c>
      <c r="D5">
        <v>2121</v>
      </c>
      <c r="E5">
        <v>34.700000000000003</v>
      </c>
      <c r="F5" s="2">
        <f t="shared" si="0"/>
        <v>73598.700000000012</v>
      </c>
      <c r="G5" s="2">
        <f t="shared" si="1"/>
        <v>1177.5792000000001</v>
      </c>
      <c r="H5" s="2">
        <f t="shared" si="3"/>
        <v>1471.9740000000002</v>
      </c>
      <c r="I5" s="2">
        <f t="shared" si="2"/>
        <v>70949.146800000002</v>
      </c>
    </row>
    <row r="6" spans="1:9" x14ac:dyDescent="0.2">
      <c r="A6" s="12" t="s">
        <v>116</v>
      </c>
      <c r="B6">
        <v>-86.316806900000003</v>
      </c>
      <c r="C6">
        <v>39.840672599999998</v>
      </c>
      <c r="D6">
        <v>1401</v>
      </c>
      <c r="E6">
        <v>34.700000000000003</v>
      </c>
      <c r="F6" s="2">
        <f t="shared" si="0"/>
        <v>48614.700000000004</v>
      </c>
      <c r="G6" s="2">
        <f t="shared" si="1"/>
        <v>777.8352000000001</v>
      </c>
      <c r="H6" s="2">
        <f t="shared" si="3"/>
        <v>972.2940000000001</v>
      </c>
      <c r="I6" s="2">
        <f t="shared" si="2"/>
        <v>46864.570800000001</v>
      </c>
    </row>
    <row r="7" spans="1:9" x14ac:dyDescent="0.2">
      <c r="A7" s="12" t="s">
        <v>117</v>
      </c>
      <c r="B7">
        <v>-86.283025899999998</v>
      </c>
      <c r="C7">
        <v>39.845309899999997</v>
      </c>
      <c r="D7">
        <v>1427</v>
      </c>
      <c r="E7">
        <v>34.700000000000003</v>
      </c>
      <c r="F7" s="2">
        <f t="shared" si="0"/>
        <v>49516.9</v>
      </c>
      <c r="G7" s="2">
        <f t="shared" si="1"/>
        <v>792.2704</v>
      </c>
      <c r="H7" s="2">
        <f t="shared" si="3"/>
        <v>990.33800000000008</v>
      </c>
      <c r="I7" s="2">
        <f t="shared" si="2"/>
        <v>47734.291599999997</v>
      </c>
    </row>
    <row r="8" spans="1:9" x14ac:dyDescent="0.2">
      <c r="A8" s="12" t="s">
        <v>118</v>
      </c>
      <c r="B8">
        <v>-86.286793599999996</v>
      </c>
      <c r="C8">
        <v>39.830221199999997</v>
      </c>
      <c r="D8">
        <v>1777</v>
      </c>
      <c r="E8">
        <v>34.700000000000003</v>
      </c>
      <c r="F8" s="2">
        <f t="shared" si="0"/>
        <v>61661.9</v>
      </c>
      <c r="G8" s="2">
        <f t="shared" si="1"/>
        <v>986.59040000000005</v>
      </c>
      <c r="H8" s="2">
        <f t="shared" si="3"/>
        <v>1233.2380000000001</v>
      </c>
      <c r="I8" s="2">
        <f t="shared" si="2"/>
        <v>59442.071600000003</v>
      </c>
    </row>
    <row r="9" spans="1:9" x14ac:dyDescent="0.2">
      <c r="A9" s="12" t="s">
        <v>119</v>
      </c>
      <c r="B9">
        <v>-86.237020900000005</v>
      </c>
      <c r="C9">
        <v>39.889648700000002</v>
      </c>
      <c r="D9">
        <v>1433</v>
      </c>
      <c r="E9">
        <v>34.700000000000003</v>
      </c>
      <c r="F9" s="2">
        <f t="shared" si="0"/>
        <v>49725.100000000006</v>
      </c>
      <c r="G9" s="2">
        <f t="shared" si="1"/>
        <v>795.60160000000008</v>
      </c>
      <c r="H9" s="2">
        <f t="shared" si="3"/>
        <v>994.50200000000018</v>
      </c>
      <c r="I9" s="2">
        <f t="shared" si="2"/>
        <v>47934.996400000004</v>
      </c>
    </row>
    <row r="10" spans="1:9" x14ac:dyDescent="0.2">
      <c r="A10" s="12" t="s">
        <v>120</v>
      </c>
      <c r="B10">
        <v>-86.255354800000006</v>
      </c>
      <c r="C10">
        <v>39.874813699999997</v>
      </c>
      <c r="D10">
        <v>2226</v>
      </c>
      <c r="E10">
        <v>34.700000000000003</v>
      </c>
      <c r="F10" s="2">
        <f t="shared" si="0"/>
        <v>77242.200000000012</v>
      </c>
      <c r="G10" s="2">
        <f t="shared" si="1"/>
        <v>1235.8752000000002</v>
      </c>
      <c r="H10" s="2">
        <f t="shared" si="3"/>
        <v>1544.8440000000003</v>
      </c>
      <c r="I10" s="2">
        <f t="shared" si="2"/>
        <v>74461.480800000019</v>
      </c>
    </row>
    <row r="11" spans="1:9" x14ac:dyDescent="0.2">
      <c r="A11" s="12" t="s">
        <v>121</v>
      </c>
      <c r="B11">
        <v>-86.221302399999999</v>
      </c>
      <c r="C11">
        <v>39.875561599999997</v>
      </c>
      <c r="D11">
        <v>1845</v>
      </c>
      <c r="E11">
        <v>34.700000000000003</v>
      </c>
      <c r="F11" s="2">
        <f t="shared" si="0"/>
        <v>64021.500000000007</v>
      </c>
      <c r="G11" s="2">
        <f t="shared" si="1"/>
        <v>1024.3440000000001</v>
      </c>
      <c r="H11" s="2">
        <f t="shared" si="3"/>
        <v>1280.43</v>
      </c>
      <c r="I11" s="2">
        <f t="shared" si="2"/>
        <v>61716.72600000001</v>
      </c>
    </row>
    <row r="12" spans="1:9" x14ac:dyDescent="0.2">
      <c r="A12" s="12" t="s">
        <v>122</v>
      </c>
      <c r="B12">
        <v>-86.269860600000001</v>
      </c>
      <c r="C12">
        <v>39.844318399999999</v>
      </c>
      <c r="D12">
        <v>2517</v>
      </c>
      <c r="E12">
        <v>34.700000000000003</v>
      </c>
      <c r="F12" s="2">
        <f t="shared" si="0"/>
        <v>87339.900000000009</v>
      </c>
      <c r="G12" s="2">
        <f t="shared" si="1"/>
        <v>1397.4384000000002</v>
      </c>
      <c r="H12" s="2">
        <f t="shared" si="3"/>
        <v>1746.7980000000002</v>
      </c>
      <c r="I12" s="2">
        <f t="shared" si="2"/>
        <v>84195.663600000014</v>
      </c>
    </row>
    <row r="13" spans="1:9" x14ac:dyDescent="0.2">
      <c r="A13" s="12" t="s">
        <v>123</v>
      </c>
      <c r="B13">
        <v>-86.252559500000004</v>
      </c>
      <c r="C13">
        <v>39.831243499999999</v>
      </c>
      <c r="D13">
        <v>2138</v>
      </c>
      <c r="E13">
        <v>34.700000000000003</v>
      </c>
      <c r="F13" s="2">
        <f t="shared" si="0"/>
        <v>74188.600000000006</v>
      </c>
      <c r="G13" s="2">
        <f t="shared" si="1"/>
        <v>1187.0176000000001</v>
      </c>
      <c r="H13" s="2">
        <f t="shared" si="3"/>
        <v>1483.7720000000002</v>
      </c>
      <c r="I13" s="2">
        <f t="shared" si="2"/>
        <v>71517.810400000002</v>
      </c>
    </row>
    <row r="14" spans="1:9" x14ac:dyDescent="0.2">
      <c r="A14" s="12" t="s">
        <v>124</v>
      </c>
      <c r="B14">
        <v>-86.229279399999996</v>
      </c>
      <c r="C14">
        <v>39.860744199999999</v>
      </c>
      <c r="D14">
        <v>1154</v>
      </c>
      <c r="E14">
        <v>34.700000000000003</v>
      </c>
      <c r="F14" s="2">
        <f t="shared" si="0"/>
        <v>40043.800000000003</v>
      </c>
      <c r="G14" s="2">
        <f t="shared" si="1"/>
        <v>640.70080000000007</v>
      </c>
      <c r="H14" s="2">
        <f t="shared" si="3"/>
        <v>800.87600000000009</v>
      </c>
      <c r="I14" s="2">
        <f t="shared" si="2"/>
        <v>38602.223200000008</v>
      </c>
    </row>
    <row r="15" spans="1:9" x14ac:dyDescent="0.2">
      <c r="A15" s="12" t="s">
        <v>125</v>
      </c>
      <c r="B15">
        <v>-86.248012299999999</v>
      </c>
      <c r="C15">
        <v>39.859804099999998</v>
      </c>
      <c r="D15">
        <v>1603</v>
      </c>
      <c r="E15">
        <v>34.700000000000003</v>
      </c>
      <c r="F15" s="2">
        <f t="shared" si="0"/>
        <v>55624.100000000006</v>
      </c>
      <c r="G15" s="2">
        <f t="shared" si="1"/>
        <v>889.98560000000009</v>
      </c>
      <c r="H15" s="2">
        <f t="shared" si="3"/>
        <v>1112.4820000000002</v>
      </c>
      <c r="I15" s="2">
        <f t="shared" si="2"/>
        <v>53621.632400000002</v>
      </c>
    </row>
    <row r="16" spans="1:9" x14ac:dyDescent="0.2">
      <c r="A16" s="12" t="s">
        <v>126</v>
      </c>
      <c r="B16">
        <v>-86.2626487</v>
      </c>
      <c r="C16">
        <v>39.860682599999997</v>
      </c>
      <c r="D16">
        <v>1623</v>
      </c>
      <c r="E16">
        <v>34.700000000000003</v>
      </c>
      <c r="F16" s="2">
        <f t="shared" si="0"/>
        <v>56318.100000000006</v>
      </c>
      <c r="G16" s="2">
        <f t="shared" si="1"/>
        <v>901.08960000000013</v>
      </c>
      <c r="H16" s="2">
        <f>F16*0.02</f>
        <v>1126.3620000000001</v>
      </c>
      <c r="I16" s="2">
        <f t="shared" si="2"/>
        <v>54290.648400000005</v>
      </c>
    </row>
    <row r="17" spans="1:9" x14ac:dyDescent="0.2">
      <c r="A17" s="12" t="s">
        <v>127</v>
      </c>
      <c r="B17">
        <v>-86.225157600000003</v>
      </c>
      <c r="C17">
        <v>39.838748199999998</v>
      </c>
      <c r="D17">
        <v>1860</v>
      </c>
      <c r="E17">
        <v>34.700000000000003</v>
      </c>
      <c r="F17" s="2">
        <f t="shared" si="0"/>
        <v>64542.000000000007</v>
      </c>
      <c r="G17" s="2">
        <f>F17*0.016</f>
        <v>1032.672</v>
      </c>
      <c r="H17" s="2">
        <f t="shared" si="3"/>
        <v>1290.8400000000001</v>
      </c>
      <c r="I17" s="2">
        <f t="shared" si="2"/>
        <v>62218.488000000012</v>
      </c>
    </row>
    <row r="18" spans="1:9" x14ac:dyDescent="0.2">
      <c r="A18" s="12" t="s">
        <v>128</v>
      </c>
      <c r="B18">
        <v>-86.245912300000001</v>
      </c>
      <c r="C18">
        <v>39.846403000000002</v>
      </c>
      <c r="D18">
        <v>2781</v>
      </c>
      <c r="E18">
        <v>34.700000000000003</v>
      </c>
      <c r="F18" s="2">
        <f t="shared" si="0"/>
        <v>96500.700000000012</v>
      </c>
      <c r="G18" s="2">
        <f t="shared" si="1"/>
        <v>1544.0112000000001</v>
      </c>
      <c r="H18" s="2">
        <f t="shared" si="3"/>
        <v>1930.0140000000004</v>
      </c>
      <c r="I18" s="2">
        <f t="shared" si="2"/>
        <v>93026.674800000023</v>
      </c>
    </row>
    <row r="19" spans="1:9" x14ac:dyDescent="0.2">
      <c r="A19" s="12" t="s">
        <v>129</v>
      </c>
      <c r="B19">
        <v>-86.193543199999993</v>
      </c>
      <c r="C19">
        <v>39.919401299999997</v>
      </c>
      <c r="D19">
        <v>2082</v>
      </c>
      <c r="E19">
        <v>34.700000000000003</v>
      </c>
      <c r="F19" s="2">
        <f t="shared" si="0"/>
        <v>72245.400000000009</v>
      </c>
      <c r="G19" s="2">
        <f t="shared" si="1"/>
        <v>1155.9264000000001</v>
      </c>
      <c r="H19" s="2">
        <f t="shared" si="3"/>
        <v>1444.9080000000001</v>
      </c>
      <c r="I19" s="2">
        <f t="shared" si="2"/>
        <v>69644.565600000016</v>
      </c>
    </row>
    <row r="20" spans="1:9" x14ac:dyDescent="0.2">
      <c r="A20" s="12" t="s">
        <v>130</v>
      </c>
      <c r="B20">
        <v>-86.173885200000001</v>
      </c>
      <c r="C20">
        <v>39.923292500000002</v>
      </c>
      <c r="D20">
        <v>935</v>
      </c>
      <c r="E20">
        <v>34.700000000000003</v>
      </c>
      <c r="F20" s="2">
        <f t="shared" si="0"/>
        <v>32444.500000000004</v>
      </c>
      <c r="G20" s="2">
        <f t="shared" si="1"/>
        <v>519.11200000000008</v>
      </c>
      <c r="H20" s="2">
        <f t="shared" si="3"/>
        <v>648.8900000000001</v>
      </c>
      <c r="I20" s="2">
        <f t="shared" si="2"/>
        <v>31276.498000000003</v>
      </c>
    </row>
    <row r="21" spans="1:9" x14ac:dyDescent="0.2">
      <c r="A21" s="12" t="s">
        <v>131</v>
      </c>
      <c r="B21">
        <v>-86.155450200000004</v>
      </c>
      <c r="C21">
        <v>39.919755899999998</v>
      </c>
      <c r="D21">
        <v>841</v>
      </c>
      <c r="E21">
        <v>34.700000000000003</v>
      </c>
      <c r="F21" s="2">
        <f t="shared" si="0"/>
        <v>29182.7</v>
      </c>
      <c r="G21" s="2">
        <f t="shared" si="1"/>
        <v>466.92320000000001</v>
      </c>
      <c r="H21" s="2">
        <f t="shared" si="3"/>
        <v>583.654</v>
      </c>
      <c r="I21" s="2">
        <f t="shared" si="2"/>
        <v>28132.122800000001</v>
      </c>
    </row>
    <row r="22" spans="1:9" x14ac:dyDescent="0.2">
      <c r="A22" s="12" t="s">
        <v>132</v>
      </c>
      <c r="B22">
        <v>-86.193476200000006</v>
      </c>
      <c r="C22">
        <v>39.904755100000003</v>
      </c>
      <c r="D22">
        <v>2481</v>
      </c>
      <c r="E22">
        <v>34.700000000000003</v>
      </c>
      <c r="F22" s="2">
        <f t="shared" si="0"/>
        <v>86090.700000000012</v>
      </c>
      <c r="G22" s="2">
        <f t="shared" si="1"/>
        <v>1377.4512000000002</v>
      </c>
      <c r="H22" s="2">
        <f t="shared" si="3"/>
        <v>1721.8140000000003</v>
      </c>
      <c r="I22" s="2">
        <f t="shared" si="2"/>
        <v>82991.434800000017</v>
      </c>
    </row>
    <row r="23" spans="1:9" x14ac:dyDescent="0.2">
      <c r="A23" s="12" t="s">
        <v>133</v>
      </c>
      <c r="B23">
        <v>-86.174472699999995</v>
      </c>
      <c r="C23">
        <v>39.904960000000003</v>
      </c>
      <c r="D23">
        <v>1178</v>
      </c>
      <c r="E23">
        <v>34.700000000000003</v>
      </c>
      <c r="F23" s="2">
        <f t="shared" si="0"/>
        <v>40876.600000000006</v>
      </c>
      <c r="G23" s="2">
        <f t="shared" si="1"/>
        <v>654.02560000000005</v>
      </c>
      <c r="H23" s="2">
        <f t="shared" si="3"/>
        <v>817.53200000000015</v>
      </c>
      <c r="I23" s="2">
        <f t="shared" si="2"/>
        <v>39405.042400000006</v>
      </c>
    </row>
    <row r="24" spans="1:9" x14ac:dyDescent="0.2">
      <c r="A24" s="12" t="s">
        <v>134</v>
      </c>
      <c r="B24">
        <v>-86.130214800000005</v>
      </c>
      <c r="C24">
        <v>39.898448399999999</v>
      </c>
      <c r="D24">
        <v>2068</v>
      </c>
      <c r="E24">
        <v>34.700000000000003</v>
      </c>
      <c r="F24" s="2">
        <f t="shared" si="0"/>
        <v>71759.600000000006</v>
      </c>
      <c r="G24" s="2">
        <f t="shared" si="1"/>
        <v>1148.1536000000001</v>
      </c>
      <c r="H24" s="2">
        <f t="shared" si="3"/>
        <v>1435.1920000000002</v>
      </c>
      <c r="I24" s="2">
        <f t="shared" si="2"/>
        <v>69176.254400000005</v>
      </c>
    </row>
    <row r="25" spans="1:9" x14ac:dyDescent="0.2">
      <c r="A25" s="12" t="s">
        <v>135</v>
      </c>
      <c r="B25">
        <v>-86.129952000000003</v>
      </c>
      <c r="C25">
        <v>39.9234784</v>
      </c>
      <c r="D25">
        <v>1675</v>
      </c>
      <c r="E25">
        <v>34.700000000000003</v>
      </c>
      <c r="F25" s="2">
        <f t="shared" si="0"/>
        <v>58122.500000000007</v>
      </c>
      <c r="G25" s="2">
        <f t="shared" si="1"/>
        <v>929.96000000000015</v>
      </c>
      <c r="H25" s="2">
        <f t="shared" si="3"/>
        <v>1162.4500000000003</v>
      </c>
      <c r="I25" s="2">
        <f t="shared" si="2"/>
        <v>56030.090000000011</v>
      </c>
    </row>
    <row r="26" spans="1:9" x14ac:dyDescent="0.2">
      <c r="A26" s="12" t="s">
        <v>136</v>
      </c>
      <c r="B26">
        <v>-86.109204300000002</v>
      </c>
      <c r="C26">
        <v>39.918348999999999</v>
      </c>
      <c r="D26">
        <v>2696</v>
      </c>
      <c r="E26">
        <v>34.700000000000003</v>
      </c>
      <c r="F26" s="2">
        <f t="shared" si="0"/>
        <v>93551.200000000012</v>
      </c>
      <c r="G26" s="2">
        <f t="shared" si="1"/>
        <v>1496.8192000000001</v>
      </c>
      <c r="H26" s="2">
        <f t="shared" si="3"/>
        <v>1871.0240000000003</v>
      </c>
      <c r="I26" s="2">
        <f t="shared" si="2"/>
        <v>90183.356800000009</v>
      </c>
    </row>
    <row r="27" spans="1:9" x14ac:dyDescent="0.2">
      <c r="A27" s="12" t="s">
        <v>137</v>
      </c>
      <c r="B27">
        <v>-86.115273999999999</v>
      </c>
      <c r="C27">
        <v>39.8894035</v>
      </c>
      <c r="D27">
        <v>1772</v>
      </c>
      <c r="E27">
        <v>34.700000000000003</v>
      </c>
      <c r="F27" s="2">
        <f t="shared" si="0"/>
        <v>61488.4</v>
      </c>
      <c r="G27" s="2">
        <f t="shared" si="1"/>
        <v>983.81440000000009</v>
      </c>
      <c r="H27" s="2">
        <f t="shared" si="3"/>
        <v>1229.768</v>
      </c>
      <c r="I27" s="2">
        <f t="shared" si="2"/>
        <v>59274.817599999995</v>
      </c>
    </row>
    <row r="28" spans="1:9" x14ac:dyDescent="0.2">
      <c r="A28" s="12" t="s">
        <v>138</v>
      </c>
      <c r="B28">
        <v>-86.076249500000003</v>
      </c>
      <c r="C28">
        <v>39.9178785</v>
      </c>
      <c r="D28">
        <v>1798</v>
      </c>
      <c r="E28">
        <v>34.700000000000003</v>
      </c>
      <c r="F28" s="2">
        <f t="shared" si="0"/>
        <v>62390.600000000006</v>
      </c>
      <c r="G28" s="2">
        <f t="shared" si="1"/>
        <v>998.2496000000001</v>
      </c>
      <c r="H28" s="2">
        <f t="shared" si="3"/>
        <v>1247.8120000000001</v>
      </c>
      <c r="I28" s="2">
        <f t="shared" si="2"/>
        <v>60144.538400000005</v>
      </c>
    </row>
    <row r="29" spans="1:9" x14ac:dyDescent="0.2">
      <c r="A29" s="12" t="s">
        <v>139</v>
      </c>
      <c r="B29">
        <v>-86.085420099999993</v>
      </c>
      <c r="C29">
        <v>39.899006999999997</v>
      </c>
      <c r="D29">
        <v>3186</v>
      </c>
      <c r="E29">
        <v>34.700000000000003</v>
      </c>
      <c r="F29" s="2">
        <f t="shared" si="0"/>
        <v>110554.20000000001</v>
      </c>
      <c r="G29" s="2">
        <f t="shared" si="1"/>
        <v>1768.8672000000001</v>
      </c>
      <c r="H29" s="2">
        <f t="shared" si="3"/>
        <v>2211.0840000000003</v>
      </c>
      <c r="I29" s="2">
        <f t="shared" si="2"/>
        <v>106574.24880000002</v>
      </c>
    </row>
    <row r="30" spans="1:9" x14ac:dyDescent="0.2">
      <c r="A30" s="12" t="s">
        <v>140</v>
      </c>
      <c r="B30">
        <v>-86.082746499999999</v>
      </c>
      <c r="C30">
        <v>39.874915899999998</v>
      </c>
      <c r="D30">
        <v>1387</v>
      </c>
      <c r="E30">
        <v>34.700000000000003</v>
      </c>
      <c r="F30" s="2">
        <f t="shared" si="0"/>
        <v>48128.9</v>
      </c>
      <c r="G30" s="2">
        <f t="shared" si="1"/>
        <v>770.06240000000003</v>
      </c>
      <c r="H30" s="2">
        <f t="shared" si="3"/>
        <v>962.57800000000009</v>
      </c>
      <c r="I30" s="2">
        <f t="shared" si="2"/>
        <v>46396.259599999998</v>
      </c>
    </row>
    <row r="31" spans="1:9" x14ac:dyDescent="0.2">
      <c r="A31" s="12" t="s">
        <v>141</v>
      </c>
      <c r="B31">
        <v>-86.110286799999997</v>
      </c>
      <c r="C31">
        <v>39.8759789</v>
      </c>
      <c r="D31">
        <v>1451</v>
      </c>
      <c r="E31">
        <v>34.700000000000003</v>
      </c>
      <c r="F31" s="2">
        <f t="shared" si="0"/>
        <v>50349.700000000004</v>
      </c>
      <c r="G31" s="2">
        <f t="shared" si="1"/>
        <v>805.59520000000009</v>
      </c>
      <c r="H31" s="2">
        <f t="shared" si="3"/>
        <v>1006.9940000000001</v>
      </c>
      <c r="I31" s="2">
        <f t="shared" si="2"/>
        <v>48537.110800000002</v>
      </c>
    </row>
    <row r="32" spans="1:9" x14ac:dyDescent="0.2">
      <c r="A32" s="12" t="s">
        <v>142</v>
      </c>
      <c r="B32">
        <v>-86.129693700000004</v>
      </c>
      <c r="C32">
        <v>39.881262900000003</v>
      </c>
      <c r="D32">
        <v>1197</v>
      </c>
      <c r="E32">
        <v>34.700000000000003</v>
      </c>
      <c r="F32" s="2">
        <f t="shared" si="0"/>
        <v>41535.9</v>
      </c>
      <c r="G32" s="2">
        <f t="shared" si="1"/>
        <v>664.57440000000008</v>
      </c>
      <c r="H32" s="2">
        <f t="shared" si="3"/>
        <v>830.71800000000007</v>
      </c>
      <c r="I32" s="2">
        <f t="shared" si="2"/>
        <v>40040.607600000003</v>
      </c>
    </row>
    <row r="33" spans="1:9" x14ac:dyDescent="0.2">
      <c r="A33" s="12" t="s">
        <v>143</v>
      </c>
      <c r="B33">
        <v>-86.148345000000006</v>
      </c>
      <c r="C33">
        <v>39.876473300000001</v>
      </c>
      <c r="D33">
        <v>1132</v>
      </c>
      <c r="E33">
        <v>34.700000000000003</v>
      </c>
      <c r="F33" s="2">
        <f t="shared" si="0"/>
        <v>39280.400000000001</v>
      </c>
      <c r="G33" s="2">
        <f t="shared" si="1"/>
        <v>628.4864</v>
      </c>
      <c r="H33" s="2">
        <f t="shared" si="3"/>
        <v>785.60800000000006</v>
      </c>
      <c r="I33" s="2">
        <f t="shared" si="2"/>
        <v>37866.3056</v>
      </c>
    </row>
    <row r="34" spans="1:9" x14ac:dyDescent="0.2">
      <c r="A34" s="12" t="s">
        <v>144</v>
      </c>
      <c r="B34">
        <v>-86.156093299999995</v>
      </c>
      <c r="C34">
        <v>39.8947875</v>
      </c>
      <c r="D34">
        <v>1173</v>
      </c>
      <c r="E34">
        <v>34.700000000000003</v>
      </c>
      <c r="F34" s="2">
        <f t="shared" si="0"/>
        <v>40703.100000000006</v>
      </c>
      <c r="G34" s="2">
        <f t="shared" si="1"/>
        <v>651.2496000000001</v>
      </c>
      <c r="H34" s="2">
        <f t="shared" si="3"/>
        <v>814.06200000000013</v>
      </c>
      <c r="I34" s="2">
        <f t="shared" si="2"/>
        <v>39237.788400000005</v>
      </c>
    </row>
    <row r="35" spans="1:9" x14ac:dyDescent="0.2">
      <c r="A35" s="12" t="s">
        <v>145</v>
      </c>
      <c r="B35">
        <v>-86.176882300000003</v>
      </c>
      <c r="C35">
        <v>39.885435800000003</v>
      </c>
      <c r="D35">
        <v>2567</v>
      </c>
      <c r="E35">
        <v>34.700000000000003</v>
      </c>
      <c r="F35" s="2">
        <f t="shared" si="0"/>
        <v>89074.900000000009</v>
      </c>
      <c r="G35" s="2">
        <f t="shared" si="1"/>
        <v>1425.1984000000002</v>
      </c>
      <c r="H35" s="2">
        <f t="shared" si="3"/>
        <v>1781.4980000000003</v>
      </c>
      <c r="I35" s="2">
        <f t="shared" si="2"/>
        <v>85868.203600000008</v>
      </c>
    </row>
    <row r="36" spans="1:9" x14ac:dyDescent="0.2">
      <c r="A36" s="12" t="s">
        <v>146</v>
      </c>
      <c r="B36">
        <v>-86.1932616</v>
      </c>
      <c r="C36">
        <v>39.891585399999997</v>
      </c>
      <c r="D36">
        <v>1680</v>
      </c>
      <c r="E36">
        <v>34.700000000000003</v>
      </c>
      <c r="F36" s="2">
        <f t="shared" si="0"/>
        <v>58296.000000000007</v>
      </c>
      <c r="G36" s="2">
        <f t="shared" si="1"/>
        <v>932.7360000000001</v>
      </c>
      <c r="H36" s="2">
        <f t="shared" si="3"/>
        <v>1165.92</v>
      </c>
      <c r="I36" s="2">
        <f t="shared" si="2"/>
        <v>56197.344000000012</v>
      </c>
    </row>
    <row r="37" spans="1:9" x14ac:dyDescent="0.2">
      <c r="A37" s="12" t="s">
        <v>147</v>
      </c>
      <c r="B37">
        <v>-86.195898200000002</v>
      </c>
      <c r="C37">
        <v>39.877518600000002</v>
      </c>
      <c r="D37">
        <v>1645</v>
      </c>
      <c r="E37">
        <v>34.700000000000003</v>
      </c>
      <c r="F37" s="2">
        <f t="shared" si="0"/>
        <v>57081.500000000007</v>
      </c>
      <c r="G37" s="2">
        <f t="shared" si="1"/>
        <v>913.30400000000009</v>
      </c>
      <c r="H37" s="2">
        <f t="shared" si="3"/>
        <v>1141.6300000000001</v>
      </c>
      <c r="I37" s="2">
        <f t="shared" si="2"/>
        <v>55026.566000000013</v>
      </c>
    </row>
    <row r="38" spans="1:9" x14ac:dyDescent="0.2">
      <c r="A38" s="12" t="s">
        <v>148</v>
      </c>
      <c r="B38">
        <v>-86.202781400000006</v>
      </c>
      <c r="C38">
        <v>39.861498400000002</v>
      </c>
      <c r="D38">
        <v>1062</v>
      </c>
      <c r="E38">
        <v>34.700000000000003</v>
      </c>
      <c r="F38" s="2">
        <f t="shared" si="0"/>
        <v>36851.4</v>
      </c>
      <c r="G38" s="2">
        <f t="shared" si="1"/>
        <v>589.62240000000008</v>
      </c>
      <c r="H38" s="2">
        <f t="shared" si="3"/>
        <v>737.02800000000002</v>
      </c>
      <c r="I38" s="2">
        <f t="shared" si="2"/>
        <v>35524.749600000003</v>
      </c>
    </row>
    <row r="39" spans="1:9" x14ac:dyDescent="0.2">
      <c r="A39" s="12" t="s">
        <v>149</v>
      </c>
      <c r="B39">
        <v>-86.202635700000002</v>
      </c>
      <c r="C39">
        <v>39.837705999999997</v>
      </c>
      <c r="D39">
        <v>1764</v>
      </c>
      <c r="E39">
        <v>34.700000000000003</v>
      </c>
      <c r="F39" s="2">
        <f t="shared" si="0"/>
        <v>61210.8</v>
      </c>
      <c r="G39" s="2">
        <f t="shared" si="1"/>
        <v>979.3728000000001</v>
      </c>
      <c r="H39" s="2">
        <f t="shared" si="3"/>
        <v>1224.2160000000001</v>
      </c>
      <c r="I39" s="2">
        <f t="shared" si="2"/>
        <v>59007.211200000005</v>
      </c>
    </row>
    <row r="40" spans="1:9" x14ac:dyDescent="0.2">
      <c r="A40" s="12" t="s">
        <v>150</v>
      </c>
      <c r="B40">
        <v>-86.176852600000004</v>
      </c>
      <c r="C40">
        <v>39.855265099999997</v>
      </c>
      <c r="D40">
        <v>1504</v>
      </c>
      <c r="E40">
        <v>34.700000000000003</v>
      </c>
      <c r="F40" s="2">
        <f t="shared" si="0"/>
        <v>52188.800000000003</v>
      </c>
      <c r="G40" s="2">
        <f t="shared" si="1"/>
        <v>835.02080000000001</v>
      </c>
      <c r="H40" s="2">
        <f t="shared" si="3"/>
        <v>1043.7760000000001</v>
      </c>
      <c r="I40" s="2">
        <f t="shared" si="2"/>
        <v>50310.003200000006</v>
      </c>
    </row>
    <row r="41" spans="1:9" x14ac:dyDescent="0.2">
      <c r="A41" s="12" t="s">
        <v>151</v>
      </c>
      <c r="B41">
        <v>-86.150482199999999</v>
      </c>
      <c r="C41">
        <v>39.862268499999999</v>
      </c>
      <c r="D41">
        <v>2071</v>
      </c>
      <c r="E41">
        <v>34.700000000000003</v>
      </c>
      <c r="F41" s="2">
        <f t="shared" si="0"/>
        <v>71863.700000000012</v>
      </c>
      <c r="G41" s="2">
        <f t="shared" si="1"/>
        <v>1149.8192000000001</v>
      </c>
      <c r="H41" s="2">
        <f t="shared" si="3"/>
        <v>1437.2740000000003</v>
      </c>
      <c r="I41" s="2">
        <f t="shared" si="2"/>
        <v>69276.606800000009</v>
      </c>
    </row>
    <row r="42" spans="1:9" x14ac:dyDescent="0.2">
      <c r="A42" s="12" t="s">
        <v>152</v>
      </c>
      <c r="B42">
        <v>-86.131741899999994</v>
      </c>
      <c r="C42">
        <v>39.865627199999999</v>
      </c>
      <c r="D42">
        <v>1410</v>
      </c>
      <c r="E42">
        <v>34.700000000000003</v>
      </c>
      <c r="F42" s="2">
        <f t="shared" si="0"/>
        <v>48927.000000000007</v>
      </c>
      <c r="G42" s="2">
        <f t="shared" si="1"/>
        <v>782.83200000000011</v>
      </c>
      <c r="H42" s="2">
        <f t="shared" si="3"/>
        <v>978.54000000000019</v>
      </c>
      <c r="I42" s="2">
        <f t="shared" si="2"/>
        <v>47165.628000000004</v>
      </c>
    </row>
    <row r="43" spans="1:9" x14ac:dyDescent="0.2">
      <c r="A43" s="12" t="s">
        <v>153</v>
      </c>
      <c r="B43">
        <v>-86.104756300000005</v>
      </c>
      <c r="C43">
        <v>39.8590442</v>
      </c>
      <c r="D43">
        <v>2471</v>
      </c>
      <c r="E43">
        <v>34.700000000000003</v>
      </c>
      <c r="F43" s="2">
        <f t="shared" si="0"/>
        <v>85743.700000000012</v>
      </c>
      <c r="G43" s="2">
        <f t="shared" si="1"/>
        <v>1371.8992000000003</v>
      </c>
      <c r="H43" s="2">
        <f t="shared" si="3"/>
        <v>1714.8740000000003</v>
      </c>
      <c r="I43" s="2">
        <f t="shared" si="2"/>
        <v>82656.926800000016</v>
      </c>
    </row>
    <row r="44" spans="1:9" x14ac:dyDescent="0.2">
      <c r="A44" s="12" t="s">
        <v>154</v>
      </c>
      <c r="B44">
        <v>-86.096381399999999</v>
      </c>
      <c r="C44">
        <v>39.847737299999999</v>
      </c>
      <c r="D44">
        <v>2342</v>
      </c>
      <c r="E44">
        <v>34.700000000000003</v>
      </c>
      <c r="F44" s="2">
        <f t="shared" si="0"/>
        <v>81267.400000000009</v>
      </c>
      <c r="G44" s="2">
        <f t="shared" si="1"/>
        <v>1300.2784000000001</v>
      </c>
      <c r="H44" s="2">
        <f t="shared" si="3"/>
        <v>1625.3480000000002</v>
      </c>
      <c r="I44" s="2">
        <f t="shared" si="2"/>
        <v>78341.773600000015</v>
      </c>
    </row>
    <row r="45" spans="1:9" x14ac:dyDescent="0.2">
      <c r="A45" s="12" t="s">
        <v>155</v>
      </c>
      <c r="B45">
        <v>-86.129071499999995</v>
      </c>
      <c r="C45">
        <v>39.853203000000001</v>
      </c>
      <c r="D45">
        <v>2128</v>
      </c>
      <c r="E45">
        <v>34.700000000000003</v>
      </c>
      <c r="F45" s="2">
        <f t="shared" si="0"/>
        <v>73841.600000000006</v>
      </c>
      <c r="G45" s="2">
        <f t="shared" si="1"/>
        <v>1181.4656000000002</v>
      </c>
      <c r="H45" s="2">
        <f t="shared" si="3"/>
        <v>1476.8320000000001</v>
      </c>
      <c r="I45" s="2">
        <f t="shared" si="2"/>
        <v>71183.302400000015</v>
      </c>
    </row>
    <row r="46" spans="1:9" x14ac:dyDescent="0.2">
      <c r="A46" s="12" t="s">
        <v>156</v>
      </c>
      <c r="B46">
        <v>-86.153341400000002</v>
      </c>
      <c r="C46">
        <v>39.850289699999998</v>
      </c>
      <c r="D46">
        <v>1604</v>
      </c>
      <c r="E46">
        <v>34.700000000000003</v>
      </c>
      <c r="F46" s="2">
        <f t="shared" si="0"/>
        <v>55658.8</v>
      </c>
      <c r="G46" s="2">
        <f t="shared" si="1"/>
        <v>890.5408000000001</v>
      </c>
      <c r="H46" s="2">
        <f t="shared" si="3"/>
        <v>1113.1760000000002</v>
      </c>
      <c r="I46" s="2">
        <f t="shared" si="2"/>
        <v>53655.083200000001</v>
      </c>
    </row>
    <row r="47" spans="1:9" x14ac:dyDescent="0.2">
      <c r="A47" s="12" t="s">
        <v>157</v>
      </c>
      <c r="B47">
        <v>-86.164512299999998</v>
      </c>
      <c r="C47">
        <v>39.839829899999998</v>
      </c>
      <c r="D47">
        <v>1260</v>
      </c>
      <c r="E47">
        <v>34.700000000000003</v>
      </c>
      <c r="F47" s="2">
        <f t="shared" si="0"/>
        <v>43722</v>
      </c>
      <c r="G47" s="2">
        <f t="shared" si="1"/>
        <v>699.55200000000002</v>
      </c>
      <c r="H47" s="2">
        <f t="shared" si="3"/>
        <v>874.44</v>
      </c>
      <c r="I47" s="2">
        <f t="shared" si="2"/>
        <v>42148.007999999994</v>
      </c>
    </row>
    <row r="48" spans="1:9" x14ac:dyDescent="0.2">
      <c r="A48" s="12" t="s">
        <v>158</v>
      </c>
      <c r="B48">
        <v>-86.168311099999997</v>
      </c>
      <c r="C48">
        <v>39.829318200000003</v>
      </c>
      <c r="D48">
        <v>1312</v>
      </c>
      <c r="E48">
        <v>34.700000000000003</v>
      </c>
      <c r="F48" s="2">
        <f t="shared" si="0"/>
        <v>45526.400000000001</v>
      </c>
      <c r="G48" s="2">
        <f t="shared" si="1"/>
        <v>728.42240000000004</v>
      </c>
      <c r="H48" s="2">
        <f t="shared" si="3"/>
        <v>910.52800000000002</v>
      </c>
      <c r="I48" s="2">
        <f t="shared" si="2"/>
        <v>43887.4496</v>
      </c>
    </row>
    <row r="49" spans="1:9" x14ac:dyDescent="0.2">
      <c r="A49" s="12" t="s">
        <v>159</v>
      </c>
      <c r="B49">
        <v>-86.147694900000005</v>
      </c>
      <c r="C49">
        <v>39.828965099999998</v>
      </c>
      <c r="D49">
        <v>959</v>
      </c>
      <c r="E49">
        <v>34.700000000000003</v>
      </c>
      <c r="F49" s="2">
        <f t="shared" si="0"/>
        <v>33277.300000000003</v>
      </c>
      <c r="G49" s="2">
        <f t="shared" si="1"/>
        <v>532.43680000000006</v>
      </c>
      <c r="H49" s="2">
        <f t="shared" si="3"/>
        <v>665.54600000000005</v>
      </c>
      <c r="I49" s="2">
        <f t="shared" si="2"/>
        <v>32079.317200000005</v>
      </c>
    </row>
    <row r="50" spans="1:9" x14ac:dyDescent="0.2">
      <c r="A50" s="12" t="s">
        <v>160</v>
      </c>
      <c r="B50">
        <v>-86.147113899999994</v>
      </c>
      <c r="C50">
        <v>39.836167400000001</v>
      </c>
      <c r="D50">
        <v>817</v>
      </c>
      <c r="E50">
        <v>34.700000000000003</v>
      </c>
      <c r="F50" s="2">
        <f t="shared" si="0"/>
        <v>28349.9</v>
      </c>
      <c r="G50" s="2">
        <f t="shared" si="1"/>
        <v>453.59840000000003</v>
      </c>
      <c r="H50" s="2">
        <f t="shared" si="3"/>
        <v>566.99800000000005</v>
      </c>
      <c r="I50" s="2">
        <f t="shared" si="2"/>
        <v>27329.303600000003</v>
      </c>
    </row>
    <row r="51" spans="1:9" x14ac:dyDescent="0.2">
      <c r="A51" s="12" t="s">
        <v>161</v>
      </c>
      <c r="B51">
        <v>-86.147553700000003</v>
      </c>
      <c r="C51">
        <v>39.843252100000001</v>
      </c>
      <c r="D51">
        <v>1026</v>
      </c>
      <c r="E51">
        <v>34.700000000000003</v>
      </c>
      <c r="F51" s="2">
        <f t="shared" si="0"/>
        <v>35602.200000000004</v>
      </c>
      <c r="G51" s="2">
        <f t="shared" si="1"/>
        <v>569.63520000000005</v>
      </c>
      <c r="H51" s="2">
        <f t="shared" si="3"/>
        <v>712.0440000000001</v>
      </c>
      <c r="I51" s="2">
        <f t="shared" si="2"/>
        <v>34320.520800000006</v>
      </c>
    </row>
    <row r="52" spans="1:9" x14ac:dyDescent="0.2">
      <c r="A52" s="12" t="s">
        <v>162</v>
      </c>
      <c r="B52">
        <v>-86.130969899999997</v>
      </c>
      <c r="C52">
        <v>39.843934300000001</v>
      </c>
      <c r="D52">
        <v>1418</v>
      </c>
      <c r="E52">
        <v>34.700000000000003</v>
      </c>
      <c r="F52" s="2">
        <f t="shared" si="0"/>
        <v>49204.600000000006</v>
      </c>
      <c r="G52" s="2">
        <f t="shared" si="1"/>
        <v>787.2736000000001</v>
      </c>
      <c r="H52" s="2">
        <f t="shared" si="3"/>
        <v>984.0920000000001</v>
      </c>
      <c r="I52" s="2">
        <f t="shared" si="2"/>
        <v>47433.234400000008</v>
      </c>
    </row>
    <row r="53" spans="1:9" x14ac:dyDescent="0.2">
      <c r="A53" s="12" t="s">
        <v>163</v>
      </c>
      <c r="B53">
        <v>-86.132210999999998</v>
      </c>
      <c r="C53">
        <v>39.833621200000003</v>
      </c>
      <c r="D53">
        <v>796</v>
      </c>
      <c r="E53">
        <v>34.700000000000003</v>
      </c>
      <c r="F53" s="2">
        <f t="shared" si="0"/>
        <v>27621.200000000001</v>
      </c>
      <c r="G53" s="2">
        <f t="shared" si="1"/>
        <v>441.93920000000003</v>
      </c>
      <c r="H53" s="2">
        <f t="shared" si="3"/>
        <v>552.42399999999998</v>
      </c>
      <c r="I53" s="2">
        <f t="shared" si="2"/>
        <v>26626.836800000001</v>
      </c>
    </row>
    <row r="54" spans="1:9" x14ac:dyDescent="0.2">
      <c r="A54" s="12" t="s">
        <v>164</v>
      </c>
      <c r="B54">
        <v>-86.112593099999998</v>
      </c>
      <c r="C54">
        <v>39.830967600000001</v>
      </c>
      <c r="D54">
        <v>1909</v>
      </c>
      <c r="E54">
        <v>34.700000000000003</v>
      </c>
      <c r="F54" s="2">
        <f t="shared" si="0"/>
        <v>66242.3</v>
      </c>
      <c r="G54" s="2">
        <f t="shared" si="1"/>
        <v>1059.8768</v>
      </c>
      <c r="H54" s="2">
        <f t="shared" si="3"/>
        <v>1324.846</v>
      </c>
      <c r="I54" s="2">
        <f t="shared" si="2"/>
        <v>63857.577200000007</v>
      </c>
    </row>
    <row r="55" spans="1:9" x14ac:dyDescent="0.2">
      <c r="A55" s="12" t="s">
        <v>165</v>
      </c>
      <c r="B55">
        <v>-86.093871300000004</v>
      </c>
      <c r="C55">
        <v>39.831178800000004</v>
      </c>
      <c r="D55">
        <v>832</v>
      </c>
      <c r="E55">
        <v>34.700000000000003</v>
      </c>
      <c r="F55" s="2">
        <f t="shared" si="0"/>
        <v>28870.400000000001</v>
      </c>
      <c r="G55" s="2">
        <f t="shared" si="1"/>
        <v>461.92640000000006</v>
      </c>
      <c r="H55" s="2">
        <f t="shared" si="3"/>
        <v>577.40800000000002</v>
      </c>
      <c r="I55" s="2">
        <f t="shared" si="2"/>
        <v>27831.065600000002</v>
      </c>
    </row>
    <row r="56" spans="1:9" x14ac:dyDescent="0.2">
      <c r="A56" s="12" t="s">
        <v>166</v>
      </c>
      <c r="B56">
        <v>-86.050638899999996</v>
      </c>
      <c r="C56">
        <v>39.919794699999997</v>
      </c>
      <c r="D56">
        <v>2543</v>
      </c>
      <c r="E56">
        <v>34.700000000000003</v>
      </c>
      <c r="F56" s="2">
        <f t="shared" si="0"/>
        <v>88242.1</v>
      </c>
      <c r="G56" s="2">
        <f t="shared" si="1"/>
        <v>1411.8736000000001</v>
      </c>
      <c r="H56" s="2">
        <f t="shared" si="3"/>
        <v>1764.8420000000001</v>
      </c>
      <c r="I56" s="2">
        <f t="shared" si="2"/>
        <v>85065.384399999995</v>
      </c>
    </row>
    <row r="57" spans="1:9" x14ac:dyDescent="0.2">
      <c r="A57" s="12" t="s">
        <v>167</v>
      </c>
      <c r="B57">
        <v>-86.055921299999994</v>
      </c>
      <c r="C57">
        <v>39.896805100000002</v>
      </c>
      <c r="D57">
        <v>2595</v>
      </c>
      <c r="E57">
        <v>34.700000000000003</v>
      </c>
      <c r="F57" s="2">
        <f t="shared" si="0"/>
        <v>90046.500000000015</v>
      </c>
      <c r="G57" s="2">
        <f t="shared" si="1"/>
        <v>1440.7440000000004</v>
      </c>
      <c r="H57" s="2">
        <f t="shared" si="3"/>
        <v>1800.9300000000003</v>
      </c>
      <c r="I57" s="2">
        <f t="shared" si="2"/>
        <v>86804.826000000001</v>
      </c>
    </row>
    <row r="58" spans="1:9" x14ac:dyDescent="0.2">
      <c r="A58" s="12" t="s">
        <v>168</v>
      </c>
      <c r="B58">
        <v>-86.041084600000005</v>
      </c>
      <c r="C58">
        <v>39.900029699999997</v>
      </c>
      <c r="D58">
        <v>2497</v>
      </c>
      <c r="E58">
        <v>34.700000000000003</v>
      </c>
      <c r="F58" s="2">
        <f t="shared" si="0"/>
        <v>86645.900000000009</v>
      </c>
      <c r="G58" s="2">
        <f t="shared" si="1"/>
        <v>1386.3344000000002</v>
      </c>
      <c r="H58" s="2">
        <f t="shared" si="3"/>
        <v>1732.9180000000001</v>
      </c>
      <c r="I58" s="2">
        <f t="shared" si="2"/>
        <v>83526.647599999997</v>
      </c>
    </row>
    <row r="59" spans="1:9" x14ac:dyDescent="0.2">
      <c r="A59" s="12" t="s">
        <v>169</v>
      </c>
      <c r="B59">
        <v>-86.018193600000004</v>
      </c>
      <c r="C59">
        <v>39.888675800000001</v>
      </c>
      <c r="D59">
        <v>2506</v>
      </c>
      <c r="E59">
        <v>34.700000000000003</v>
      </c>
      <c r="F59" s="2">
        <f t="shared" si="0"/>
        <v>86958.200000000012</v>
      </c>
      <c r="G59" s="2">
        <f t="shared" si="1"/>
        <v>1391.3312000000003</v>
      </c>
      <c r="H59" s="2">
        <f t="shared" si="3"/>
        <v>1739.1640000000002</v>
      </c>
      <c r="I59" s="2">
        <f t="shared" si="2"/>
        <v>83827.704800000007</v>
      </c>
    </row>
    <row r="60" spans="1:9" x14ac:dyDescent="0.2">
      <c r="A60" s="12" t="s">
        <v>170</v>
      </c>
      <c r="B60">
        <v>-85.9940742</v>
      </c>
      <c r="C60">
        <v>39.915051400000003</v>
      </c>
      <c r="D60">
        <v>1494</v>
      </c>
      <c r="E60">
        <v>34.700000000000003</v>
      </c>
      <c r="F60" s="2">
        <f t="shared" si="0"/>
        <v>51841.8</v>
      </c>
      <c r="G60" s="2">
        <f t="shared" si="1"/>
        <v>829.4688000000001</v>
      </c>
      <c r="H60" s="2">
        <f t="shared" si="3"/>
        <v>1036.836</v>
      </c>
      <c r="I60" s="2">
        <f t="shared" si="2"/>
        <v>49975.495199999998</v>
      </c>
    </row>
    <row r="61" spans="1:9" x14ac:dyDescent="0.2">
      <c r="A61" s="13" t="s">
        <v>171</v>
      </c>
      <c r="B61">
        <v>-86.019622600000005</v>
      </c>
      <c r="C61">
        <v>39.916141799999998</v>
      </c>
      <c r="D61">
        <v>2164</v>
      </c>
      <c r="E61">
        <v>34.700000000000003</v>
      </c>
      <c r="F61" s="2">
        <f t="shared" si="0"/>
        <v>75090.8</v>
      </c>
      <c r="G61" s="2">
        <f t="shared" si="1"/>
        <v>1201.4528</v>
      </c>
      <c r="H61" s="2">
        <f t="shared" si="3"/>
        <v>1501.816</v>
      </c>
      <c r="I61" s="2">
        <f t="shared" si="2"/>
        <v>72387.531199999998</v>
      </c>
    </row>
    <row r="62" spans="1:9" x14ac:dyDescent="0.2">
      <c r="A62" s="13" t="s">
        <v>172</v>
      </c>
      <c r="B62">
        <v>-85.964269200000004</v>
      </c>
      <c r="C62">
        <v>39.838044699999998</v>
      </c>
      <c r="D62">
        <v>4200</v>
      </c>
      <c r="E62">
        <v>34.700000000000003</v>
      </c>
      <c r="F62" s="2">
        <f t="shared" si="0"/>
        <v>145740</v>
      </c>
      <c r="G62" s="2">
        <f t="shared" si="1"/>
        <v>2331.84</v>
      </c>
      <c r="H62" s="2">
        <f t="shared" si="3"/>
        <v>2914.8</v>
      </c>
      <c r="I62" s="2">
        <f t="shared" si="2"/>
        <v>140493.36000000002</v>
      </c>
    </row>
    <row r="63" spans="1:9" x14ac:dyDescent="0.2">
      <c r="A63" s="13" t="s">
        <v>173</v>
      </c>
      <c r="B63">
        <v>-85.964469699999995</v>
      </c>
      <c r="C63">
        <v>39.914746700000002</v>
      </c>
      <c r="D63">
        <v>2093</v>
      </c>
      <c r="E63">
        <v>34.700000000000003</v>
      </c>
      <c r="F63" s="2">
        <f t="shared" si="0"/>
        <v>72627.100000000006</v>
      </c>
      <c r="G63" s="2">
        <f t="shared" si="1"/>
        <v>1162.0336000000002</v>
      </c>
      <c r="H63" s="2">
        <f t="shared" si="3"/>
        <v>1452.5420000000001</v>
      </c>
      <c r="I63" s="2">
        <f t="shared" si="2"/>
        <v>70012.524400000009</v>
      </c>
    </row>
    <row r="64" spans="1:9" x14ac:dyDescent="0.2">
      <c r="A64" s="13" t="s">
        <v>174</v>
      </c>
      <c r="B64">
        <v>-85.981765699999997</v>
      </c>
      <c r="C64">
        <v>39.877261300000001</v>
      </c>
      <c r="D64">
        <v>2102</v>
      </c>
      <c r="E64">
        <v>34.700000000000003</v>
      </c>
      <c r="F64" s="2">
        <f t="shared" si="0"/>
        <v>72939.400000000009</v>
      </c>
      <c r="G64" s="2">
        <f t="shared" si="1"/>
        <v>1167.0304000000001</v>
      </c>
      <c r="H64" s="2">
        <f t="shared" si="3"/>
        <v>1458.7880000000002</v>
      </c>
      <c r="I64" s="2">
        <f t="shared" si="2"/>
        <v>70313.581600000005</v>
      </c>
    </row>
    <row r="65" spans="1:9" x14ac:dyDescent="0.2">
      <c r="A65" s="13" t="s">
        <v>175</v>
      </c>
      <c r="B65">
        <v>-85.947632299999995</v>
      </c>
      <c r="C65">
        <v>39.902114099999999</v>
      </c>
      <c r="D65">
        <v>1814</v>
      </c>
      <c r="E65">
        <v>34.700000000000003</v>
      </c>
      <c r="F65" s="2">
        <f t="shared" si="0"/>
        <v>62945.8</v>
      </c>
      <c r="G65" s="2">
        <f t="shared" si="1"/>
        <v>1007.1328000000001</v>
      </c>
      <c r="H65" s="2">
        <f t="shared" si="3"/>
        <v>1258.9160000000002</v>
      </c>
      <c r="I65" s="2">
        <f t="shared" si="2"/>
        <v>60679.751200000006</v>
      </c>
    </row>
    <row r="66" spans="1:9" x14ac:dyDescent="0.2">
      <c r="A66" s="13" t="s">
        <v>176</v>
      </c>
      <c r="B66">
        <v>-85.970181999999994</v>
      </c>
      <c r="C66">
        <v>39.896081700000003</v>
      </c>
      <c r="D66">
        <v>1256</v>
      </c>
      <c r="E66">
        <v>34.700000000000003</v>
      </c>
      <c r="F66" s="2">
        <f t="shared" si="0"/>
        <v>43583.200000000004</v>
      </c>
      <c r="G66" s="2">
        <f t="shared" si="1"/>
        <v>697.33120000000008</v>
      </c>
      <c r="H66" s="2">
        <f t="shared" si="3"/>
        <v>871.6640000000001</v>
      </c>
      <c r="I66" s="2">
        <f t="shared" si="2"/>
        <v>42014.204800000007</v>
      </c>
    </row>
    <row r="67" spans="1:9" x14ac:dyDescent="0.2">
      <c r="A67" s="13" t="s">
        <v>177</v>
      </c>
      <c r="B67">
        <v>-85.957932</v>
      </c>
      <c r="C67">
        <v>39.876035600000002</v>
      </c>
      <c r="D67">
        <v>3458</v>
      </c>
      <c r="E67">
        <v>34.700000000000003</v>
      </c>
      <c r="F67" s="2">
        <f t="shared" ref="F67:F130" si="4">D67*E67</f>
        <v>119992.6</v>
      </c>
      <c r="G67" s="2">
        <f t="shared" ref="G67:G130" si="5">F67*0.016</f>
        <v>1919.8816000000002</v>
      </c>
      <c r="H67" s="2">
        <f t="shared" ref="H67:H130" si="6">F67*0.02</f>
        <v>2399.8520000000003</v>
      </c>
      <c r="I67" s="2">
        <f t="shared" ref="I67:I130" si="7">F67-G67-H67</f>
        <v>115672.86640000001</v>
      </c>
    </row>
    <row r="68" spans="1:9" x14ac:dyDescent="0.2">
      <c r="A68" s="13" t="s">
        <v>178</v>
      </c>
      <c r="B68">
        <v>-86.060394700000003</v>
      </c>
      <c r="C68">
        <v>39.8729066</v>
      </c>
      <c r="D68">
        <v>2255</v>
      </c>
      <c r="E68">
        <v>34.700000000000003</v>
      </c>
      <c r="F68" s="2">
        <f t="shared" si="4"/>
        <v>78248.5</v>
      </c>
      <c r="G68" s="2">
        <f t="shared" si="5"/>
        <v>1251.9760000000001</v>
      </c>
      <c r="H68" s="2">
        <f t="shared" si="6"/>
        <v>1564.97</v>
      </c>
      <c r="I68" s="2">
        <f t="shared" si="7"/>
        <v>75431.554000000004</v>
      </c>
    </row>
    <row r="69" spans="1:9" x14ac:dyDescent="0.2">
      <c r="A69" s="13" t="s">
        <v>179</v>
      </c>
      <c r="B69">
        <v>-86.065168799999995</v>
      </c>
      <c r="C69">
        <v>39.847686299999999</v>
      </c>
      <c r="D69">
        <v>2727</v>
      </c>
      <c r="E69">
        <v>34.700000000000003</v>
      </c>
      <c r="F69" s="2">
        <f t="shared" si="4"/>
        <v>94626.900000000009</v>
      </c>
      <c r="G69" s="2">
        <f t="shared" si="5"/>
        <v>1514.0304000000001</v>
      </c>
      <c r="H69" s="2">
        <f t="shared" si="6"/>
        <v>1892.5380000000002</v>
      </c>
      <c r="I69" s="2">
        <f t="shared" si="7"/>
        <v>91220.331600000005</v>
      </c>
    </row>
    <row r="70" spans="1:9" x14ac:dyDescent="0.2">
      <c r="A70" s="13" t="s">
        <v>180</v>
      </c>
      <c r="B70">
        <v>-86.036815799999999</v>
      </c>
      <c r="C70">
        <v>39.847765000000003</v>
      </c>
      <c r="D70">
        <v>2120</v>
      </c>
      <c r="E70">
        <v>34.700000000000003</v>
      </c>
      <c r="F70" s="2">
        <f t="shared" si="4"/>
        <v>73564</v>
      </c>
      <c r="G70" s="2">
        <f t="shared" si="5"/>
        <v>1177.0240000000001</v>
      </c>
      <c r="H70" s="2">
        <f t="shared" si="6"/>
        <v>1471.28</v>
      </c>
      <c r="I70" s="2">
        <f t="shared" si="7"/>
        <v>70915.695999999996</v>
      </c>
    </row>
    <row r="71" spans="1:9" x14ac:dyDescent="0.2">
      <c r="A71" s="13" t="s">
        <v>181</v>
      </c>
      <c r="B71">
        <v>-86.006033599999995</v>
      </c>
      <c r="C71">
        <v>39.8463566</v>
      </c>
      <c r="D71">
        <v>2518</v>
      </c>
      <c r="E71">
        <v>34.700000000000003</v>
      </c>
      <c r="F71" s="2">
        <f t="shared" si="4"/>
        <v>87374.6</v>
      </c>
      <c r="G71" s="2">
        <f t="shared" si="5"/>
        <v>1397.9936</v>
      </c>
      <c r="H71" s="2">
        <f t="shared" si="6"/>
        <v>1747.4920000000002</v>
      </c>
      <c r="I71" s="2">
        <f t="shared" si="7"/>
        <v>84229.114400000006</v>
      </c>
    </row>
    <row r="72" spans="1:9" x14ac:dyDescent="0.2">
      <c r="A72" s="13" t="s">
        <v>182</v>
      </c>
      <c r="B72">
        <v>-86.000550799999999</v>
      </c>
      <c r="C72">
        <v>39.829836899999997</v>
      </c>
      <c r="D72">
        <v>1233</v>
      </c>
      <c r="E72">
        <v>34.700000000000003</v>
      </c>
      <c r="F72" s="2">
        <f t="shared" si="4"/>
        <v>42785.100000000006</v>
      </c>
      <c r="G72" s="2">
        <f t="shared" si="5"/>
        <v>684.56160000000011</v>
      </c>
      <c r="H72" s="2">
        <f t="shared" si="6"/>
        <v>855.70200000000011</v>
      </c>
      <c r="I72" s="2">
        <f t="shared" si="7"/>
        <v>41244.836400000007</v>
      </c>
    </row>
    <row r="73" spans="1:9" x14ac:dyDescent="0.2">
      <c r="A73" s="13" t="s">
        <v>183</v>
      </c>
      <c r="B73">
        <v>-86.000681799999995</v>
      </c>
      <c r="C73">
        <v>39.837167299999997</v>
      </c>
      <c r="D73">
        <v>1199</v>
      </c>
      <c r="E73">
        <v>34.700000000000003</v>
      </c>
      <c r="F73" s="2">
        <f t="shared" si="4"/>
        <v>41605.300000000003</v>
      </c>
      <c r="G73" s="2">
        <f t="shared" si="5"/>
        <v>665.68480000000011</v>
      </c>
      <c r="H73" s="2">
        <f t="shared" si="6"/>
        <v>832.10600000000011</v>
      </c>
      <c r="I73" s="2">
        <f t="shared" si="7"/>
        <v>40107.5092</v>
      </c>
    </row>
    <row r="74" spans="1:9" x14ac:dyDescent="0.2">
      <c r="A74" s="13" t="s">
        <v>184</v>
      </c>
      <c r="B74">
        <v>-86.033630599999995</v>
      </c>
      <c r="C74">
        <v>39.833271799999999</v>
      </c>
      <c r="D74">
        <v>1266</v>
      </c>
      <c r="E74">
        <v>34.700000000000003</v>
      </c>
      <c r="F74" s="2">
        <f t="shared" si="4"/>
        <v>43930.200000000004</v>
      </c>
      <c r="G74" s="2">
        <f t="shared" si="5"/>
        <v>702.8832000000001</v>
      </c>
      <c r="H74" s="2">
        <f t="shared" si="6"/>
        <v>878.60400000000016</v>
      </c>
      <c r="I74" s="2">
        <f t="shared" si="7"/>
        <v>42348.712800000008</v>
      </c>
    </row>
    <row r="75" spans="1:9" x14ac:dyDescent="0.2">
      <c r="A75" s="13" t="s">
        <v>185</v>
      </c>
      <c r="B75">
        <v>-86.015854399999995</v>
      </c>
      <c r="C75">
        <v>39.832917999999999</v>
      </c>
      <c r="D75">
        <v>1607</v>
      </c>
      <c r="E75">
        <v>34.700000000000003</v>
      </c>
      <c r="F75" s="2">
        <f t="shared" si="4"/>
        <v>55762.9</v>
      </c>
      <c r="G75" s="2">
        <f t="shared" si="5"/>
        <v>892.20640000000003</v>
      </c>
      <c r="H75" s="2">
        <f t="shared" si="6"/>
        <v>1115.258</v>
      </c>
      <c r="I75" s="2">
        <f t="shared" si="7"/>
        <v>53755.435599999997</v>
      </c>
    </row>
    <row r="76" spans="1:9" x14ac:dyDescent="0.2">
      <c r="A76" s="13" t="s">
        <v>186</v>
      </c>
      <c r="B76">
        <v>-86.055456000000007</v>
      </c>
      <c r="C76">
        <v>39.833006900000001</v>
      </c>
      <c r="D76">
        <v>2369</v>
      </c>
      <c r="E76">
        <v>34.700000000000003</v>
      </c>
      <c r="F76" s="2">
        <f t="shared" si="4"/>
        <v>82204.3</v>
      </c>
      <c r="G76" s="2">
        <f t="shared" si="5"/>
        <v>1315.2688000000001</v>
      </c>
      <c r="H76" s="2">
        <f t="shared" si="6"/>
        <v>1644.086</v>
      </c>
      <c r="I76" s="2">
        <f t="shared" si="7"/>
        <v>79244.945200000002</v>
      </c>
    </row>
    <row r="77" spans="1:9" x14ac:dyDescent="0.2">
      <c r="A77" s="13" t="s">
        <v>187</v>
      </c>
      <c r="B77">
        <v>-86.074343900000002</v>
      </c>
      <c r="C77">
        <v>39.832920600000001</v>
      </c>
      <c r="D77">
        <v>1643</v>
      </c>
      <c r="E77">
        <v>34.700000000000003</v>
      </c>
      <c r="F77" s="2">
        <f t="shared" si="4"/>
        <v>57012.100000000006</v>
      </c>
      <c r="G77" s="2">
        <f t="shared" si="5"/>
        <v>912.19360000000006</v>
      </c>
      <c r="H77" s="2">
        <f t="shared" si="6"/>
        <v>1140.2420000000002</v>
      </c>
      <c r="I77" s="2">
        <f t="shared" si="7"/>
        <v>54959.664400000009</v>
      </c>
    </row>
    <row r="78" spans="1:9" x14ac:dyDescent="0.2">
      <c r="A78" s="13" t="s">
        <v>188</v>
      </c>
      <c r="B78">
        <v>-86.314926999999997</v>
      </c>
      <c r="C78">
        <v>39.769464900000003</v>
      </c>
      <c r="D78">
        <v>1401</v>
      </c>
      <c r="E78">
        <v>34.700000000000003</v>
      </c>
      <c r="F78" s="2">
        <f t="shared" si="4"/>
        <v>48614.700000000004</v>
      </c>
      <c r="G78" s="2">
        <f t="shared" si="5"/>
        <v>777.8352000000001</v>
      </c>
      <c r="H78" s="2">
        <f t="shared" si="6"/>
        <v>972.2940000000001</v>
      </c>
      <c r="I78" s="2">
        <f t="shared" si="7"/>
        <v>46864.570800000001</v>
      </c>
    </row>
    <row r="79" spans="1:9" x14ac:dyDescent="0.2">
      <c r="A79" s="13" t="s">
        <v>189</v>
      </c>
      <c r="B79">
        <v>-86.296054299999994</v>
      </c>
      <c r="C79">
        <v>39.769831500000002</v>
      </c>
      <c r="D79">
        <v>1672</v>
      </c>
      <c r="E79">
        <v>34.700000000000003</v>
      </c>
      <c r="F79" s="2">
        <f t="shared" si="4"/>
        <v>58018.400000000001</v>
      </c>
      <c r="G79" s="2">
        <f t="shared" si="5"/>
        <v>928.2944</v>
      </c>
      <c r="H79" s="2">
        <f t="shared" si="6"/>
        <v>1160.3680000000002</v>
      </c>
      <c r="I79" s="2">
        <f t="shared" si="7"/>
        <v>55929.7376</v>
      </c>
    </row>
    <row r="80" spans="1:9" x14ac:dyDescent="0.2">
      <c r="A80" s="13" t="s">
        <v>190</v>
      </c>
      <c r="B80">
        <v>-86.272842900000001</v>
      </c>
      <c r="C80">
        <v>39.8121875</v>
      </c>
      <c r="D80">
        <v>921</v>
      </c>
      <c r="E80">
        <v>34.700000000000003</v>
      </c>
      <c r="F80" s="2">
        <f t="shared" si="4"/>
        <v>31958.700000000004</v>
      </c>
      <c r="G80" s="2">
        <f t="shared" si="5"/>
        <v>511.33920000000006</v>
      </c>
      <c r="H80" s="2">
        <f t="shared" si="6"/>
        <v>639.17400000000009</v>
      </c>
      <c r="I80" s="2">
        <f t="shared" si="7"/>
        <v>30808.186800000007</v>
      </c>
    </row>
    <row r="81" spans="1:9" x14ac:dyDescent="0.2">
      <c r="A81" s="13" t="s">
        <v>191</v>
      </c>
      <c r="B81">
        <v>-86.282825900000006</v>
      </c>
      <c r="C81">
        <v>39.812685700000003</v>
      </c>
      <c r="D81">
        <v>482</v>
      </c>
      <c r="E81">
        <v>34.700000000000003</v>
      </c>
      <c r="F81" s="2">
        <f t="shared" si="4"/>
        <v>16725.400000000001</v>
      </c>
      <c r="G81" s="2">
        <f t="shared" si="5"/>
        <v>267.60640000000001</v>
      </c>
      <c r="H81" s="2">
        <f t="shared" si="6"/>
        <v>334.50800000000004</v>
      </c>
      <c r="I81" s="2">
        <f t="shared" si="7"/>
        <v>16123.285600000001</v>
      </c>
    </row>
    <row r="82" spans="1:9" x14ac:dyDescent="0.2">
      <c r="A82" s="13" t="s">
        <v>192</v>
      </c>
      <c r="B82">
        <v>-86.2901454</v>
      </c>
      <c r="C82">
        <v>39.819331099999999</v>
      </c>
      <c r="D82">
        <v>2217</v>
      </c>
      <c r="E82">
        <v>34.700000000000003</v>
      </c>
      <c r="F82" s="2">
        <f t="shared" si="4"/>
        <v>76929.900000000009</v>
      </c>
      <c r="G82" s="2">
        <f t="shared" si="5"/>
        <v>1230.8784000000001</v>
      </c>
      <c r="H82" s="2">
        <f t="shared" si="6"/>
        <v>1538.5980000000002</v>
      </c>
      <c r="I82" s="2">
        <f t="shared" si="7"/>
        <v>74160.423600000009</v>
      </c>
    </row>
    <row r="83" spans="1:9" x14ac:dyDescent="0.2">
      <c r="A83" s="13" t="s">
        <v>193</v>
      </c>
      <c r="B83">
        <v>-86.298107799999997</v>
      </c>
      <c r="C83">
        <v>39.794511300000003</v>
      </c>
      <c r="D83">
        <v>1005</v>
      </c>
      <c r="E83">
        <v>34.700000000000003</v>
      </c>
      <c r="F83" s="2">
        <f t="shared" si="4"/>
        <v>34873.5</v>
      </c>
      <c r="G83" s="2">
        <f t="shared" si="5"/>
        <v>557.976</v>
      </c>
      <c r="H83" s="2">
        <f t="shared" si="6"/>
        <v>697.47</v>
      </c>
      <c r="I83" s="2">
        <f t="shared" si="7"/>
        <v>33618.053999999996</v>
      </c>
    </row>
    <row r="84" spans="1:9" x14ac:dyDescent="0.2">
      <c r="A84" s="13" t="s">
        <v>194</v>
      </c>
      <c r="B84">
        <v>-86.301554199999998</v>
      </c>
      <c r="C84">
        <v>39.812010299999997</v>
      </c>
      <c r="D84">
        <v>2481</v>
      </c>
      <c r="E84">
        <v>34.700000000000003</v>
      </c>
      <c r="F84" s="2">
        <f t="shared" si="4"/>
        <v>86090.700000000012</v>
      </c>
      <c r="G84" s="2">
        <f t="shared" si="5"/>
        <v>1377.4512000000002</v>
      </c>
      <c r="H84" s="2">
        <f t="shared" si="6"/>
        <v>1721.8140000000003</v>
      </c>
      <c r="I84" s="2">
        <f t="shared" si="7"/>
        <v>82991.434800000017</v>
      </c>
    </row>
    <row r="85" spans="1:9" x14ac:dyDescent="0.2">
      <c r="A85" s="13" t="s">
        <v>195</v>
      </c>
      <c r="B85">
        <v>-86.314931400000006</v>
      </c>
      <c r="C85">
        <v>39.786111599999998</v>
      </c>
      <c r="D85">
        <v>1590</v>
      </c>
      <c r="E85">
        <v>34.700000000000003</v>
      </c>
      <c r="F85" s="2">
        <f t="shared" si="4"/>
        <v>55173.000000000007</v>
      </c>
      <c r="G85" s="2">
        <f t="shared" si="5"/>
        <v>882.76800000000014</v>
      </c>
      <c r="H85" s="2">
        <f t="shared" si="6"/>
        <v>1103.4600000000003</v>
      </c>
      <c r="I85" s="2">
        <f t="shared" si="7"/>
        <v>53186.772000000004</v>
      </c>
    </row>
    <row r="86" spans="1:9" x14ac:dyDescent="0.2">
      <c r="A86" s="13" t="s">
        <v>196</v>
      </c>
      <c r="B86">
        <v>-86.319000500000001</v>
      </c>
      <c r="C86">
        <v>39.805058600000002</v>
      </c>
      <c r="D86">
        <v>1509</v>
      </c>
      <c r="E86">
        <v>34.700000000000003</v>
      </c>
      <c r="F86" s="2">
        <f t="shared" si="4"/>
        <v>52362.3</v>
      </c>
      <c r="G86" s="2">
        <f t="shared" si="5"/>
        <v>837.79680000000008</v>
      </c>
      <c r="H86" s="2">
        <f t="shared" si="6"/>
        <v>1047.2460000000001</v>
      </c>
      <c r="I86" s="2">
        <f t="shared" si="7"/>
        <v>50477.257200000007</v>
      </c>
    </row>
    <row r="87" spans="1:9" x14ac:dyDescent="0.2">
      <c r="A87" s="13" t="s">
        <v>197</v>
      </c>
      <c r="B87">
        <v>-86.263023700000005</v>
      </c>
      <c r="C87">
        <v>39.816437899999997</v>
      </c>
      <c r="D87">
        <v>1032</v>
      </c>
      <c r="E87">
        <v>34.700000000000003</v>
      </c>
      <c r="F87" s="2">
        <f t="shared" si="4"/>
        <v>35810.400000000001</v>
      </c>
      <c r="G87" s="2">
        <f t="shared" si="5"/>
        <v>572.96640000000002</v>
      </c>
      <c r="H87" s="2">
        <f t="shared" si="6"/>
        <v>716.20800000000008</v>
      </c>
      <c r="I87" s="2">
        <f t="shared" si="7"/>
        <v>34521.225600000005</v>
      </c>
    </row>
    <row r="88" spans="1:9" x14ac:dyDescent="0.2">
      <c r="A88" s="13" t="s">
        <v>198</v>
      </c>
      <c r="B88">
        <v>-86.259883099999996</v>
      </c>
      <c r="C88">
        <v>39.801748000000003</v>
      </c>
      <c r="D88">
        <v>1664</v>
      </c>
      <c r="E88">
        <v>34.700000000000003</v>
      </c>
      <c r="F88" s="2">
        <f t="shared" si="4"/>
        <v>57740.800000000003</v>
      </c>
      <c r="G88" s="2">
        <f t="shared" si="5"/>
        <v>923.85280000000012</v>
      </c>
      <c r="H88" s="2">
        <f t="shared" si="6"/>
        <v>1154.816</v>
      </c>
      <c r="I88" s="2">
        <f t="shared" si="7"/>
        <v>55662.131200000003</v>
      </c>
    </row>
    <row r="89" spans="1:9" x14ac:dyDescent="0.2">
      <c r="A89" s="13" t="s">
        <v>199</v>
      </c>
      <c r="B89">
        <v>-86.247745399999999</v>
      </c>
      <c r="C89">
        <v>39.8132631</v>
      </c>
      <c r="D89">
        <v>2720</v>
      </c>
      <c r="E89">
        <v>34.700000000000003</v>
      </c>
      <c r="F89" s="2">
        <f t="shared" si="4"/>
        <v>94384.000000000015</v>
      </c>
      <c r="G89" s="2">
        <f t="shared" si="5"/>
        <v>1510.1440000000002</v>
      </c>
      <c r="H89" s="2">
        <f t="shared" si="6"/>
        <v>1887.6800000000003</v>
      </c>
      <c r="I89" s="2">
        <f t="shared" si="7"/>
        <v>90986.176000000007</v>
      </c>
    </row>
    <row r="90" spans="1:9" x14ac:dyDescent="0.2">
      <c r="A90" s="13" t="s">
        <v>200</v>
      </c>
      <c r="B90">
        <v>-86.232949199999993</v>
      </c>
      <c r="C90">
        <v>39.816729799999997</v>
      </c>
      <c r="D90">
        <v>1179</v>
      </c>
      <c r="E90">
        <v>34.700000000000003</v>
      </c>
      <c r="F90" s="2">
        <f t="shared" si="4"/>
        <v>40911.300000000003</v>
      </c>
      <c r="G90" s="2">
        <f t="shared" si="5"/>
        <v>654.58080000000007</v>
      </c>
      <c r="H90" s="2">
        <f t="shared" si="6"/>
        <v>818.22600000000011</v>
      </c>
      <c r="I90" s="2">
        <f t="shared" si="7"/>
        <v>39438.493199999997</v>
      </c>
    </row>
    <row r="91" spans="1:9" x14ac:dyDescent="0.2">
      <c r="A91" s="13" t="s">
        <v>201</v>
      </c>
      <c r="B91">
        <v>-86.212974599999995</v>
      </c>
      <c r="C91">
        <v>39.8186204</v>
      </c>
      <c r="D91">
        <v>1736</v>
      </c>
      <c r="E91">
        <v>34.700000000000003</v>
      </c>
      <c r="F91" s="2">
        <f t="shared" si="4"/>
        <v>60239.200000000004</v>
      </c>
      <c r="G91" s="2">
        <f t="shared" si="5"/>
        <v>963.82720000000006</v>
      </c>
      <c r="H91" s="2">
        <f t="shared" si="6"/>
        <v>1204.7840000000001</v>
      </c>
      <c r="I91" s="2">
        <f t="shared" si="7"/>
        <v>58070.588800000005</v>
      </c>
    </row>
    <row r="92" spans="1:9" x14ac:dyDescent="0.2">
      <c r="A92" s="13" t="s">
        <v>202</v>
      </c>
      <c r="B92">
        <v>-86.206468599999994</v>
      </c>
      <c r="C92">
        <v>39.803032299999998</v>
      </c>
      <c r="D92">
        <v>1834</v>
      </c>
      <c r="E92">
        <v>34.700000000000003</v>
      </c>
      <c r="F92" s="2">
        <f t="shared" si="4"/>
        <v>63639.8</v>
      </c>
      <c r="G92" s="2">
        <f t="shared" si="5"/>
        <v>1018.2368</v>
      </c>
      <c r="H92" s="2">
        <f t="shared" si="6"/>
        <v>1272.796</v>
      </c>
      <c r="I92" s="2">
        <f t="shared" si="7"/>
        <v>61348.767200000002</v>
      </c>
    </row>
    <row r="93" spans="1:9" x14ac:dyDescent="0.2">
      <c r="A93" s="13" t="s">
        <v>203</v>
      </c>
      <c r="B93">
        <v>-86.227823700000002</v>
      </c>
      <c r="C93">
        <v>39.7985738</v>
      </c>
      <c r="D93">
        <v>1263</v>
      </c>
      <c r="E93">
        <v>34.700000000000003</v>
      </c>
      <c r="F93" s="2">
        <f t="shared" si="4"/>
        <v>43826.100000000006</v>
      </c>
      <c r="G93" s="2">
        <f t="shared" si="5"/>
        <v>701.21760000000006</v>
      </c>
      <c r="H93" s="2">
        <f t="shared" si="6"/>
        <v>876.52200000000016</v>
      </c>
      <c r="I93" s="2">
        <f t="shared" si="7"/>
        <v>42248.360400000005</v>
      </c>
    </row>
    <row r="94" spans="1:9" x14ac:dyDescent="0.2">
      <c r="A94" s="13" t="s">
        <v>204</v>
      </c>
      <c r="B94">
        <v>-86.244929200000001</v>
      </c>
      <c r="C94">
        <v>39.7956699</v>
      </c>
      <c r="D94">
        <v>692</v>
      </c>
      <c r="E94">
        <v>34.700000000000003</v>
      </c>
      <c r="F94" s="2">
        <f t="shared" si="4"/>
        <v>24012.400000000001</v>
      </c>
      <c r="G94" s="2">
        <f t="shared" si="5"/>
        <v>384.19840000000005</v>
      </c>
      <c r="H94" s="2">
        <f t="shared" si="6"/>
        <v>480.24800000000005</v>
      </c>
      <c r="I94" s="2">
        <f t="shared" si="7"/>
        <v>23147.953600000001</v>
      </c>
    </row>
    <row r="95" spans="1:9" x14ac:dyDescent="0.2">
      <c r="A95" s="13" t="s">
        <v>205</v>
      </c>
      <c r="B95">
        <v>-86.280694999999994</v>
      </c>
      <c r="C95">
        <v>39.790539500000001</v>
      </c>
      <c r="D95">
        <v>1338</v>
      </c>
      <c r="E95">
        <v>34.700000000000003</v>
      </c>
      <c r="F95" s="2">
        <f t="shared" si="4"/>
        <v>46428.600000000006</v>
      </c>
      <c r="G95" s="2">
        <f t="shared" si="5"/>
        <v>742.85760000000016</v>
      </c>
      <c r="H95" s="2">
        <f t="shared" si="6"/>
        <v>928.57200000000012</v>
      </c>
      <c r="I95" s="2">
        <f t="shared" si="7"/>
        <v>44757.170400000003</v>
      </c>
    </row>
    <row r="96" spans="1:9" x14ac:dyDescent="0.2">
      <c r="A96" s="13" t="s">
        <v>206</v>
      </c>
      <c r="B96">
        <v>-86.263269899999997</v>
      </c>
      <c r="C96">
        <v>39.788898400000001</v>
      </c>
      <c r="D96">
        <v>2821</v>
      </c>
      <c r="E96">
        <v>34.700000000000003</v>
      </c>
      <c r="F96" s="2">
        <f t="shared" si="4"/>
        <v>97888.700000000012</v>
      </c>
      <c r="G96" s="2">
        <f t="shared" si="5"/>
        <v>1566.2192000000002</v>
      </c>
      <c r="H96" s="2">
        <f t="shared" si="6"/>
        <v>1957.7740000000003</v>
      </c>
      <c r="I96" s="2">
        <f t="shared" si="7"/>
        <v>94364.7068</v>
      </c>
    </row>
    <row r="97" spans="1:9" x14ac:dyDescent="0.2">
      <c r="A97" s="13" t="s">
        <v>207</v>
      </c>
      <c r="B97">
        <v>-86.239148700000001</v>
      </c>
      <c r="C97">
        <v>39.784361500000003</v>
      </c>
      <c r="D97">
        <v>733</v>
      </c>
      <c r="E97">
        <v>34.700000000000003</v>
      </c>
      <c r="F97" s="2">
        <f t="shared" si="4"/>
        <v>25435.100000000002</v>
      </c>
      <c r="G97" s="2">
        <f t="shared" si="5"/>
        <v>406.96160000000003</v>
      </c>
      <c r="H97" s="2">
        <f t="shared" si="6"/>
        <v>508.70200000000006</v>
      </c>
      <c r="I97" s="2">
        <f t="shared" si="7"/>
        <v>24519.436400000002</v>
      </c>
    </row>
    <row r="98" spans="1:9" x14ac:dyDescent="0.2">
      <c r="A98" s="13" t="s">
        <v>208</v>
      </c>
      <c r="B98">
        <v>-86.218118799999999</v>
      </c>
      <c r="C98">
        <v>39.784170199999998</v>
      </c>
      <c r="D98">
        <v>778</v>
      </c>
      <c r="E98">
        <v>34.700000000000003</v>
      </c>
      <c r="F98" s="2">
        <f t="shared" si="4"/>
        <v>26996.600000000002</v>
      </c>
      <c r="G98" s="2">
        <f t="shared" si="5"/>
        <v>431.94560000000007</v>
      </c>
      <c r="H98" s="2">
        <f t="shared" si="6"/>
        <v>539.93200000000002</v>
      </c>
      <c r="I98" s="2">
        <f t="shared" si="7"/>
        <v>26024.722400000002</v>
      </c>
    </row>
    <row r="99" spans="1:9" x14ac:dyDescent="0.2">
      <c r="A99" s="13" t="s">
        <v>209</v>
      </c>
      <c r="B99">
        <v>-86.2035312</v>
      </c>
      <c r="C99">
        <v>39.785160699999999</v>
      </c>
      <c r="D99">
        <v>797</v>
      </c>
      <c r="E99">
        <v>34.700000000000003</v>
      </c>
      <c r="F99" s="2">
        <f t="shared" si="4"/>
        <v>27655.9</v>
      </c>
      <c r="G99" s="2">
        <f t="shared" si="5"/>
        <v>442.49440000000004</v>
      </c>
      <c r="H99" s="2">
        <f t="shared" si="6"/>
        <v>553.11800000000005</v>
      </c>
      <c r="I99" s="2">
        <f t="shared" si="7"/>
        <v>26660.287600000003</v>
      </c>
    </row>
    <row r="100" spans="1:9" x14ac:dyDescent="0.2">
      <c r="A100" s="13" t="s">
        <v>210</v>
      </c>
      <c r="B100">
        <v>-86.204484399999998</v>
      </c>
      <c r="C100">
        <v>39.777345199999999</v>
      </c>
      <c r="D100">
        <v>844</v>
      </c>
      <c r="E100">
        <v>34.700000000000003</v>
      </c>
      <c r="F100" s="2">
        <f t="shared" si="4"/>
        <v>29286.800000000003</v>
      </c>
      <c r="G100" s="2">
        <f t="shared" si="5"/>
        <v>468.58880000000005</v>
      </c>
      <c r="H100" s="2">
        <f t="shared" si="6"/>
        <v>585.7360000000001</v>
      </c>
      <c r="I100" s="2">
        <f t="shared" si="7"/>
        <v>28232.475200000001</v>
      </c>
    </row>
    <row r="101" spans="1:9" x14ac:dyDescent="0.2">
      <c r="A101" s="13" t="s">
        <v>211</v>
      </c>
      <c r="B101">
        <v>-86.2307019</v>
      </c>
      <c r="C101">
        <v>39.769396299999997</v>
      </c>
      <c r="D101">
        <v>1715</v>
      </c>
      <c r="E101">
        <v>34.700000000000003</v>
      </c>
      <c r="F101" s="2">
        <f t="shared" si="4"/>
        <v>59510.500000000007</v>
      </c>
      <c r="G101" s="2">
        <f t="shared" si="5"/>
        <v>952.16800000000012</v>
      </c>
      <c r="H101" s="2">
        <f t="shared" si="6"/>
        <v>1190.2100000000003</v>
      </c>
      <c r="I101" s="2">
        <f t="shared" si="7"/>
        <v>57368.12200000001</v>
      </c>
    </row>
    <row r="102" spans="1:9" x14ac:dyDescent="0.2">
      <c r="A102" s="13" t="s">
        <v>212</v>
      </c>
      <c r="B102">
        <v>-86.274624200000005</v>
      </c>
      <c r="C102">
        <v>39.773151499999997</v>
      </c>
      <c r="D102">
        <v>1411</v>
      </c>
      <c r="E102">
        <v>34.700000000000003</v>
      </c>
      <c r="F102" s="2">
        <f t="shared" si="4"/>
        <v>48961.700000000004</v>
      </c>
      <c r="G102" s="2">
        <f t="shared" si="5"/>
        <v>783.38720000000012</v>
      </c>
      <c r="H102" s="2">
        <f t="shared" si="6"/>
        <v>979.23400000000015</v>
      </c>
      <c r="I102" s="2">
        <f t="shared" si="7"/>
        <v>47199.07880000001</v>
      </c>
    </row>
    <row r="103" spans="1:9" x14ac:dyDescent="0.2">
      <c r="A103" s="13" t="s">
        <v>213</v>
      </c>
      <c r="B103">
        <v>-86.260639299999994</v>
      </c>
      <c r="C103">
        <v>39.768266699999998</v>
      </c>
      <c r="D103">
        <v>1999</v>
      </c>
      <c r="E103">
        <v>34.700000000000003</v>
      </c>
      <c r="F103" s="2">
        <f t="shared" si="4"/>
        <v>69365.3</v>
      </c>
      <c r="G103" s="2">
        <f t="shared" si="5"/>
        <v>1109.8448000000001</v>
      </c>
      <c r="H103" s="2">
        <f t="shared" si="6"/>
        <v>1387.306</v>
      </c>
      <c r="I103" s="2">
        <f t="shared" si="7"/>
        <v>66868.1492</v>
      </c>
    </row>
    <row r="104" spans="1:9" x14ac:dyDescent="0.2">
      <c r="A104" s="13" t="s">
        <v>214</v>
      </c>
      <c r="B104">
        <v>-86.258536000000007</v>
      </c>
      <c r="C104">
        <v>39.7763651</v>
      </c>
      <c r="D104">
        <v>933</v>
      </c>
      <c r="E104">
        <v>34.700000000000003</v>
      </c>
      <c r="F104" s="2">
        <f t="shared" si="4"/>
        <v>32375.100000000002</v>
      </c>
      <c r="G104" s="2">
        <f t="shared" si="5"/>
        <v>518.00160000000005</v>
      </c>
      <c r="H104" s="2">
        <f t="shared" si="6"/>
        <v>647.50200000000007</v>
      </c>
      <c r="I104" s="2">
        <f t="shared" si="7"/>
        <v>31209.596400000002</v>
      </c>
    </row>
    <row r="105" spans="1:9" x14ac:dyDescent="0.2">
      <c r="A105" s="13" t="s">
        <v>215</v>
      </c>
      <c r="B105">
        <v>-86.3095043</v>
      </c>
      <c r="C105">
        <v>39.741494500000002</v>
      </c>
      <c r="D105">
        <v>2053</v>
      </c>
      <c r="E105">
        <v>34.700000000000003</v>
      </c>
      <c r="F105" s="2">
        <f t="shared" si="4"/>
        <v>71239.100000000006</v>
      </c>
      <c r="G105" s="2">
        <f t="shared" si="5"/>
        <v>1139.8256000000001</v>
      </c>
      <c r="H105" s="2">
        <f t="shared" si="6"/>
        <v>1424.7820000000002</v>
      </c>
      <c r="I105" s="2">
        <f t="shared" si="7"/>
        <v>68674.492400000003</v>
      </c>
    </row>
    <row r="106" spans="1:9" x14ac:dyDescent="0.2">
      <c r="A106" s="13" t="s">
        <v>216</v>
      </c>
      <c r="B106">
        <v>-86.276583700000003</v>
      </c>
      <c r="C106">
        <v>39.747526399999998</v>
      </c>
      <c r="D106">
        <v>1785</v>
      </c>
      <c r="E106">
        <v>34.700000000000003</v>
      </c>
      <c r="F106" s="2">
        <f t="shared" si="4"/>
        <v>61939.500000000007</v>
      </c>
      <c r="G106" s="2">
        <f t="shared" si="5"/>
        <v>991.03200000000015</v>
      </c>
      <c r="H106" s="2">
        <f t="shared" si="6"/>
        <v>1238.7900000000002</v>
      </c>
      <c r="I106" s="2">
        <f t="shared" si="7"/>
        <v>59709.678000000007</v>
      </c>
    </row>
    <row r="107" spans="1:9" x14ac:dyDescent="0.2">
      <c r="A107" s="13" t="s">
        <v>217</v>
      </c>
      <c r="B107">
        <v>-86.257103000000001</v>
      </c>
      <c r="C107">
        <v>39.742121500000003</v>
      </c>
      <c r="D107">
        <v>1846</v>
      </c>
      <c r="E107">
        <v>34.700000000000003</v>
      </c>
      <c r="F107" s="2">
        <f t="shared" si="4"/>
        <v>64056.200000000004</v>
      </c>
      <c r="G107" s="2">
        <f t="shared" si="5"/>
        <v>1024.8992000000001</v>
      </c>
      <c r="H107" s="2">
        <f t="shared" si="6"/>
        <v>1281.124</v>
      </c>
      <c r="I107" s="2">
        <f t="shared" si="7"/>
        <v>61750.176800000001</v>
      </c>
    </row>
    <row r="108" spans="1:9" x14ac:dyDescent="0.2">
      <c r="A108" s="13" t="s">
        <v>218</v>
      </c>
      <c r="B108">
        <v>-86.237824000000003</v>
      </c>
      <c r="C108">
        <v>39.731504800000003</v>
      </c>
      <c r="D108">
        <v>2231</v>
      </c>
      <c r="E108">
        <v>34.700000000000003</v>
      </c>
      <c r="F108" s="2">
        <f t="shared" si="4"/>
        <v>77415.700000000012</v>
      </c>
      <c r="G108" s="2">
        <f t="shared" si="5"/>
        <v>1238.6512000000002</v>
      </c>
      <c r="H108" s="2">
        <f t="shared" si="6"/>
        <v>1548.3140000000003</v>
      </c>
      <c r="I108" s="2">
        <f t="shared" si="7"/>
        <v>74628.73480000002</v>
      </c>
    </row>
    <row r="109" spans="1:9" x14ac:dyDescent="0.2">
      <c r="A109" s="13" t="s">
        <v>219</v>
      </c>
      <c r="B109">
        <v>-86.218342100000001</v>
      </c>
      <c r="C109">
        <v>39.739071600000003</v>
      </c>
      <c r="D109">
        <v>514</v>
      </c>
      <c r="E109">
        <v>34.700000000000003</v>
      </c>
      <c r="F109" s="2">
        <f t="shared" si="4"/>
        <v>17835.800000000003</v>
      </c>
      <c r="G109" s="2">
        <f t="shared" si="5"/>
        <v>285.37280000000004</v>
      </c>
      <c r="H109" s="2">
        <f t="shared" si="6"/>
        <v>356.71600000000007</v>
      </c>
      <c r="I109" s="2">
        <f t="shared" si="7"/>
        <v>17193.711200000002</v>
      </c>
    </row>
    <row r="110" spans="1:9" x14ac:dyDescent="0.2">
      <c r="A110" s="13" t="s">
        <v>220</v>
      </c>
      <c r="B110">
        <v>-86.235352199999994</v>
      </c>
      <c r="C110">
        <v>39.756398300000001</v>
      </c>
      <c r="D110">
        <v>1633</v>
      </c>
      <c r="E110">
        <v>34.700000000000003</v>
      </c>
      <c r="F110" s="2">
        <f t="shared" si="4"/>
        <v>56665.100000000006</v>
      </c>
      <c r="G110" s="2">
        <f t="shared" si="5"/>
        <v>906.64160000000015</v>
      </c>
      <c r="H110" s="2">
        <f t="shared" si="6"/>
        <v>1133.3020000000001</v>
      </c>
      <c r="I110" s="2">
        <f t="shared" si="7"/>
        <v>54625.1564</v>
      </c>
    </row>
    <row r="111" spans="1:9" x14ac:dyDescent="0.2">
      <c r="A111" s="13" t="s">
        <v>221</v>
      </c>
      <c r="B111">
        <v>-86.204360199999996</v>
      </c>
      <c r="C111">
        <v>39.755664000000003</v>
      </c>
      <c r="D111">
        <v>1113</v>
      </c>
      <c r="E111">
        <v>34.700000000000003</v>
      </c>
      <c r="F111" s="2">
        <f t="shared" si="4"/>
        <v>38621.100000000006</v>
      </c>
      <c r="G111" s="2">
        <f t="shared" si="5"/>
        <v>617.93760000000009</v>
      </c>
      <c r="H111" s="2">
        <f t="shared" si="6"/>
        <v>772.42200000000014</v>
      </c>
      <c r="I111" s="2">
        <f t="shared" si="7"/>
        <v>37230.74040000001</v>
      </c>
    </row>
    <row r="112" spans="1:9" x14ac:dyDescent="0.2">
      <c r="A112" s="13" t="s">
        <v>222</v>
      </c>
      <c r="B112">
        <v>-86.190833699999999</v>
      </c>
      <c r="C112">
        <v>39.811912200000002</v>
      </c>
      <c r="D112">
        <v>517</v>
      </c>
      <c r="E112">
        <v>34.700000000000003</v>
      </c>
      <c r="F112" s="2">
        <f t="shared" si="4"/>
        <v>17939.900000000001</v>
      </c>
      <c r="G112" s="2">
        <f t="shared" si="5"/>
        <v>287.03840000000002</v>
      </c>
      <c r="H112" s="2">
        <f t="shared" si="6"/>
        <v>358.79800000000006</v>
      </c>
      <c r="I112" s="2">
        <f t="shared" si="7"/>
        <v>17294.063600000001</v>
      </c>
    </row>
    <row r="113" spans="1:9" x14ac:dyDescent="0.2">
      <c r="A113" s="13" t="s">
        <v>223</v>
      </c>
      <c r="B113">
        <v>-86.159210099999996</v>
      </c>
      <c r="C113">
        <v>39.821137100000001</v>
      </c>
      <c r="D113">
        <v>1401</v>
      </c>
      <c r="E113">
        <v>34.700000000000003</v>
      </c>
      <c r="F113" s="2">
        <f t="shared" si="4"/>
        <v>48614.700000000004</v>
      </c>
      <c r="G113" s="2">
        <f t="shared" si="5"/>
        <v>777.8352000000001</v>
      </c>
      <c r="H113" s="2">
        <f t="shared" si="6"/>
        <v>972.2940000000001</v>
      </c>
      <c r="I113" s="2">
        <f t="shared" si="7"/>
        <v>46864.570800000001</v>
      </c>
    </row>
    <row r="114" spans="1:9" x14ac:dyDescent="0.2">
      <c r="A114" s="13" t="s">
        <v>224</v>
      </c>
      <c r="B114">
        <v>-86.144489300000004</v>
      </c>
      <c r="C114">
        <v>39.821706900000002</v>
      </c>
      <c r="D114">
        <v>1022</v>
      </c>
      <c r="E114">
        <v>34.700000000000003</v>
      </c>
      <c r="F114" s="2">
        <f t="shared" si="4"/>
        <v>35463.4</v>
      </c>
      <c r="G114" s="2">
        <f t="shared" si="5"/>
        <v>567.4144</v>
      </c>
      <c r="H114" s="2">
        <f t="shared" si="6"/>
        <v>709.26800000000003</v>
      </c>
      <c r="I114" s="2">
        <f t="shared" si="7"/>
        <v>34186.717600000004</v>
      </c>
    </row>
    <row r="115" spans="1:9" x14ac:dyDescent="0.2">
      <c r="A115" s="13" t="s">
        <v>225</v>
      </c>
      <c r="B115">
        <v>-86.123526400000003</v>
      </c>
      <c r="C115">
        <v>39.821512200000001</v>
      </c>
      <c r="D115">
        <v>902</v>
      </c>
      <c r="E115">
        <v>34.700000000000003</v>
      </c>
      <c r="F115" s="2">
        <f t="shared" si="4"/>
        <v>31299.4</v>
      </c>
      <c r="G115" s="2">
        <f t="shared" si="5"/>
        <v>500.79040000000003</v>
      </c>
      <c r="H115" s="2">
        <f t="shared" si="6"/>
        <v>625.98800000000006</v>
      </c>
      <c r="I115" s="2">
        <f t="shared" si="7"/>
        <v>30172.621599999999</v>
      </c>
    </row>
    <row r="116" spans="1:9" x14ac:dyDescent="0.2">
      <c r="A116" s="13" t="s">
        <v>226</v>
      </c>
      <c r="B116">
        <v>-86.096275199999994</v>
      </c>
      <c r="C116">
        <v>39.820701200000002</v>
      </c>
      <c r="D116">
        <v>2012</v>
      </c>
      <c r="E116">
        <v>34.700000000000003</v>
      </c>
      <c r="F116" s="2">
        <f t="shared" si="4"/>
        <v>69816.400000000009</v>
      </c>
      <c r="G116" s="2">
        <f t="shared" si="5"/>
        <v>1117.0624000000003</v>
      </c>
      <c r="H116" s="2">
        <f t="shared" si="6"/>
        <v>1396.3280000000002</v>
      </c>
      <c r="I116" s="2">
        <f t="shared" si="7"/>
        <v>67303.009600000019</v>
      </c>
    </row>
    <row r="117" spans="1:9" x14ac:dyDescent="0.2">
      <c r="A117" s="13" t="s">
        <v>227</v>
      </c>
      <c r="B117">
        <v>-86.109724400000005</v>
      </c>
      <c r="C117">
        <v>39.814459800000002</v>
      </c>
      <c r="D117">
        <v>671</v>
      </c>
      <c r="E117">
        <v>34.700000000000003</v>
      </c>
      <c r="F117" s="2">
        <f t="shared" si="4"/>
        <v>23283.7</v>
      </c>
      <c r="G117" s="2">
        <f t="shared" si="5"/>
        <v>372.53919999999999</v>
      </c>
      <c r="H117" s="2">
        <f t="shared" si="6"/>
        <v>465.67400000000004</v>
      </c>
      <c r="I117" s="2">
        <f t="shared" si="7"/>
        <v>22445.486800000002</v>
      </c>
    </row>
    <row r="118" spans="1:9" x14ac:dyDescent="0.2">
      <c r="A118" s="13" t="s">
        <v>228</v>
      </c>
      <c r="B118">
        <v>-86.131636400000005</v>
      </c>
      <c r="C118">
        <v>39.814203399999997</v>
      </c>
      <c r="D118">
        <v>769</v>
      </c>
      <c r="E118">
        <v>34.700000000000003</v>
      </c>
      <c r="F118" s="2">
        <f t="shared" si="4"/>
        <v>26684.300000000003</v>
      </c>
      <c r="G118" s="2">
        <f t="shared" si="5"/>
        <v>426.94880000000006</v>
      </c>
      <c r="H118" s="2">
        <f t="shared" si="6"/>
        <v>533.68600000000004</v>
      </c>
      <c r="I118" s="2">
        <f t="shared" si="7"/>
        <v>25723.665200000003</v>
      </c>
    </row>
    <row r="119" spans="1:9" x14ac:dyDescent="0.2">
      <c r="A119" s="13" t="s">
        <v>229</v>
      </c>
      <c r="B119">
        <v>-86.145763000000002</v>
      </c>
      <c r="C119">
        <v>39.812890799999998</v>
      </c>
      <c r="D119">
        <v>628</v>
      </c>
      <c r="E119">
        <v>34.700000000000003</v>
      </c>
      <c r="F119" s="2">
        <f t="shared" si="4"/>
        <v>21791.600000000002</v>
      </c>
      <c r="G119" s="2">
        <f t="shared" si="5"/>
        <v>348.66560000000004</v>
      </c>
      <c r="H119" s="2">
        <f t="shared" si="6"/>
        <v>435.83200000000005</v>
      </c>
      <c r="I119" s="2">
        <f t="shared" si="7"/>
        <v>21007.102400000003</v>
      </c>
    </row>
    <row r="120" spans="1:9" x14ac:dyDescent="0.2">
      <c r="A120" s="13" t="s">
        <v>230</v>
      </c>
      <c r="B120">
        <v>-86.157716899999997</v>
      </c>
      <c r="C120">
        <v>39.813603499999999</v>
      </c>
      <c r="D120">
        <v>1063</v>
      </c>
      <c r="E120">
        <v>34.700000000000003</v>
      </c>
      <c r="F120" s="2">
        <f t="shared" si="4"/>
        <v>36886.100000000006</v>
      </c>
      <c r="G120" s="2">
        <f t="shared" si="5"/>
        <v>590.1776000000001</v>
      </c>
      <c r="H120" s="2">
        <f t="shared" si="6"/>
        <v>737.72200000000009</v>
      </c>
      <c r="I120" s="2">
        <f t="shared" si="7"/>
        <v>35558.200400000002</v>
      </c>
    </row>
    <row r="121" spans="1:9" x14ac:dyDescent="0.2">
      <c r="A121" s="13" t="s">
        <v>231</v>
      </c>
      <c r="B121">
        <v>-86.174530799999999</v>
      </c>
      <c r="C121">
        <v>39.805093100000001</v>
      </c>
      <c r="D121">
        <v>918</v>
      </c>
      <c r="E121">
        <v>34.700000000000003</v>
      </c>
      <c r="F121" s="2">
        <f t="shared" si="4"/>
        <v>31854.600000000002</v>
      </c>
      <c r="G121" s="2">
        <f t="shared" si="5"/>
        <v>509.67360000000002</v>
      </c>
      <c r="H121" s="2">
        <f t="shared" si="6"/>
        <v>637.0920000000001</v>
      </c>
      <c r="I121" s="2">
        <f t="shared" si="7"/>
        <v>30707.834400000003</v>
      </c>
    </row>
    <row r="122" spans="1:9" x14ac:dyDescent="0.2">
      <c r="A122" s="13" t="s">
        <v>232</v>
      </c>
      <c r="B122">
        <v>-86.159553399999993</v>
      </c>
      <c r="C122">
        <v>39.805914000000001</v>
      </c>
      <c r="D122">
        <v>769</v>
      </c>
      <c r="E122">
        <v>34.700000000000003</v>
      </c>
      <c r="F122" s="2">
        <f t="shared" si="4"/>
        <v>26684.300000000003</v>
      </c>
      <c r="G122" s="2">
        <f t="shared" si="5"/>
        <v>426.94880000000006</v>
      </c>
      <c r="H122" s="2">
        <f t="shared" si="6"/>
        <v>533.68600000000004</v>
      </c>
      <c r="I122" s="2">
        <f t="shared" si="7"/>
        <v>25723.665200000003</v>
      </c>
    </row>
    <row r="123" spans="1:9" x14ac:dyDescent="0.2">
      <c r="A123" s="13" t="s">
        <v>233</v>
      </c>
      <c r="B123">
        <v>-86.156686300000004</v>
      </c>
      <c r="C123">
        <v>39.799497299999999</v>
      </c>
      <c r="D123">
        <v>1117</v>
      </c>
      <c r="E123">
        <v>34.700000000000003</v>
      </c>
      <c r="F123" s="2">
        <f t="shared" si="4"/>
        <v>38759.9</v>
      </c>
      <c r="G123" s="2">
        <f t="shared" si="5"/>
        <v>620.15840000000003</v>
      </c>
      <c r="H123" s="2">
        <f t="shared" si="6"/>
        <v>775.19800000000009</v>
      </c>
      <c r="I123" s="2">
        <f t="shared" si="7"/>
        <v>37364.543600000005</v>
      </c>
    </row>
    <row r="124" spans="1:9" x14ac:dyDescent="0.2">
      <c r="A124" s="13" t="s">
        <v>234</v>
      </c>
      <c r="B124">
        <v>-86.140498899999997</v>
      </c>
      <c r="C124">
        <v>39.8027953</v>
      </c>
      <c r="D124">
        <v>977</v>
      </c>
      <c r="E124">
        <v>34.700000000000003</v>
      </c>
      <c r="F124" s="2">
        <f t="shared" si="4"/>
        <v>33901.9</v>
      </c>
      <c r="G124" s="2">
        <f t="shared" si="5"/>
        <v>542.43040000000008</v>
      </c>
      <c r="H124" s="2">
        <f t="shared" si="6"/>
        <v>678.03800000000001</v>
      </c>
      <c r="I124" s="2">
        <f t="shared" si="7"/>
        <v>32681.431600000004</v>
      </c>
    </row>
    <row r="125" spans="1:9" x14ac:dyDescent="0.2">
      <c r="A125" s="13" t="s">
        <v>235</v>
      </c>
      <c r="B125">
        <v>-86.121553899999995</v>
      </c>
      <c r="C125">
        <v>39.807077300000003</v>
      </c>
      <c r="D125">
        <v>1046</v>
      </c>
      <c r="E125">
        <v>34.700000000000003</v>
      </c>
      <c r="F125" s="2">
        <f t="shared" si="4"/>
        <v>36296.200000000004</v>
      </c>
      <c r="G125" s="2">
        <f t="shared" si="5"/>
        <v>580.7392000000001</v>
      </c>
      <c r="H125" s="2">
        <f t="shared" si="6"/>
        <v>725.92400000000009</v>
      </c>
      <c r="I125" s="2">
        <f t="shared" si="7"/>
        <v>34989.536800000002</v>
      </c>
    </row>
    <row r="126" spans="1:9" x14ac:dyDescent="0.2">
      <c r="A126" s="13" t="s">
        <v>236</v>
      </c>
      <c r="B126">
        <v>-86.109325200000001</v>
      </c>
      <c r="C126">
        <v>39.803544199999997</v>
      </c>
      <c r="D126">
        <v>762</v>
      </c>
      <c r="E126">
        <v>34.700000000000003</v>
      </c>
      <c r="F126" s="2">
        <f t="shared" si="4"/>
        <v>26441.4</v>
      </c>
      <c r="G126" s="2">
        <f t="shared" si="5"/>
        <v>423.06240000000003</v>
      </c>
      <c r="H126" s="2">
        <f t="shared" si="6"/>
        <v>528.82800000000009</v>
      </c>
      <c r="I126" s="2">
        <f t="shared" si="7"/>
        <v>25489.509600000001</v>
      </c>
    </row>
    <row r="127" spans="1:9" x14ac:dyDescent="0.2">
      <c r="A127" s="13" t="s">
        <v>237</v>
      </c>
      <c r="B127">
        <v>-86.093131400000004</v>
      </c>
      <c r="C127">
        <v>39.807139200000002</v>
      </c>
      <c r="D127">
        <v>522</v>
      </c>
      <c r="E127">
        <v>34.700000000000003</v>
      </c>
      <c r="F127" s="2">
        <f t="shared" si="4"/>
        <v>18113.400000000001</v>
      </c>
      <c r="G127" s="2">
        <f t="shared" si="5"/>
        <v>289.81440000000003</v>
      </c>
      <c r="H127" s="2">
        <f t="shared" si="6"/>
        <v>362.26800000000003</v>
      </c>
      <c r="I127" s="2">
        <f t="shared" si="7"/>
        <v>17461.317600000002</v>
      </c>
    </row>
    <row r="128" spans="1:9" x14ac:dyDescent="0.2">
      <c r="A128" s="13" t="s">
        <v>238</v>
      </c>
      <c r="B128">
        <v>-86.092075699999995</v>
      </c>
      <c r="C128">
        <v>39.794850500000003</v>
      </c>
      <c r="D128">
        <v>1296</v>
      </c>
      <c r="E128">
        <v>34.700000000000003</v>
      </c>
      <c r="F128" s="2">
        <f t="shared" si="4"/>
        <v>44971.200000000004</v>
      </c>
      <c r="G128" s="2">
        <f t="shared" si="5"/>
        <v>719.53920000000005</v>
      </c>
      <c r="H128" s="2">
        <f t="shared" si="6"/>
        <v>899.42400000000009</v>
      </c>
      <c r="I128" s="2">
        <f t="shared" si="7"/>
        <v>43352.236800000006</v>
      </c>
    </row>
    <row r="129" spans="1:9" x14ac:dyDescent="0.2">
      <c r="A129" s="13" t="s">
        <v>239</v>
      </c>
      <c r="B129">
        <v>-86.092743299999995</v>
      </c>
      <c r="C129">
        <v>39.785138699999997</v>
      </c>
      <c r="D129">
        <v>1457</v>
      </c>
      <c r="E129">
        <v>34.700000000000003</v>
      </c>
      <c r="F129" s="2">
        <f t="shared" si="4"/>
        <v>50557.9</v>
      </c>
      <c r="G129" s="2">
        <f t="shared" si="5"/>
        <v>808.92640000000006</v>
      </c>
      <c r="H129" s="2">
        <f t="shared" si="6"/>
        <v>1011.158</v>
      </c>
      <c r="I129" s="2">
        <f t="shared" si="7"/>
        <v>48737.815600000002</v>
      </c>
    </row>
    <row r="130" spans="1:9" x14ac:dyDescent="0.2">
      <c r="A130" s="13" t="s">
        <v>240</v>
      </c>
      <c r="B130">
        <v>-86.109507800000003</v>
      </c>
      <c r="C130">
        <v>39.789741200000002</v>
      </c>
      <c r="D130">
        <v>1385</v>
      </c>
      <c r="E130">
        <v>34.700000000000003</v>
      </c>
      <c r="F130" s="2">
        <f t="shared" si="4"/>
        <v>48059.500000000007</v>
      </c>
      <c r="G130" s="2">
        <f t="shared" si="5"/>
        <v>768.95200000000011</v>
      </c>
      <c r="H130" s="2">
        <f t="shared" si="6"/>
        <v>961.19000000000017</v>
      </c>
      <c r="I130" s="2">
        <f t="shared" si="7"/>
        <v>46329.358000000007</v>
      </c>
    </row>
    <row r="131" spans="1:9" x14ac:dyDescent="0.2">
      <c r="A131" s="13" t="s">
        <v>241</v>
      </c>
      <c r="B131">
        <v>-86.125523299999998</v>
      </c>
      <c r="C131">
        <v>39.786757799999997</v>
      </c>
      <c r="D131">
        <v>1101</v>
      </c>
      <c r="E131">
        <v>34.700000000000003</v>
      </c>
      <c r="F131" s="2">
        <f t="shared" ref="F131:F194" si="8">D131*E131</f>
        <v>38204.700000000004</v>
      </c>
      <c r="G131" s="2">
        <f t="shared" ref="G131:G194" si="9">F131*0.016</f>
        <v>611.27520000000004</v>
      </c>
      <c r="H131" s="2">
        <f t="shared" ref="H131:H194" si="10">F131*0.02</f>
        <v>764.09400000000005</v>
      </c>
      <c r="I131" s="2">
        <f t="shared" ref="I131:I194" si="11">F131-G131-H131</f>
        <v>36829.330800000011</v>
      </c>
    </row>
    <row r="132" spans="1:9" x14ac:dyDescent="0.2">
      <c r="A132" s="13" t="s">
        <v>242</v>
      </c>
      <c r="B132">
        <v>-86.129807999999997</v>
      </c>
      <c r="C132">
        <v>39.795159599999998</v>
      </c>
      <c r="D132">
        <v>511</v>
      </c>
      <c r="E132">
        <v>34.700000000000003</v>
      </c>
      <c r="F132" s="2">
        <f t="shared" si="8"/>
        <v>17731.7</v>
      </c>
      <c r="G132" s="2">
        <f t="shared" si="9"/>
        <v>283.7072</v>
      </c>
      <c r="H132" s="2">
        <f t="shared" si="10"/>
        <v>354.63400000000001</v>
      </c>
      <c r="I132" s="2">
        <f t="shared" si="11"/>
        <v>17093.358800000002</v>
      </c>
    </row>
    <row r="133" spans="1:9" x14ac:dyDescent="0.2">
      <c r="A133" s="13" t="s">
        <v>243</v>
      </c>
      <c r="B133">
        <v>-86.159087400000004</v>
      </c>
      <c r="C133">
        <v>39.788804599999999</v>
      </c>
      <c r="D133">
        <v>1477</v>
      </c>
      <c r="E133">
        <v>34.700000000000003</v>
      </c>
      <c r="F133" s="2">
        <f t="shared" si="8"/>
        <v>51251.9</v>
      </c>
      <c r="G133" s="2">
        <f t="shared" si="9"/>
        <v>820.03039999999999</v>
      </c>
      <c r="H133" s="2">
        <f t="shared" si="10"/>
        <v>1025.038</v>
      </c>
      <c r="I133" s="2">
        <f t="shared" si="11"/>
        <v>49406.831599999998</v>
      </c>
    </row>
    <row r="134" spans="1:9" x14ac:dyDescent="0.2">
      <c r="A134" s="13" t="s">
        <v>244</v>
      </c>
      <c r="B134">
        <v>-86.173781500000004</v>
      </c>
      <c r="C134">
        <v>39.791671100000002</v>
      </c>
      <c r="D134">
        <v>1104</v>
      </c>
      <c r="E134">
        <v>34.700000000000003</v>
      </c>
      <c r="F134" s="2">
        <f t="shared" si="8"/>
        <v>38308.800000000003</v>
      </c>
      <c r="G134" s="2">
        <f t="shared" si="9"/>
        <v>612.94080000000008</v>
      </c>
      <c r="H134" s="2">
        <f t="shared" si="10"/>
        <v>766.17600000000004</v>
      </c>
      <c r="I134" s="2">
        <f t="shared" si="11"/>
        <v>36929.683200000007</v>
      </c>
    </row>
    <row r="135" spans="1:9" x14ac:dyDescent="0.2">
      <c r="A135" s="13" t="s">
        <v>245</v>
      </c>
      <c r="B135">
        <v>-86.188050000000004</v>
      </c>
      <c r="C135">
        <v>39.792123099999998</v>
      </c>
      <c r="D135">
        <v>1216</v>
      </c>
      <c r="E135">
        <v>34.700000000000003</v>
      </c>
      <c r="F135" s="2">
        <f t="shared" si="8"/>
        <v>42195.200000000004</v>
      </c>
      <c r="G135" s="2">
        <f t="shared" si="9"/>
        <v>675.12320000000011</v>
      </c>
      <c r="H135" s="2">
        <f t="shared" si="10"/>
        <v>843.90400000000011</v>
      </c>
      <c r="I135" s="2">
        <f t="shared" si="11"/>
        <v>40676.1728</v>
      </c>
    </row>
    <row r="136" spans="1:9" x14ac:dyDescent="0.2">
      <c r="A136" s="13" t="s">
        <v>246</v>
      </c>
      <c r="B136">
        <v>-86.147908599999994</v>
      </c>
      <c r="C136">
        <v>39.775246500000002</v>
      </c>
      <c r="D136">
        <v>4515</v>
      </c>
      <c r="E136">
        <v>34.700000000000003</v>
      </c>
      <c r="F136" s="2">
        <f t="shared" si="8"/>
        <v>156670.5</v>
      </c>
      <c r="G136" s="2">
        <f t="shared" si="9"/>
        <v>2506.7280000000001</v>
      </c>
      <c r="H136" s="2">
        <f t="shared" si="10"/>
        <v>3133.41</v>
      </c>
      <c r="I136" s="2">
        <f t="shared" si="11"/>
        <v>151030.36199999999</v>
      </c>
    </row>
    <row r="137" spans="1:9" x14ac:dyDescent="0.2">
      <c r="A137" s="13" t="s">
        <v>247</v>
      </c>
      <c r="B137">
        <v>-86.1370924</v>
      </c>
      <c r="C137">
        <v>39.774199500000002</v>
      </c>
      <c r="D137">
        <v>692</v>
      </c>
      <c r="E137">
        <v>34.700000000000003</v>
      </c>
      <c r="F137" s="2">
        <f t="shared" si="8"/>
        <v>24012.400000000001</v>
      </c>
      <c r="G137" s="2">
        <f t="shared" si="9"/>
        <v>384.19840000000005</v>
      </c>
      <c r="H137" s="2">
        <f t="shared" si="10"/>
        <v>480.24800000000005</v>
      </c>
      <c r="I137" s="2">
        <f t="shared" si="11"/>
        <v>23147.953600000001</v>
      </c>
    </row>
    <row r="138" spans="1:9" x14ac:dyDescent="0.2">
      <c r="A138" s="13" t="s">
        <v>248</v>
      </c>
      <c r="B138">
        <v>-86.129048299999994</v>
      </c>
      <c r="C138">
        <v>39.7734874</v>
      </c>
      <c r="D138">
        <v>1019</v>
      </c>
      <c r="E138">
        <v>34.700000000000003</v>
      </c>
      <c r="F138" s="2">
        <f t="shared" si="8"/>
        <v>35359.300000000003</v>
      </c>
      <c r="G138" s="2">
        <f t="shared" si="9"/>
        <v>565.74880000000007</v>
      </c>
      <c r="H138" s="2">
        <f t="shared" si="10"/>
        <v>707.18600000000004</v>
      </c>
      <c r="I138" s="2">
        <f t="shared" si="11"/>
        <v>34086.3652</v>
      </c>
    </row>
    <row r="139" spans="1:9" x14ac:dyDescent="0.2">
      <c r="A139" s="13" t="s">
        <v>249</v>
      </c>
      <c r="B139">
        <v>-86.1236569</v>
      </c>
      <c r="C139">
        <v>39.774939600000003</v>
      </c>
      <c r="D139">
        <v>594</v>
      </c>
      <c r="E139">
        <v>34.700000000000003</v>
      </c>
      <c r="F139" s="2">
        <f t="shared" si="8"/>
        <v>20611.800000000003</v>
      </c>
      <c r="G139" s="2">
        <f t="shared" si="9"/>
        <v>329.78880000000004</v>
      </c>
      <c r="H139" s="2">
        <f t="shared" si="10"/>
        <v>412.23600000000005</v>
      </c>
      <c r="I139" s="2">
        <f t="shared" si="11"/>
        <v>19869.775200000004</v>
      </c>
    </row>
    <row r="140" spans="1:9" x14ac:dyDescent="0.2">
      <c r="A140" s="13" t="s">
        <v>250</v>
      </c>
      <c r="B140">
        <v>-86.117233799999994</v>
      </c>
      <c r="C140">
        <v>39.777894699999997</v>
      </c>
      <c r="D140">
        <v>592</v>
      </c>
      <c r="E140">
        <v>34.700000000000003</v>
      </c>
      <c r="F140" s="2">
        <f t="shared" si="8"/>
        <v>20542.400000000001</v>
      </c>
      <c r="G140" s="2">
        <f t="shared" si="9"/>
        <v>328.67840000000001</v>
      </c>
      <c r="H140" s="2">
        <f t="shared" si="10"/>
        <v>410.84800000000001</v>
      </c>
      <c r="I140" s="2">
        <f t="shared" si="11"/>
        <v>19802.873599999999</v>
      </c>
    </row>
    <row r="141" spans="1:9" x14ac:dyDescent="0.2">
      <c r="A141" s="13" t="s">
        <v>251</v>
      </c>
      <c r="B141">
        <v>-86.104724500000003</v>
      </c>
      <c r="C141">
        <v>39.778024500000001</v>
      </c>
      <c r="D141">
        <v>1108</v>
      </c>
      <c r="E141">
        <v>34.700000000000003</v>
      </c>
      <c r="F141" s="2">
        <f t="shared" si="8"/>
        <v>38447.600000000006</v>
      </c>
      <c r="G141" s="2">
        <f t="shared" si="9"/>
        <v>615.16160000000013</v>
      </c>
      <c r="H141" s="2">
        <f t="shared" si="10"/>
        <v>768.95200000000011</v>
      </c>
      <c r="I141" s="2">
        <f t="shared" si="11"/>
        <v>37063.486400000009</v>
      </c>
    </row>
    <row r="142" spans="1:9" x14ac:dyDescent="0.2">
      <c r="A142" s="13" t="s">
        <v>252</v>
      </c>
      <c r="B142">
        <v>-86.114736199999996</v>
      </c>
      <c r="C142">
        <v>39.771483799999999</v>
      </c>
      <c r="D142">
        <v>795</v>
      </c>
      <c r="E142">
        <v>34.700000000000003</v>
      </c>
      <c r="F142" s="2">
        <f t="shared" si="8"/>
        <v>27586.500000000004</v>
      </c>
      <c r="G142" s="2">
        <f t="shared" si="9"/>
        <v>441.38400000000007</v>
      </c>
      <c r="H142" s="2">
        <f t="shared" si="10"/>
        <v>551.73000000000013</v>
      </c>
      <c r="I142" s="2">
        <f t="shared" si="11"/>
        <v>26593.386000000002</v>
      </c>
    </row>
    <row r="143" spans="1:9" x14ac:dyDescent="0.2">
      <c r="A143" s="13" t="s">
        <v>253</v>
      </c>
      <c r="B143">
        <v>-86.101205500000006</v>
      </c>
      <c r="C143">
        <v>39.771013699999997</v>
      </c>
      <c r="D143">
        <v>711</v>
      </c>
      <c r="E143">
        <v>34.700000000000003</v>
      </c>
      <c r="F143" s="2">
        <f t="shared" si="8"/>
        <v>24671.7</v>
      </c>
      <c r="G143" s="2">
        <f t="shared" si="9"/>
        <v>394.74720000000002</v>
      </c>
      <c r="H143" s="2">
        <f t="shared" si="10"/>
        <v>493.43400000000003</v>
      </c>
      <c r="I143" s="2">
        <f t="shared" si="11"/>
        <v>23783.518799999998</v>
      </c>
    </row>
    <row r="144" spans="1:9" x14ac:dyDescent="0.2">
      <c r="A144" s="13" t="s">
        <v>254</v>
      </c>
      <c r="B144">
        <v>-86.089739399999999</v>
      </c>
      <c r="C144">
        <v>39.778159299999999</v>
      </c>
      <c r="D144">
        <v>1193</v>
      </c>
      <c r="E144">
        <v>34.700000000000003</v>
      </c>
      <c r="F144" s="2">
        <f t="shared" si="8"/>
        <v>41397.100000000006</v>
      </c>
      <c r="G144" s="2">
        <f t="shared" si="9"/>
        <v>662.35360000000014</v>
      </c>
      <c r="H144" s="2">
        <f t="shared" si="10"/>
        <v>827.94200000000012</v>
      </c>
      <c r="I144" s="2">
        <f t="shared" si="11"/>
        <v>39906.804400000001</v>
      </c>
    </row>
    <row r="145" spans="1:9" x14ac:dyDescent="0.2">
      <c r="A145" s="13" t="s">
        <v>255</v>
      </c>
      <c r="B145">
        <v>-86.089739699999996</v>
      </c>
      <c r="C145">
        <v>39.770810900000001</v>
      </c>
      <c r="D145">
        <v>1336</v>
      </c>
      <c r="E145">
        <v>34.700000000000003</v>
      </c>
      <c r="F145" s="2">
        <f t="shared" si="8"/>
        <v>46359.200000000004</v>
      </c>
      <c r="G145" s="2">
        <f t="shared" si="9"/>
        <v>741.74720000000013</v>
      </c>
      <c r="H145" s="2">
        <f t="shared" si="10"/>
        <v>927.18400000000008</v>
      </c>
      <c r="I145" s="2">
        <f t="shared" si="11"/>
        <v>44690.268800000005</v>
      </c>
    </row>
    <row r="146" spans="1:9" x14ac:dyDescent="0.2">
      <c r="A146" s="13" t="s">
        <v>256</v>
      </c>
      <c r="B146">
        <v>-86.092381900000007</v>
      </c>
      <c r="C146">
        <v>39.759704999999997</v>
      </c>
      <c r="D146">
        <v>1465</v>
      </c>
      <c r="E146">
        <v>34.700000000000003</v>
      </c>
      <c r="F146" s="2">
        <f t="shared" si="8"/>
        <v>50835.500000000007</v>
      </c>
      <c r="G146" s="2">
        <f t="shared" si="9"/>
        <v>813.36800000000017</v>
      </c>
      <c r="H146" s="2">
        <f t="shared" si="10"/>
        <v>1016.7100000000002</v>
      </c>
      <c r="I146" s="2">
        <f t="shared" si="11"/>
        <v>49005.422000000006</v>
      </c>
    </row>
    <row r="147" spans="1:9" x14ac:dyDescent="0.2">
      <c r="A147" s="13" t="s">
        <v>257</v>
      </c>
      <c r="B147">
        <v>-86.110076000000007</v>
      </c>
      <c r="C147">
        <v>39.7601625</v>
      </c>
      <c r="D147">
        <v>930</v>
      </c>
      <c r="E147">
        <v>34.700000000000003</v>
      </c>
      <c r="F147" s="2">
        <f t="shared" si="8"/>
        <v>32271.000000000004</v>
      </c>
      <c r="G147" s="2">
        <f t="shared" si="9"/>
        <v>516.33600000000001</v>
      </c>
      <c r="H147" s="2">
        <f t="shared" si="10"/>
        <v>645.42000000000007</v>
      </c>
      <c r="I147" s="2">
        <f t="shared" si="11"/>
        <v>31109.244000000006</v>
      </c>
    </row>
    <row r="148" spans="1:9" x14ac:dyDescent="0.2">
      <c r="A148" s="13" t="s">
        <v>258</v>
      </c>
      <c r="B148">
        <v>-86.128318800000002</v>
      </c>
      <c r="C148">
        <v>39.763063699999996</v>
      </c>
      <c r="D148">
        <v>924</v>
      </c>
      <c r="E148">
        <v>34.700000000000003</v>
      </c>
      <c r="F148" s="2">
        <f t="shared" si="8"/>
        <v>32062.800000000003</v>
      </c>
      <c r="G148" s="2">
        <f t="shared" si="9"/>
        <v>513.00480000000005</v>
      </c>
      <c r="H148" s="2">
        <f t="shared" si="10"/>
        <v>641.25600000000009</v>
      </c>
      <c r="I148" s="2">
        <f t="shared" si="11"/>
        <v>30908.539200000003</v>
      </c>
    </row>
    <row r="149" spans="1:9" x14ac:dyDescent="0.2">
      <c r="A149" s="13" t="s">
        <v>259</v>
      </c>
      <c r="B149" s="14">
        <v>-86.137559300000007</v>
      </c>
      <c r="C149" s="14">
        <v>39.756267999999999</v>
      </c>
      <c r="D149">
        <v>839</v>
      </c>
      <c r="E149">
        <v>34.700000000000003</v>
      </c>
      <c r="F149" s="2">
        <f t="shared" si="8"/>
        <v>29113.300000000003</v>
      </c>
      <c r="G149" s="2">
        <f t="shared" si="9"/>
        <v>465.81280000000004</v>
      </c>
      <c r="H149" s="2">
        <f t="shared" si="10"/>
        <v>582.26600000000008</v>
      </c>
      <c r="I149" s="2">
        <f t="shared" si="11"/>
        <v>28065.221200000004</v>
      </c>
    </row>
    <row r="150" spans="1:9" x14ac:dyDescent="0.2">
      <c r="A150" s="13" t="s">
        <v>260</v>
      </c>
      <c r="B150">
        <v>-86.149168200000005</v>
      </c>
      <c r="C150">
        <v>39.760114899999998</v>
      </c>
      <c r="D150">
        <v>1018</v>
      </c>
      <c r="E150">
        <v>34.700000000000003</v>
      </c>
      <c r="F150" s="2">
        <f t="shared" si="8"/>
        <v>35324.600000000006</v>
      </c>
      <c r="G150" s="2">
        <f t="shared" si="9"/>
        <v>565.19360000000006</v>
      </c>
      <c r="H150" s="2">
        <f t="shared" si="10"/>
        <v>706.49200000000008</v>
      </c>
      <c r="I150" s="2">
        <f t="shared" si="11"/>
        <v>34052.914400000009</v>
      </c>
    </row>
    <row r="151" spans="1:9" x14ac:dyDescent="0.2">
      <c r="A151" s="13" t="s">
        <v>261</v>
      </c>
      <c r="B151">
        <v>-86.184637499999994</v>
      </c>
      <c r="C151">
        <v>39.765315700000002</v>
      </c>
      <c r="D151">
        <v>1380</v>
      </c>
      <c r="E151">
        <v>34.700000000000003</v>
      </c>
      <c r="F151" s="2">
        <f t="shared" si="8"/>
        <v>47886.000000000007</v>
      </c>
      <c r="G151" s="2">
        <f t="shared" si="9"/>
        <v>766.17600000000016</v>
      </c>
      <c r="H151" s="2">
        <f t="shared" si="10"/>
        <v>957.72000000000014</v>
      </c>
      <c r="I151" s="2">
        <f t="shared" si="11"/>
        <v>46162.104000000007</v>
      </c>
    </row>
    <row r="152" spans="1:9" x14ac:dyDescent="0.2">
      <c r="A152" s="13" t="s">
        <v>262</v>
      </c>
      <c r="B152">
        <v>-86.154315100000005</v>
      </c>
      <c r="C152">
        <v>39.747197300000003</v>
      </c>
      <c r="D152">
        <v>817</v>
      </c>
      <c r="E152">
        <v>34.700000000000003</v>
      </c>
      <c r="F152" s="2">
        <f t="shared" si="8"/>
        <v>28349.9</v>
      </c>
      <c r="G152" s="2">
        <f t="shared" si="9"/>
        <v>453.59840000000003</v>
      </c>
      <c r="H152" s="2">
        <f t="shared" si="10"/>
        <v>566.99800000000005</v>
      </c>
      <c r="I152" s="2">
        <f t="shared" si="11"/>
        <v>27329.303600000003</v>
      </c>
    </row>
    <row r="153" spans="1:9" x14ac:dyDescent="0.2">
      <c r="A153" s="13" t="s">
        <v>263</v>
      </c>
      <c r="B153">
        <v>-86.1447723</v>
      </c>
      <c r="C153">
        <v>39.746237999999998</v>
      </c>
      <c r="D153">
        <v>738</v>
      </c>
      <c r="E153">
        <v>34.700000000000003</v>
      </c>
      <c r="F153" s="2">
        <f t="shared" si="8"/>
        <v>25608.600000000002</v>
      </c>
      <c r="G153" s="2">
        <f t="shared" si="9"/>
        <v>409.73760000000004</v>
      </c>
      <c r="H153" s="2">
        <f t="shared" si="10"/>
        <v>512.17200000000003</v>
      </c>
      <c r="I153" s="2">
        <f t="shared" si="11"/>
        <v>24686.690400000003</v>
      </c>
    </row>
    <row r="154" spans="1:9" x14ac:dyDescent="0.2">
      <c r="A154" s="13" t="s">
        <v>264</v>
      </c>
      <c r="B154">
        <v>-86.135895500000004</v>
      </c>
      <c r="C154">
        <v>39.747620300000001</v>
      </c>
      <c r="D154">
        <v>835</v>
      </c>
      <c r="E154">
        <v>34.700000000000003</v>
      </c>
      <c r="F154" s="2">
        <f t="shared" si="8"/>
        <v>28974.500000000004</v>
      </c>
      <c r="G154" s="2">
        <f t="shared" si="9"/>
        <v>463.59200000000004</v>
      </c>
      <c r="H154" s="2">
        <f t="shared" si="10"/>
        <v>579.49000000000012</v>
      </c>
      <c r="I154" s="2">
        <f t="shared" si="11"/>
        <v>27931.418000000001</v>
      </c>
    </row>
    <row r="155" spans="1:9" x14ac:dyDescent="0.2">
      <c r="A155" s="13" t="s">
        <v>265</v>
      </c>
      <c r="B155">
        <v>-86.126150100000004</v>
      </c>
      <c r="C155">
        <v>39.750505500000003</v>
      </c>
      <c r="D155">
        <v>941</v>
      </c>
      <c r="E155">
        <v>34.700000000000003</v>
      </c>
      <c r="F155" s="2">
        <f t="shared" si="8"/>
        <v>32652.700000000004</v>
      </c>
      <c r="G155" s="2">
        <f t="shared" si="9"/>
        <v>522.44320000000005</v>
      </c>
      <c r="H155" s="2">
        <f t="shared" si="10"/>
        <v>653.05400000000009</v>
      </c>
      <c r="I155" s="2">
        <f t="shared" si="11"/>
        <v>31477.202800000003</v>
      </c>
    </row>
    <row r="156" spans="1:9" x14ac:dyDescent="0.2">
      <c r="A156" s="13" t="s">
        <v>266</v>
      </c>
      <c r="B156">
        <v>-86.120842300000007</v>
      </c>
      <c r="C156">
        <v>39.743077700000001</v>
      </c>
      <c r="D156">
        <v>853</v>
      </c>
      <c r="E156">
        <v>34.700000000000003</v>
      </c>
      <c r="F156" s="2">
        <f t="shared" si="8"/>
        <v>29599.100000000002</v>
      </c>
      <c r="G156" s="2">
        <f t="shared" si="9"/>
        <v>473.58560000000006</v>
      </c>
      <c r="H156" s="2">
        <f t="shared" si="10"/>
        <v>591.98200000000008</v>
      </c>
      <c r="I156" s="2">
        <f t="shared" si="11"/>
        <v>28533.532400000004</v>
      </c>
    </row>
    <row r="157" spans="1:9" x14ac:dyDescent="0.2">
      <c r="A157" s="13" t="s">
        <v>267</v>
      </c>
      <c r="B157">
        <v>-86.097465999999997</v>
      </c>
      <c r="C157">
        <v>39.745491600000001</v>
      </c>
      <c r="D157">
        <v>1726</v>
      </c>
      <c r="E157">
        <v>34.700000000000003</v>
      </c>
      <c r="F157" s="2">
        <f t="shared" si="8"/>
        <v>59892.200000000004</v>
      </c>
      <c r="G157" s="2">
        <f t="shared" si="9"/>
        <v>958.27520000000004</v>
      </c>
      <c r="H157" s="2">
        <f t="shared" si="10"/>
        <v>1197.8440000000001</v>
      </c>
      <c r="I157" s="2">
        <f t="shared" si="11"/>
        <v>57736.080800000011</v>
      </c>
    </row>
    <row r="158" spans="1:9" x14ac:dyDescent="0.2">
      <c r="A158" s="13" t="s">
        <v>268</v>
      </c>
      <c r="B158">
        <v>-86.096925499999998</v>
      </c>
      <c r="C158">
        <v>39.730773399999997</v>
      </c>
      <c r="D158">
        <v>1346</v>
      </c>
      <c r="E158">
        <v>34.700000000000003</v>
      </c>
      <c r="F158" s="2">
        <f t="shared" si="8"/>
        <v>46706.200000000004</v>
      </c>
      <c r="G158" s="2">
        <f t="shared" si="9"/>
        <v>747.29920000000004</v>
      </c>
      <c r="H158" s="2">
        <f t="shared" si="10"/>
        <v>934.12400000000014</v>
      </c>
      <c r="I158" s="2">
        <f t="shared" si="11"/>
        <v>45024.7768</v>
      </c>
    </row>
    <row r="159" spans="1:9" x14ac:dyDescent="0.2">
      <c r="A159" s="13" t="s">
        <v>269</v>
      </c>
      <c r="B159">
        <v>-86.123660400000006</v>
      </c>
      <c r="C159">
        <v>39.730645600000003</v>
      </c>
      <c r="D159">
        <v>2217</v>
      </c>
      <c r="E159">
        <v>34.700000000000003</v>
      </c>
      <c r="F159" s="2">
        <f t="shared" si="8"/>
        <v>76929.900000000009</v>
      </c>
      <c r="G159" s="2">
        <f t="shared" si="9"/>
        <v>1230.8784000000001</v>
      </c>
      <c r="H159" s="2">
        <f t="shared" si="10"/>
        <v>1538.5980000000002</v>
      </c>
      <c r="I159" s="2">
        <f t="shared" si="11"/>
        <v>74160.423600000009</v>
      </c>
    </row>
    <row r="160" spans="1:9" x14ac:dyDescent="0.2">
      <c r="A160" s="13" t="s">
        <v>270</v>
      </c>
      <c r="B160">
        <v>-86.1465551</v>
      </c>
      <c r="C160">
        <v>39.7383697</v>
      </c>
      <c r="D160">
        <v>742</v>
      </c>
      <c r="E160">
        <v>34.700000000000003</v>
      </c>
      <c r="F160" s="2">
        <f t="shared" si="8"/>
        <v>25747.4</v>
      </c>
      <c r="G160" s="2">
        <f t="shared" si="9"/>
        <v>411.95840000000004</v>
      </c>
      <c r="H160" s="2">
        <f t="shared" si="10"/>
        <v>514.94800000000009</v>
      </c>
      <c r="I160" s="2">
        <f t="shared" si="11"/>
        <v>24820.493600000002</v>
      </c>
    </row>
    <row r="161" spans="1:9" x14ac:dyDescent="0.2">
      <c r="A161" s="13" t="s">
        <v>271</v>
      </c>
      <c r="B161">
        <v>-86.147885599999995</v>
      </c>
      <c r="C161">
        <v>39.72925</v>
      </c>
      <c r="D161">
        <v>1461</v>
      </c>
      <c r="E161">
        <v>34.700000000000003</v>
      </c>
      <c r="F161" s="2">
        <f t="shared" si="8"/>
        <v>50696.700000000004</v>
      </c>
      <c r="G161" s="2">
        <f t="shared" si="9"/>
        <v>811.14720000000011</v>
      </c>
      <c r="H161" s="2">
        <f t="shared" si="10"/>
        <v>1013.9340000000001</v>
      </c>
      <c r="I161" s="2">
        <f t="shared" si="11"/>
        <v>48871.618800000004</v>
      </c>
    </row>
    <row r="162" spans="1:9" x14ac:dyDescent="0.2">
      <c r="A162" s="13" t="s">
        <v>272</v>
      </c>
      <c r="B162">
        <v>-86.166318000000004</v>
      </c>
      <c r="C162">
        <v>39.734638699999998</v>
      </c>
      <c r="D162">
        <v>512</v>
      </c>
      <c r="E162">
        <v>34.700000000000003</v>
      </c>
      <c r="F162" s="2">
        <f t="shared" si="8"/>
        <v>17766.400000000001</v>
      </c>
      <c r="G162" s="2">
        <f t="shared" si="9"/>
        <v>284.26240000000001</v>
      </c>
      <c r="H162" s="2">
        <f t="shared" si="10"/>
        <v>355.32800000000003</v>
      </c>
      <c r="I162" s="2">
        <f t="shared" si="11"/>
        <v>17126.809600000001</v>
      </c>
    </row>
    <row r="163" spans="1:9" x14ac:dyDescent="0.2">
      <c r="A163" s="13" t="s">
        <v>273</v>
      </c>
      <c r="B163">
        <v>-86.182685699999993</v>
      </c>
      <c r="C163">
        <v>39.742099099999997</v>
      </c>
      <c r="D163">
        <v>991</v>
      </c>
      <c r="E163">
        <v>34.700000000000003</v>
      </c>
      <c r="F163" s="2">
        <f t="shared" si="8"/>
        <v>34387.700000000004</v>
      </c>
      <c r="G163" s="2">
        <f t="shared" si="9"/>
        <v>550.20320000000004</v>
      </c>
      <c r="H163" s="2">
        <f t="shared" si="10"/>
        <v>687.75400000000013</v>
      </c>
      <c r="I163" s="2">
        <f t="shared" si="11"/>
        <v>33149.7428</v>
      </c>
    </row>
    <row r="164" spans="1:9" x14ac:dyDescent="0.2">
      <c r="A164" s="13" t="s">
        <v>274</v>
      </c>
      <c r="B164">
        <v>-86.073876600000006</v>
      </c>
      <c r="C164">
        <v>39.803534200000001</v>
      </c>
      <c r="D164">
        <v>1073</v>
      </c>
      <c r="E164">
        <v>34.700000000000003</v>
      </c>
      <c r="F164" s="2">
        <f t="shared" si="8"/>
        <v>37233.100000000006</v>
      </c>
      <c r="G164" s="2">
        <f t="shared" si="9"/>
        <v>595.72960000000012</v>
      </c>
      <c r="H164" s="2">
        <f t="shared" si="10"/>
        <v>744.66200000000015</v>
      </c>
      <c r="I164" s="2">
        <f t="shared" si="11"/>
        <v>35892.70840000001</v>
      </c>
    </row>
    <row r="165" spans="1:9" x14ac:dyDescent="0.2">
      <c r="A165" s="13" t="s">
        <v>275</v>
      </c>
      <c r="B165">
        <v>-86.074255800000003</v>
      </c>
      <c r="C165">
        <v>39.818132300000002</v>
      </c>
      <c r="D165">
        <v>1060</v>
      </c>
      <c r="E165">
        <v>34.700000000000003</v>
      </c>
      <c r="F165" s="2">
        <f t="shared" si="8"/>
        <v>36782</v>
      </c>
      <c r="G165" s="2">
        <f t="shared" si="9"/>
        <v>588.51200000000006</v>
      </c>
      <c r="H165" s="2">
        <f t="shared" si="10"/>
        <v>735.64</v>
      </c>
      <c r="I165" s="2">
        <f t="shared" si="11"/>
        <v>35457.847999999998</v>
      </c>
    </row>
    <row r="166" spans="1:9" x14ac:dyDescent="0.2">
      <c r="A166" s="13" t="s">
        <v>276</v>
      </c>
      <c r="B166">
        <v>-86.047934299999994</v>
      </c>
      <c r="C166">
        <v>39.818347699999997</v>
      </c>
      <c r="D166">
        <v>1793</v>
      </c>
      <c r="E166">
        <v>34.700000000000003</v>
      </c>
      <c r="F166" s="2">
        <f t="shared" si="8"/>
        <v>62217.100000000006</v>
      </c>
      <c r="G166" s="2">
        <f t="shared" si="9"/>
        <v>995.47360000000015</v>
      </c>
      <c r="H166" s="2">
        <f t="shared" si="10"/>
        <v>1244.3420000000001</v>
      </c>
      <c r="I166" s="2">
        <f t="shared" si="11"/>
        <v>59977.284400000011</v>
      </c>
    </row>
    <row r="167" spans="1:9" x14ac:dyDescent="0.2">
      <c r="A167" s="13" t="s">
        <v>277</v>
      </c>
      <c r="B167">
        <v>-86.020518300000006</v>
      </c>
      <c r="C167">
        <v>39.8185942</v>
      </c>
      <c r="D167">
        <v>1245</v>
      </c>
      <c r="E167">
        <v>34.700000000000003</v>
      </c>
      <c r="F167" s="2">
        <f t="shared" si="8"/>
        <v>43201.5</v>
      </c>
      <c r="G167" s="2">
        <f t="shared" si="9"/>
        <v>691.22400000000005</v>
      </c>
      <c r="H167" s="2">
        <f t="shared" si="10"/>
        <v>864.03</v>
      </c>
      <c r="I167" s="2">
        <f t="shared" si="11"/>
        <v>41646.245999999999</v>
      </c>
    </row>
    <row r="168" spans="1:9" x14ac:dyDescent="0.2">
      <c r="A168" s="13" t="s">
        <v>278</v>
      </c>
      <c r="B168">
        <v>-86.021154499999994</v>
      </c>
      <c r="C168">
        <v>39.8036046</v>
      </c>
      <c r="D168">
        <v>1461</v>
      </c>
      <c r="E168">
        <v>34.700000000000003</v>
      </c>
      <c r="F168" s="2">
        <f t="shared" si="8"/>
        <v>50696.700000000004</v>
      </c>
      <c r="G168" s="2">
        <f t="shared" si="9"/>
        <v>811.14720000000011</v>
      </c>
      <c r="H168" s="2">
        <f t="shared" si="10"/>
        <v>1013.9340000000001</v>
      </c>
      <c r="I168" s="2">
        <f t="shared" si="11"/>
        <v>48871.618800000004</v>
      </c>
    </row>
    <row r="169" spans="1:9" x14ac:dyDescent="0.2">
      <c r="A169" s="13" t="s">
        <v>279</v>
      </c>
      <c r="B169">
        <v>-86.048709799999997</v>
      </c>
      <c r="C169">
        <v>39.803634000000002</v>
      </c>
      <c r="D169">
        <v>886</v>
      </c>
      <c r="E169">
        <v>34.700000000000003</v>
      </c>
      <c r="F169" s="2">
        <f t="shared" si="8"/>
        <v>30744.2</v>
      </c>
      <c r="G169" s="2">
        <f t="shared" si="9"/>
        <v>491.90720000000005</v>
      </c>
      <c r="H169" s="2">
        <f t="shared" si="10"/>
        <v>614.88400000000001</v>
      </c>
      <c r="I169" s="2">
        <f t="shared" si="11"/>
        <v>29637.408799999997</v>
      </c>
    </row>
    <row r="170" spans="1:9" x14ac:dyDescent="0.2">
      <c r="A170" s="13" t="s">
        <v>280</v>
      </c>
      <c r="B170">
        <v>-86.000148699999997</v>
      </c>
      <c r="C170">
        <v>39.804138700000003</v>
      </c>
      <c r="D170">
        <v>2215</v>
      </c>
      <c r="E170">
        <v>34.700000000000003</v>
      </c>
      <c r="F170" s="2">
        <f t="shared" si="8"/>
        <v>76860.5</v>
      </c>
      <c r="G170" s="2">
        <f t="shared" si="9"/>
        <v>1229.768</v>
      </c>
      <c r="H170" s="2">
        <f t="shared" si="10"/>
        <v>1537.21</v>
      </c>
      <c r="I170" s="2">
        <f t="shared" si="11"/>
        <v>74093.521999999997</v>
      </c>
    </row>
    <row r="171" spans="1:9" x14ac:dyDescent="0.2">
      <c r="A171" s="13" t="s">
        <v>281</v>
      </c>
      <c r="B171">
        <v>-86.000399700000003</v>
      </c>
      <c r="C171">
        <v>39.818823600000002</v>
      </c>
      <c r="D171">
        <v>716</v>
      </c>
      <c r="E171">
        <v>34.700000000000003</v>
      </c>
      <c r="F171" s="2">
        <f t="shared" si="8"/>
        <v>24845.200000000001</v>
      </c>
      <c r="G171" s="2">
        <f t="shared" si="9"/>
        <v>397.52320000000003</v>
      </c>
      <c r="H171" s="2">
        <f t="shared" si="10"/>
        <v>496.90400000000005</v>
      </c>
      <c r="I171" s="2">
        <f t="shared" si="11"/>
        <v>23950.772800000002</v>
      </c>
    </row>
    <row r="172" spans="1:9" x14ac:dyDescent="0.2">
      <c r="A172" s="13" t="s">
        <v>282</v>
      </c>
      <c r="B172">
        <v>-85.971998900000003</v>
      </c>
      <c r="C172">
        <v>39.819185900000001</v>
      </c>
      <c r="D172">
        <v>2927</v>
      </c>
      <c r="E172">
        <v>34.700000000000003</v>
      </c>
      <c r="F172" s="2">
        <f t="shared" si="8"/>
        <v>101566.90000000001</v>
      </c>
      <c r="G172" s="2">
        <f t="shared" si="9"/>
        <v>1625.0704000000001</v>
      </c>
      <c r="H172" s="2">
        <f t="shared" si="10"/>
        <v>2031.3380000000002</v>
      </c>
      <c r="I172" s="2">
        <f t="shared" si="11"/>
        <v>97910.491600000008</v>
      </c>
    </row>
    <row r="173" spans="1:9" x14ac:dyDescent="0.2">
      <c r="A173" s="13" t="s">
        <v>283</v>
      </c>
      <c r="B173">
        <v>-85.973893700000005</v>
      </c>
      <c r="C173">
        <v>39.8038192</v>
      </c>
      <c r="D173">
        <v>2539</v>
      </c>
      <c r="E173">
        <v>34.700000000000003</v>
      </c>
      <c r="F173" s="2">
        <f t="shared" si="8"/>
        <v>88103.3</v>
      </c>
      <c r="G173" s="2">
        <f t="shared" si="9"/>
        <v>1409.6528000000001</v>
      </c>
      <c r="H173" s="2">
        <f t="shared" si="10"/>
        <v>1762.066</v>
      </c>
      <c r="I173" s="2">
        <f t="shared" si="11"/>
        <v>84931.581200000001</v>
      </c>
    </row>
    <row r="174" spans="1:9" x14ac:dyDescent="0.2">
      <c r="A174" s="13" t="s">
        <v>284</v>
      </c>
      <c r="B174">
        <v>-85.960544799999994</v>
      </c>
      <c r="C174">
        <v>39.783827100000003</v>
      </c>
      <c r="D174">
        <v>2252</v>
      </c>
      <c r="E174">
        <v>34.700000000000003</v>
      </c>
      <c r="F174" s="2">
        <f t="shared" si="8"/>
        <v>78144.400000000009</v>
      </c>
      <c r="G174" s="2">
        <f t="shared" si="9"/>
        <v>1250.3104000000001</v>
      </c>
      <c r="H174" s="2">
        <f t="shared" si="10"/>
        <v>1562.8880000000001</v>
      </c>
      <c r="I174" s="2">
        <f t="shared" si="11"/>
        <v>75331.2016</v>
      </c>
    </row>
    <row r="175" spans="1:9" x14ac:dyDescent="0.2">
      <c r="A175" s="13" t="s">
        <v>285</v>
      </c>
      <c r="B175">
        <v>-85.993202100000005</v>
      </c>
      <c r="C175">
        <v>39.787022800000003</v>
      </c>
      <c r="D175">
        <v>2366</v>
      </c>
      <c r="E175">
        <v>34.700000000000003</v>
      </c>
      <c r="F175" s="2">
        <f t="shared" si="8"/>
        <v>82100.200000000012</v>
      </c>
      <c r="G175" s="2">
        <f t="shared" si="9"/>
        <v>1313.6032000000002</v>
      </c>
      <c r="H175" s="2">
        <f t="shared" si="10"/>
        <v>1642.0040000000004</v>
      </c>
      <c r="I175" s="2">
        <f t="shared" si="11"/>
        <v>79144.592800000013</v>
      </c>
    </row>
    <row r="176" spans="1:9" x14ac:dyDescent="0.2">
      <c r="A176" s="13" t="s">
        <v>286</v>
      </c>
      <c r="B176">
        <v>-86.017455499999997</v>
      </c>
      <c r="C176">
        <v>39.784100000000002</v>
      </c>
      <c r="D176">
        <v>2024</v>
      </c>
      <c r="E176">
        <v>34.700000000000003</v>
      </c>
      <c r="F176" s="2">
        <f t="shared" si="8"/>
        <v>70232.800000000003</v>
      </c>
      <c r="G176" s="2">
        <f t="shared" si="9"/>
        <v>1123.7248</v>
      </c>
      <c r="H176" s="2">
        <f t="shared" si="10"/>
        <v>1404.6560000000002</v>
      </c>
      <c r="I176" s="2">
        <f t="shared" si="11"/>
        <v>67704.419200000004</v>
      </c>
    </row>
    <row r="177" spans="1:9" x14ac:dyDescent="0.2">
      <c r="A177" s="13" t="s">
        <v>287</v>
      </c>
      <c r="B177">
        <v>-86.036585900000006</v>
      </c>
      <c r="C177">
        <v>39.7835678</v>
      </c>
      <c r="D177">
        <v>2432</v>
      </c>
      <c r="E177">
        <v>34.700000000000003</v>
      </c>
      <c r="F177" s="2">
        <f t="shared" si="8"/>
        <v>84390.400000000009</v>
      </c>
      <c r="G177" s="2">
        <f t="shared" si="9"/>
        <v>1350.2464000000002</v>
      </c>
      <c r="H177" s="2">
        <f t="shared" si="10"/>
        <v>1687.8080000000002</v>
      </c>
      <c r="I177" s="2">
        <f t="shared" si="11"/>
        <v>81352.345600000001</v>
      </c>
    </row>
    <row r="178" spans="1:9" x14ac:dyDescent="0.2">
      <c r="A178" s="13" t="s">
        <v>288</v>
      </c>
      <c r="B178">
        <v>-86.0554652</v>
      </c>
      <c r="C178">
        <v>39.775835000000001</v>
      </c>
      <c r="D178">
        <v>894</v>
      </c>
      <c r="E178">
        <v>34.700000000000003</v>
      </c>
      <c r="F178" s="2">
        <f t="shared" si="8"/>
        <v>31021.800000000003</v>
      </c>
      <c r="G178" s="2">
        <f t="shared" si="9"/>
        <v>496.34880000000004</v>
      </c>
      <c r="H178" s="2">
        <f t="shared" si="10"/>
        <v>620.43600000000004</v>
      </c>
      <c r="I178" s="2">
        <f t="shared" si="11"/>
        <v>29905.015200000002</v>
      </c>
    </row>
    <row r="179" spans="1:9" x14ac:dyDescent="0.2">
      <c r="A179" s="13" t="s">
        <v>289</v>
      </c>
      <c r="B179">
        <v>-86.054882000000006</v>
      </c>
      <c r="C179">
        <v>39.789032900000002</v>
      </c>
      <c r="D179">
        <v>1212</v>
      </c>
      <c r="E179">
        <v>34.700000000000003</v>
      </c>
      <c r="F179" s="2">
        <f t="shared" si="8"/>
        <v>42056.4</v>
      </c>
      <c r="G179" s="2">
        <f t="shared" si="9"/>
        <v>672.90240000000006</v>
      </c>
      <c r="H179" s="2">
        <f t="shared" si="10"/>
        <v>841.12800000000004</v>
      </c>
      <c r="I179" s="2">
        <f t="shared" si="11"/>
        <v>40542.369600000005</v>
      </c>
    </row>
    <row r="180" spans="1:9" x14ac:dyDescent="0.2">
      <c r="A180" s="13" t="s">
        <v>290</v>
      </c>
      <c r="B180">
        <v>-86.073796299999998</v>
      </c>
      <c r="C180">
        <v>39.788921199999997</v>
      </c>
      <c r="D180">
        <v>2467</v>
      </c>
      <c r="E180">
        <v>34.700000000000003</v>
      </c>
      <c r="F180" s="2">
        <f t="shared" si="8"/>
        <v>85604.900000000009</v>
      </c>
      <c r="G180" s="2">
        <f t="shared" si="9"/>
        <v>1369.6784000000002</v>
      </c>
      <c r="H180" s="2">
        <f t="shared" si="10"/>
        <v>1712.0980000000002</v>
      </c>
      <c r="I180" s="2">
        <f t="shared" si="11"/>
        <v>82523.123600000006</v>
      </c>
    </row>
    <row r="181" spans="1:9" x14ac:dyDescent="0.2">
      <c r="A181" s="13" t="s">
        <v>291</v>
      </c>
      <c r="B181">
        <v>-86.073625300000003</v>
      </c>
      <c r="C181">
        <v>39.7782774</v>
      </c>
      <c r="D181">
        <v>1052</v>
      </c>
      <c r="E181">
        <v>34.700000000000003</v>
      </c>
      <c r="F181" s="2">
        <f t="shared" si="8"/>
        <v>36504.400000000001</v>
      </c>
      <c r="G181" s="2">
        <f t="shared" si="9"/>
        <v>584.07040000000006</v>
      </c>
      <c r="H181" s="2">
        <f t="shared" si="10"/>
        <v>730.08800000000008</v>
      </c>
      <c r="I181" s="2">
        <f t="shared" si="11"/>
        <v>35190.241600000001</v>
      </c>
    </row>
    <row r="182" spans="1:9" x14ac:dyDescent="0.2">
      <c r="A182" s="13" t="s">
        <v>292</v>
      </c>
      <c r="B182">
        <v>-86.073882400000002</v>
      </c>
      <c r="C182">
        <v>39.771374999999999</v>
      </c>
      <c r="D182">
        <v>1652</v>
      </c>
      <c r="E182">
        <v>34.700000000000003</v>
      </c>
      <c r="F182" s="2">
        <f t="shared" si="8"/>
        <v>57324.4</v>
      </c>
      <c r="G182" s="2">
        <f t="shared" si="9"/>
        <v>917.19040000000007</v>
      </c>
      <c r="H182" s="2">
        <f t="shared" si="10"/>
        <v>1146.4880000000001</v>
      </c>
      <c r="I182" s="2">
        <f t="shared" si="11"/>
        <v>55260.721600000004</v>
      </c>
    </row>
    <row r="183" spans="1:9" x14ac:dyDescent="0.2">
      <c r="A183" s="13" t="s">
        <v>293</v>
      </c>
      <c r="B183">
        <v>-86.0734444</v>
      </c>
      <c r="C183">
        <v>39.761276600000002</v>
      </c>
      <c r="D183">
        <v>1415</v>
      </c>
      <c r="E183">
        <v>34.700000000000003</v>
      </c>
      <c r="F183" s="2">
        <f t="shared" si="8"/>
        <v>49100.500000000007</v>
      </c>
      <c r="G183" s="2">
        <f t="shared" si="9"/>
        <v>785.60800000000017</v>
      </c>
      <c r="H183" s="2">
        <f t="shared" si="10"/>
        <v>982.01000000000022</v>
      </c>
      <c r="I183" s="2">
        <f t="shared" si="11"/>
        <v>47332.882000000005</v>
      </c>
    </row>
    <row r="184" spans="1:9" x14ac:dyDescent="0.2">
      <c r="A184" s="13" t="s">
        <v>294</v>
      </c>
      <c r="B184">
        <v>-86.035839999999993</v>
      </c>
      <c r="C184">
        <v>39.7666982</v>
      </c>
      <c r="D184">
        <v>1009</v>
      </c>
      <c r="E184">
        <v>34.700000000000003</v>
      </c>
      <c r="F184" s="2">
        <f t="shared" si="8"/>
        <v>35012.300000000003</v>
      </c>
      <c r="G184" s="2">
        <f t="shared" si="9"/>
        <v>560.19680000000005</v>
      </c>
      <c r="H184" s="2">
        <f t="shared" si="10"/>
        <v>700.24600000000009</v>
      </c>
      <c r="I184" s="2">
        <f t="shared" si="11"/>
        <v>33751.857200000006</v>
      </c>
    </row>
    <row r="185" spans="1:9" x14ac:dyDescent="0.2">
      <c r="A185" s="13" t="s">
        <v>295</v>
      </c>
      <c r="B185">
        <v>-86.046059200000002</v>
      </c>
      <c r="C185">
        <v>39.746717400000001</v>
      </c>
      <c r="D185">
        <v>4154</v>
      </c>
      <c r="E185">
        <v>34.700000000000003</v>
      </c>
      <c r="F185" s="2">
        <f t="shared" si="8"/>
        <v>144143.80000000002</v>
      </c>
      <c r="G185" s="2">
        <f t="shared" si="9"/>
        <v>2306.3008000000004</v>
      </c>
      <c r="H185" s="2">
        <f t="shared" si="10"/>
        <v>2882.8760000000002</v>
      </c>
      <c r="I185" s="2">
        <f t="shared" si="11"/>
        <v>138954.62320000003</v>
      </c>
    </row>
    <row r="186" spans="1:9" x14ac:dyDescent="0.2">
      <c r="A186" s="13" t="s">
        <v>296</v>
      </c>
      <c r="B186">
        <v>-85.983057500000001</v>
      </c>
      <c r="C186">
        <v>39.745049299999998</v>
      </c>
      <c r="D186">
        <v>3293</v>
      </c>
      <c r="E186">
        <v>34.700000000000003</v>
      </c>
      <c r="F186" s="2">
        <f t="shared" si="8"/>
        <v>114267.1</v>
      </c>
      <c r="G186" s="2">
        <f t="shared" si="9"/>
        <v>1828.2736000000002</v>
      </c>
      <c r="H186" s="2">
        <f t="shared" si="10"/>
        <v>2285.3420000000001</v>
      </c>
      <c r="I186" s="2">
        <f t="shared" si="11"/>
        <v>110153.4844</v>
      </c>
    </row>
    <row r="187" spans="1:9" x14ac:dyDescent="0.2">
      <c r="A187" s="13" t="s">
        <v>297</v>
      </c>
      <c r="B187">
        <v>-86.255406899999997</v>
      </c>
      <c r="C187">
        <v>39.7044657</v>
      </c>
      <c r="D187">
        <v>1645</v>
      </c>
      <c r="E187">
        <v>34.700000000000003</v>
      </c>
      <c r="F187" s="2">
        <f t="shared" si="8"/>
        <v>57081.500000000007</v>
      </c>
      <c r="G187" s="2">
        <f t="shared" si="9"/>
        <v>913.30400000000009</v>
      </c>
      <c r="H187" s="2">
        <f t="shared" si="10"/>
        <v>1141.6300000000001</v>
      </c>
      <c r="I187" s="2">
        <f t="shared" si="11"/>
        <v>55026.566000000013</v>
      </c>
    </row>
    <row r="188" spans="1:9" x14ac:dyDescent="0.2">
      <c r="A188" s="13" t="s">
        <v>298</v>
      </c>
      <c r="B188">
        <v>-86.223437899999993</v>
      </c>
      <c r="C188">
        <v>39.704599700000003</v>
      </c>
      <c r="D188">
        <v>2519</v>
      </c>
      <c r="E188">
        <v>34.700000000000003</v>
      </c>
      <c r="F188" s="2">
        <f t="shared" si="8"/>
        <v>87409.3</v>
      </c>
      <c r="G188" s="2">
        <f t="shared" si="9"/>
        <v>1398.5488</v>
      </c>
      <c r="H188" s="2">
        <f t="shared" si="10"/>
        <v>1748.1860000000001</v>
      </c>
      <c r="I188" s="2">
        <f t="shared" si="11"/>
        <v>84262.565199999997</v>
      </c>
    </row>
    <row r="189" spans="1:9" x14ac:dyDescent="0.2">
      <c r="A189" s="13" t="s">
        <v>299</v>
      </c>
      <c r="B189">
        <v>-86.296972999999994</v>
      </c>
      <c r="C189">
        <v>39.653706399999997</v>
      </c>
      <c r="D189">
        <v>3205</v>
      </c>
      <c r="E189">
        <v>34.700000000000003</v>
      </c>
      <c r="F189" s="2">
        <f t="shared" si="8"/>
        <v>111213.50000000001</v>
      </c>
      <c r="G189" s="2">
        <f t="shared" si="9"/>
        <v>1779.4160000000002</v>
      </c>
      <c r="H189" s="2">
        <f t="shared" si="10"/>
        <v>2224.2700000000004</v>
      </c>
      <c r="I189" s="2">
        <f t="shared" si="11"/>
        <v>107209.81400000001</v>
      </c>
    </row>
    <row r="190" spans="1:9" x14ac:dyDescent="0.2">
      <c r="A190" s="13" t="s">
        <v>300</v>
      </c>
      <c r="B190">
        <v>-86.248378500000001</v>
      </c>
      <c r="C190">
        <v>39.673098799999998</v>
      </c>
      <c r="D190">
        <v>2953</v>
      </c>
      <c r="E190">
        <v>34.700000000000003</v>
      </c>
      <c r="F190" s="2">
        <f t="shared" si="8"/>
        <v>102469.1</v>
      </c>
      <c r="G190" s="2">
        <f t="shared" si="9"/>
        <v>1639.5056000000002</v>
      </c>
      <c r="H190" s="2">
        <f t="shared" si="10"/>
        <v>2049.3820000000001</v>
      </c>
      <c r="I190" s="2">
        <f t="shared" si="11"/>
        <v>98780.212400000004</v>
      </c>
    </row>
    <row r="191" spans="1:9" x14ac:dyDescent="0.2">
      <c r="A191" s="13" t="s">
        <v>301</v>
      </c>
      <c r="B191">
        <v>-86.203715000000003</v>
      </c>
      <c r="C191">
        <v>39.6784167</v>
      </c>
      <c r="D191">
        <v>6801</v>
      </c>
      <c r="E191">
        <v>34.700000000000003</v>
      </c>
      <c r="F191" s="2">
        <f t="shared" si="8"/>
        <v>235994.7</v>
      </c>
      <c r="G191" s="2">
        <f t="shared" si="9"/>
        <v>3775.9152000000004</v>
      </c>
      <c r="H191" s="2">
        <f t="shared" si="10"/>
        <v>4719.8940000000002</v>
      </c>
      <c r="I191" s="2">
        <f t="shared" si="11"/>
        <v>227498.89080000002</v>
      </c>
    </row>
    <row r="192" spans="1:9" x14ac:dyDescent="0.2">
      <c r="A192" s="13" t="s">
        <v>302</v>
      </c>
      <c r="B192">
        <v>-86.158500000000004</v>
      </c>
      <c r="C192">
        <v>39.715142100000001</v>
      </c>
      <c r="D192">
        <v>1379</v>
      </c>
      <c r="E192">
        <v>34.700000000000003</v>
      </c>
      <c r="F192" s="2">
        <f t="shared" si="8"/>
        <v>47851.3</v>
      </c>
      <c r="G192" s="2">
        <f t="shared" si="9"/>
        <v>765.62080000000003</v>
      </c>
      <c r="H192" s="2">
        <f t="shared" si="10"/>
        <v>957.02600000000007</v>
      </c>
      <c r="I192" s="2">
        <f t="shared" si="11"/>
        <v>46128.653200000008</v>
      </c>
    </row>
    <row r="193" spans="1:9" x14ac:dyDescent="0.2">
      <c r="A193" s="13" t="s">
        <v>303</v>
      </c>
      <c r="B193">
        <v>-86.126378799999998</v>
      </c>
      <c r="C193">
        <v>39.716073100000003</v>
      </c>
      <c r="D193">
        <v>1505</v>
      </c>
      <c r="E193">
        <v>34.700000000000003</v>
      </c>
      <c r="F193" s="2">
        <f t="shared" si="8"/>
        <v>52223.500000000007</v>
      </c>
      <c r="G193" s="2">
        <f t="shared" si="9"/>
        <v>835.57600000000014</v>
      </c>
      <c r="H193" s="2">
        <f t="shared" si="10"/>
        <v>1044.4700000000003</v>
      </c>
      <c r="I193" s="2">
        <f t="shared" si="11"/>
        <v>50343.454000000005</v>
      </c>
    </row>
    <row r="194" spans="1:9" x14ac:dyDescent="0.2">
      <c r="A194" s="13" t="s">
        <v>304</v>
      </c>
      <c r="B194">
        <v>-86.094944499999997</v>
      </c>
      <c r="C194">
        <v>39.6991899</v>
      </c>
      <c r="D194">
        <v>2034</v>
      </c>
      <c r="E194">
        <v>34.700000000000003</v>
      </c>
      <c r="F194" s="2">
        <f t="shared" si="8"/>
        <v>70579.8</v>
      </c>
      <c r="G194" s="2">
        <f t="shared" si="9"/>
        <v>1129.2768000000001</v>
      </c>
      <c r="H194" s="2">
        <f t="shared" si="10"/>
        <v>1411.596</v>
      </c>
      <c r="I194" s="2">
        <f t="shared" si="11"/>
        <v>68038.927199999991</v>
      </c>
    </row>
    <row r="195" spans="1:9" x14ac:dyDescent="0.2">
      <c r="A195" s="13" t="s">
        <v>305</v>
      </c>
      <c r="B195">
        <v>-86.0882261</v>
      </c>
      <c r="C195">
        <v>39.714571900000003</v>
      </c>
      <c r="D195">
        <v>1563</v>
      </c>
      <c r="E195">
        <v>34.700000000000003</v>
      </c>
      <c r="F195" s="2">
        <f t="shared" ref="F195:F225" si="12">D195*E195</f>
        <v>54236.100000000006</v>
      </c>
      <c r="G195" s="2">
        <f t="shared" ref="G195:G225" si="13">F195*0.016</f>
        <v>867.77760000000012</v>
      </c>
      <c r="H195" s="2">
        <f t="shared" ref="H195:H225" si="14">F195*0.02</f>
        <v>1084.7220000000002</v>
      </c>
      <c r="I195" s="2">
        <f t="shared" ref="I195:I225" si="15">F195-G195-H195</f>
        <v>52283.600400000003</v>
      </c>
    </row>
    <row r="196" spans="1:9" x14ac:dyDescent="0.2">
      <c r="A196" s="13" t="s">
        <v>306</v>
      </c>
      <c r="B196">
        <v>-86.103104599999995</v>
      </c>
      <c r="C196">
        <v>39.713253399999999</v>
      </c>
      <c r="D196">
        <v>1551</v>
      </c>
      <c r="E196">
        <v>34.700000000000003</v>
      </c>
      <c r="F196" s="2">
        <f t="shared" si="12"/>
        <v>53819.700000000004</v>
      </c>
      <c r="G196" s="2">
        <f t="shared" si="13"/>
        <v>861.11520000000007</v>
      </c>
      <c r="H196" s="2">
        <f t="shared" si="14"/>
        <v>1076.394</v>
      </c>
      <c r="I196" s="2">
        <f t="shared" si="15"/>
        <v>51882.190800000004</v>
      </c>
    </row>
    <row r="197" spans="1:9" x14ac:dyDescent="0.2">
      <c r="A197" s="13" t="s">
        <v>307</v>
      </c>
      <c r="B197">
        <v>-86.121895499999994</v>
      </c>
      <c r="C197">
        <v>39.695816299999997</v>
      </c>
      <c r="D197">
        <v>926</v>
      </c>
      <c r="E197">
        <v>34.700000000000003</v>
      </c>
      <c r="F197" s="2">
        <f t="shared" si="12"/>
        <v>32132.200000000004</v>
      </c>
      <c r="G197" s="2">
        <f t="shared" si="13"/>
        <v>514.11520000000007</v>
      </c>
      <c r="H197" s="2">
        <f t="shared" si="14"/>
        <v>642.64400000000012</v>
      </c>
      <c r="I197" s="2">
        <f t="shared" si="15"/>
        <v>30975.440800000004</v>
      </c>
    </row>
    <row r="198" spans="1:9" x14ac:dyDescent="0.2">
      <c r="A198" s="13" t="s">
        <v>308</v>
      </c>
      <c r="B198">
        <v>-86.125543100000002</v>
      </c>
      <c r="C198">
        <v>39.704409699999999</v>
      </c>
      <c r="D198">
        <v>1494</v>
      </c>
      <c r="E198">
        <v>34.700000000000003</v>
      </c>
      <c r="F198" s="2">
        <f t="shared" si="12"/>
        <v>51841.8</v>
      </c>
      <c r="G198" s="2">
        <f t="shared" si="13"/>
        <v>829.4688000000001</v>
      </c>
      <c r="H198" s="2">
        <f t="shared" si="14"/>
        <v>1036.836</v>
      </c>
      <c r="I198" s="2">
        <f t="shared" si="15"/>
        <v>49975.495199999998</v>
      </c>
    </row>
    <row r="199" spans="1:9" x14ac:dyDescent="0.2">
      <c r="A199" s="13" t="s">
        <v>309</v>
      </c>
      <c r="B199">
        <v>-86.158012099999993</v>
      </c>
      <c r="C199">
        <v>39.700312400000001</v>
      </c>
      <c r="D199">
        <v>2190</v>
      </c>
      <c r="E199">
        <v>34.700000000000003</v>
      </c>
      <c r="F199" s="2">
        <f t="shared" si="12"/>
        <v>75993</v>
      </c>
      <c r="G199" s="2">
        <f t="shared" si="13"/>
        <v>1215.8879999999999</v>
      </c>
      <c r="H199" s="2">
        <f t="shared" si="14"/>
        <v>1519.8600000000001</v>
      </c>
      <c r="I199" s="2">
        <f t="shared" si="15"/>
        <v>73257.251999999993</v>
      </c>
    </row>
    <row r="200" spans="1:9" x14ac:dyDescent="0.2">
      <c r="A200" s="13" t="s">
        <v>310</v>
      </c>
      <c r="B200">
        <v>-86.158286000000004</v>
      </c>
      <c r="C200">
        <v>39.685991399999999</v>
      </c>
      <c r="D200">
        <v>2245</v>
      </c>
      <c r="E200">
        <v>34.700000000000003</v>
      </c>
      <c r="F200" s="2">
        <f t="shared" si="12"/>
        <v>77901.5</v>
      </c>
      <c r="G200" s="2">
        <f t="shared" si="13"/>
        <v>1246.424</v>
      </c>
      <c r="H200" s="2">
        <f t="shared" si="14"/>
        <v>1558.03</v>
      </c>
      <c r="I200" s="2">
        <f t="shared" si="15"/>
        <v>75097.046000000002</v>
      </c>
    </row>
    <row r="201" spans="1:9" x14ac:dyDescent="0.2">
      <c r="A201" s="13" t="s">
        <v>311</v>
      </c>
      <c r="B201">
        <v>-86.125215900000001</v>
      </c>
      <c r="C201">
        <v>39.6865764</v>
      </c>
      <c r="D201">
        <v>1175</v>
      </c>
      <c r="E201">
        <v>34.700000000000003</v>
      </c>
      <c r="F201" s="2">
        <f t="shared" si="12"/>
        <v>40772.5</v>
      </c>
      <c r="G201" s="2">
        <f t="shared" si="13"/>
        <v>652.36</v>
      </c>
      <c r="H201" s="2">
        <f t="shared" si="14"/>
        <v>815.45</v>
      </c>
      <c r="I201" s="2">
        <f t="shared" si="15"/>
        <v>39304.69</v>
      </c>
    </row>
    <row r="202" spans="1:9" x14ac:dyDescent="0.2">
      <c r="A202" s="13" t="s">
        <v>312</v>
      </c>
      <c r="B202">
        <v>-86.105681899999993</v>
      </c>
      <c r="C202">
        <v>39.674325099999997</v>
      </c>
      <c r="D202">
        <v>1794</v>
      </c>
      <c r="E202">
        <v>34.700000000000003</v>
      </c>
      <c r="F202" s="2">
        <f t="shared" si="12"/>
        <v>62251.8</v>
      </c>
      <c r="G202" s="2">
        <f t="shared" si="13"/>
        <v>996.02880000000005</v>
      </c>
      <c r="H202" s="2">
        <f t="shared" si="14"/>
        <v>1245.0360000000001</v>
      </c>
      <c r="I202" s="2">
        <f t="shared" si="15"/>
        <v>60010.735200000003</v>
      </c>
    </row>
    <row r="203" spans="1:9" x14ac:dyDescent="0.2">
      <c r="A203" s="13" t="s">
        <v>313</v>
      </c>
      <c r="B203">
        <v>-86.091464200000004</v>
      </c>
      <c r="C203">
        <v>39.6715023</v>
      </c>
      <c r="D203">
        <v>2390</v>
      </c>
      <c r="E203">
        <v>34.700000000000003</v>
      </c>
      <c r="F203" s="2">
        <f t="shared" si="12"/>
        <v>82933</v>
      </c>
      <c r="G203" s="2">
        <f t="shared" si="13"/>
        <v>1326.9280000000001</v>
      </c>
      <c r="H203" s="2">
        <f t="shared" si="14"/>
        <v>1658.66</v>
      </c>
      <c r="I203" s="2">
        <f t="shared" si="15"/>
        <v>79947.411999999997</v>
      </c>
    </row>
    <row r="204" spans="1:9" x14ac:dyDescent="0.2">
      <c r="A204" s="13" t="s">
        <v>314</v>
      </c>
      <c r="B204">
        <v>-86.125213400000007</v>
      </c>
      <c r="C204">
        <v>39.657572500000001</v>
      </c>
      <c r="D204">
        <v>2585</v>
      </c>
      <c r="E204">
        <v>34.700000000000003</v>
      </c>
      <c r="F204" s="2">
        <f t="shared" si="12"/>
        <v>89699.500000000015</v>
      </c>
      <c r="G204" s="2">
        <f t="shared" si="13"/>
        <v>1435.1920000000002</v>
      </c>
      <c r="H204" s="2">
        <f t="shared" si="14"/>
        <v>1793.9900000000002</v>
      </c>
      <c r="I204" s="2">
        <f t="shared" si="15"/>
        <v>86470.318000000014</v>
      </c>
    </row>
    <row r="205" spans="1:9" x14ac:dyDescent="0.2">
      <c r="A205" s="13" t="s">
        <v>315</v>
      </c>
      <c r="B205">
        <v>-86.1252803</v>
      </c>
      <c r="C205">
        <v>39.6722891</v>
      </c>
      <c r="D205">
        <v>1143</v>
      </c>
      <c r="E205">
        <v>34.700000000000003</v>
      </c>
      <c r="F205" s="2">
        <f t="shared" si="12"/>
        <v>39662.100000000006</v>
      </c>
      <c r="G205" s="2">
        <f t="shared" si="13"/>
        <v>634.59360000000015</v>
      </c>
      <c r="H205" s="2">
        <f t="shared" si="14"/>
        <v>793.24200000000019</v>
      </c>
      <c r="I205" s="2">
        <f t="shared" si="15"/>
        <v>38234.264400000007</v>
      </c>
    </row>
    <row r="206" spans="1:9" x14ac:dyDescent="0.2">
      <c r="A206" s="13" t="s">
        <v>316</v>
      </c>
      <c r="B206">
        <v>-86.158983599999999</v>
      </c>
      <c r="C206">
        <v>39.671493099999999</v>
      </c>
      <c r="D206">
        <v>2444</v>
      </c>
      <c r="E206">
        <v>34.700000000000003</v>
      </c>
      <c r="F206" s="2">
        <f t="shared" si="12"/>
        <v>84806.8</v>
      </c>
      <c r="G206" s="2">
        <f t="shared" si="13"/>
        <v>1356.9088000000002</v>
      </c>
      <c r="H206" s="2">
        <f t="shared" si="14"/>
        <v>1696.1360000000002</v>
      </c>
      <c r="I206" s="2">
        <f t="shared" si="15"/>
        <v>81753.7552</v>
      </c>
    </row>
    <row r="207" spans="1:9" x14ac:dyDescent="0.2">
      <c r="A207" s="13" t="s">
        <v>317</v>
      </c>
      <c r="B207">
        <v>-86.159407799999997</v>
      </c>
      <c r="C207">
        <v>39.657727700000002</v>
      </c>
      <c r="D207">
        <v>2359</v>
      </c>
      <c r="E207">
        <v>34.700000000000003</v>
      </c>
      <c r="F207" s="2">
        <f t="shared" si="12"/>
        <v>81857.3</v>
      </c>
      <c r="G207" s="2">
        <f t="shared" si="13"/>
        <v>1309.7168000000001</v>
      </c>
      <c r="H207" s="2">
        <f t="shared" si="14"/>
        <v>1637.1460000000002</v>
      </c>
      <c r="I207" s="2">
        <f t="shared" si="15"/>
        <v>78910.437200000015</v>
      </c>
    </row>
    <row r="208" spans="1:9" x14ac:dyDescent="0.2">
      <c r="A208" s="13" t="s">
        <v>318</v>
      </c>
      <c r="B208">
        <v>-86.158663000000004</v>
      </c>
      <c r="C208">
        <v>39.643273800000003</v>
      </c>
      <c r="D208">
        <v>2815</v>
      </c>
      <c r="E208">
        <v>34.700000000000003</v>
      </c>
      <c r="F208" s="2">
        <f t="shared" si="12"/>
        <v>97680.500000000015</v>
      </c>
      <c r="G208" s="2">
        <f t="shared" si="13"/>
        <v>1562.8880000000004</v>
      </c>
      <c r="H208" s="2">
        <f t="shared" si="14"/>
        <v>1953.6100000000004</v>
      </c>
      <c r="I208" s="2">
        <f t="shared" si="15"/>
        <v>94164.002000000008</v>
      </c>
    </row>
    <row r="209" spans="1:9" x14ac:dyDescent="0.2">
      <c r="A209" s="13" t="s">
        <v>319</v>
      </c>
      <c r="B209">
        <v>-86.128321400000004</v>
      </c>
      <c r="C209">
        <v>39.646679200000001</v>
      </c>
      <c r="D209">
        <v>1021</v>
      </c>
      <c r="E209">
        <v>34.700000000000003</v>
      </c>
      <c r="F209" s="2">
        <f t="shared" si="12"/>
        <v>35428.700000000004</v>
      </c>
      <c r="G209" s="2">
        <f t="shared" si="13"/>
        <v>566.8592000000001</v>
      </c>
      <c r="H209" s="2">
        <f t="shared" si="14"/>
        <v>708.57400000000007</v>
      </c>
      <c r="I209" s="2">
        <f t="shared" si="15"/>
        <v>34153.266800000005</v>
      </c>
    </row>
    <row r="210" spans="1:9" x14ac:dyDescent="0.2">
      <c r="A210" s="13" t="s">
        <v>320</v>
      </c>
      <c r="B210">
        <v>-86.123539199999996</v>
      </c>
      <c r="C210">
        <v>39.638870199999999</v>
      </c>
      <c r="D210">
        <v>1569</v>
      </c>
      <c r="E210">
        <v>34.700000000000003</v>
      </c>
      <c r="F210" s="2">
        <f t="shared" si="12"/>
        <v>54444.3</v>
      </c>
      <c r="G210" s="2">
        <f t="shared" si="13"/>
        <v>871.10880000000009</v>
      </c>
      <c r="H210" s="2">
        <f t="shared" si="14"/>
        <v>1088.886</v>
      </c>
      <c r="I210" s="2">
        <f t="shared" si="15"/>
        <v>52484.305200000003</v>
      </c>
    </row>
    <row r="211" spans="1:9" x14ac:dyDescent="0.2">
      <c r="A211" s="13" t="s">
        <v>321</v>
      </c>
      <c r="B211">
        <v>-86.098428299999995</v>
      </c>
      <c r="C211">
        <v>39.644149900000002</v>
      </c>
      <c r="D211">
        <v>2620</v>
      </c>
      <c r="E211">
        <v>34.700000000000003</v>
      </c>
      <c r="F211" s="2">
        <f t="shared" si="12"/>
        <v>90914.000000000015</v>
      </c>
      <c r="G211" s="2">
        <f t="shared" si="13"/>
        <v>1454.6240000000003</v>
      </c>
      <c r="H211" s="2">
        <f t="shared" si="14"/>
        <v>1818.2800000000004</v>
      </c>
      <c r="I211" s="2">
        <f t="shared" si="15"/>
        <v>87641.09600000002</v>
      </c>
    </row>
    <row r="212" spans="1:9" x14ac:dyDescent="0.2">
      <c r="A212" s="13" t="s">
        <v>322</v>
      </c>
      <c r="B212">
        <v>-86.038292600000005</v>
      </c>
      <c r="C212">
        <v>39.709008500000003</v>
      </c>
      <c r="D212">
        <v>2841</v>
      </c>
      <c r="E212">
        <v>34.700000000000003</v>
      </c>
      <c r="F212" s="2">
        <f t="shared" si="12"/>
        <v>98582.700000000012</v>
      </c>
      <c r="G212" s="2">
        <f t="shared" si="13"/>
        <v>1577.3232000000003</v>
      </c>
      <c r="H212" s="2">
        <f t="shared" si="14"/>
        <v>1971.6540000000002</v>
      </c>
      <c r="I212" s="2">
        <f t="shared" si="15"/>
        <v>95033.722800000018</v>
      </c>
    </row>
    <row r="213" spans="1:9" x14ac:dyDescent="0.2">
      <c r="A213" s="13" t="s">
        <v>323</v>
      </c>
      <c r="B213">
        <v>-86.069478700000005</v>
      </c>
      <c r="C213">
        <v>39.711380400000003</v>
      </c>
      <c r="D213">
        <v>2027</v>
      </c>
      <c r="E213">
        <v>34.700000000000003</v>
      </c>
      <c r="F213" s="2">
        <f t="shared" si="12"/>
        <v>70336.900000000009</v>
      </c>
      <c r="G213" s="2">
        <f t="shared" si="13"/>
        <v>1125.3904000000002</v>
      </c>
      <c r="H213" s="2">
        <f t="shared" si="14"/>
        <v>1406.7380000000003</v>
      </c>
      <c r="I213" s="2">
        <f t="shared" si="15"/>
        <v>67804.771600000007</v>
      </c>
    </row>
    <row r="214" spans="1:9" x14ac:dyDescent="0.2">
      <c r="A214" s="13" t="s">
        <v>324</v>
      </c>
      <c r="B214">
        <v>-85.984746599999994</v>
      </c>
      <c r="C214">
        <v>39.711277000000003</v>
      </c>
      <c r="D214">
        <v>1487</v>
      </c>
      <c r="E214">
        <v>34.700000000000003</v>
      </c>
      <c r="F214" s="2">
        <f t="shared" si="12"/>
        <v>51598.9</v>
      </c>
      <c r="G214" s="2">
        <f t="shared" si="13"/>
        <v>825.58240000000001</v>
      </c>
      <c r="H214" s="2">
        <f t="shared" si="14"/>
        <v>1031.9780000000001</v>
      </c>
      <c r="I214" s="2">
        <f t="shared" si="15"/>
        <v>49741.339599999999</v>
      </c>
    </row>
    <row r="215" spans="1:9" x14ac:dyDescent="0.2">
      <c r="A215" s="13" t="s">
        <v>325</v>
      </c>
      <c r="B215">
        <v>-85.982243299999993</v>
      </c>
      <c r="C215">
        <v>39.667513499999998</v>
      </c>
      <c r="D215">
        <v>1926</v>
      </c>
      <c r="E215">
        <v>34.700000000000003</v>
      </c>
      <c r="F215" s="2">
        <f t="shared" si="12"/>
        <v>66832.200000000012</v>
      </c>
      <c r="G215" s="2">
        <f t="shared" si="13"/>
        <v>1069.3152000000002</v>
      </c>
      <c r="H215" s="2">
        <f t="shared" si="14"/>
        <v>1336.6440000000002</v>
      </c>
      <c r="I215" s="2">
        <f t="shared" si="15"/>
        <v>64426.240800000014</v>
      </c>
    </row>
    <row r="216" spans="1:9" x14ac:dyDescent="0.2">
      <c r="A216" s="13" t="s">
        <v>326</v>
      </c>
      <c r="B216">
        <v>-86.054066800000001</v>
      </c>
      <c r="C216">
        <v>39.666075200000002</v>
      </c>
      <c r="D216">
        <v>4154</v>
      </c>
      <c r="E216">
        <v>34.700000000000003</v>
      </c>
      <c r="F216" s="2">
        <f t="shared" si="12"/>
        <v>144143.80000000002</v>
      </c>
      <c r="G216" s="2">
        <f t="shared" si="13"/>
        <v>2306.3008000000004</v>
      </c>
      <c r="H216" s="2">
        <f t="shared" si="14"/>
        <v>2882.8760000000002</v>
      </c>
      <c r="I216" s="2">
        <f t="shared" si="15"/>
        <v>138954.62320000003</v>
      </c>
    </row>
    <row r="217" spans="1:9" x14ac:dyDescent="0.2">
      <c r="A217" s="13" t="s">
        <v>327</v>
      </c>
      <c r="B217">
        <v>-86.031566100000006</v>
      </c>
      <c r="C217">
        <v>39.6666849</v>
      </c>
      <c r="D217">
        <v>3350</v>
      </c>
      <c r="E217">
        <v>34.700000000000003</v>
      </c>
      <c r="F217" s="2">
        <f t="shared" si="12"/>
        <v>116245.00000000001</v>
      </c>
      <c r="G217" s="2">
        <f t="shared" si="13"/>
        <v>1859.9200000000003</v>
      </c>
      <c r="H217" s="2">
        <f t="shared" si="14"/>
        <v>2324.9000000000005</v>
      </c>
      <c r="I217" s="2">
        <f t="shared" si="15"/>
        <v>112060.18000000002</v>
      </c>
    </row>
    <row r="218" spans="1:9" x14ac:dyDescent="0.2">
      <c r="A218" s="13" t="s">
        <v>328</v>
      </c>
      <c r="B218">
        <v>-86.073025099999995</v>
      </c>
      <c r="C218">
        <v>39.682320400000002</v>
      </c>
      <c r="D218">
        <v>2146</v>
      </c>
      <c r="E218">
        <v>34.700000000000003</v>
      </c>
      <c r="F218" s="2">
        <f t="shared" si="12"/>
        <v>74466.200000000012</v>
      </c>
      <c r="G218" s="2">
        <f t="shared" si="13"/>
        <v>1191.4592000000002</v>
      </c>
      <c r="H218" s="2">
        <f t="shared" si="14"/>
        <v>1489.3240000000003</v>
      </c>
      <c r="I218" s="2">
        <f t="shared" si="15"/>
        <v>71785.416800000021</v>
      </c>
    </row>
    <row r="219" spans="1:9" x14ac:dyDescent="0.2">
      <c r="A219" s="13" t="s">
        <v>329</v>
      </c>
      <c r="B219">
        <v>-86.073111699999998</v>
      </c>
      <c r="C219">
        <v>39.653247899999997</v>
      </c>
      <c r="D219">
        <v>1873</v>
      </c>
      <c r="E219">
        <v>34.700000000000003</v>
      </c>
      <c r="F219" s="2">
        <f t="shared" si="12"/>
        <v>64993.100000000006</v>
      </c>
      <c r="G219" s="2">
        <f t="shared" si="13"/>
        <v>1039.8896000000002</v>
      </c>
      <c r="H219" s="2">
        <f t="shared" si="14"/>
        <v>1299.8620000000001</v>
      </c>
      <c r="I219" s="2">
        <f t="shared" si="15"/>
        <v>62653.348400000003</v>
      </c>
    </row>
    <row r="220" spans="1:9" x14ac:dyDescent="0.2">
      <c r="A220" s="13" t="s">
        <v>330</v>
      </c>
      <c r="B220">
        <v>-86.176583399999998</v>
      </c>
      <c r="C220">
        <v>39.817477500000003</v>
      </c>
      <c r="D220">
        <v>826</v>
      </c>
      <c r="E220">
        <v>34.700000000000003</v>
      </c>
      <c r="F220" s="2">
        <f t="shared" si="12"/>
        <v>28662.2</v>
      </c>
      <c r="G220" s="2">
        <f t="shared" si="13"/>
        <v>458.59520000000003</v>
      </c>
      <c r="H220" s="2">
        <f t="shared" si="14"/>
        <v>573.24400000000003</v>
      </c>
      <c r="I220" s="2">
        <f t="shared" si="15"/>
        <v>27630.360800000002</v>
      </c>
    </row>
    <row r="221" spans="1:9" x14ac:dyDescent="0.2">
      <c r="A221" s="13" t="s">
        <v>331</v>
      </c>
      <c r="B221">
        <v>-86.0283455</v>
      </c>
      <c r="C221">
        <v>39.862625700000002</v>
      </c>
      <c r="D221">
        <v>2635</v>
      </c>
      <c r="E221">
        <v>34.700000000000003</v>
      </c>
      <c r="F221" s="2">
        <f t="shared" si="12"/>
        <v>91434.500000000015</v>
      </c>
      <c r="G221" s="2">
        <f t="shared" si="13"/>
        <v>1462.9520000000002</v>
      </c>
      <c r="H221" s="2">
        <f t="shared" si="14"/>
        <v>1828.6900000000003</v>
      </c>
      <c r="I221" s="2">
        <f t="shared" si="15"/>
        <v>88142.858000000007</v>
      </c>
    </row>
    <row r="222" spans="1:9" x14ac:dyDescent="0.2">
      <c r="A222" s="13" t="s">
        <v>332</v>
      </c>
      <c r="B222">
        <v>-86.207779400000007</v>
      </c>
      <c r="C222">
        <v>39.7704564</v>
      </c>
      <c r="D222">
        <v>917</v>
      </c>
      <c r="E222">
        <v>34.700000000000003</v>
      </c>
      <c r="F222" s="2">
        <f t="shared" si="12"/>
        <v>31819.9</v>
      </c>
      <c r="G222" s="2">
        <f t="shared" si="13"/>
        <v>509.11840000000001</v>
      </c>
      <c r="H222" s="2">
        <f t="shared" si="14"/>
        <v>636.39800000000002</v>
      </c>
      <c r="I222" s="2">
        <f t="shared" si="15"/>
        <v>30674.383600000001</v>
      </c>
    </row>
    <row r="223" spans="1:9" x14ac:dyDescent="0.2">
      <c r="A223" s="13" t="s">
        <v>333</v>
      </c>
      <c r="B223">
        <v>-86.295794400000005</v>
      </c>
      <c r="C223">
        <v>39.704839900000003</v>
      </c>
      <c r="D223">
        <v>1297</v>
      </c>
      <c r="E223">
        <v>34.700000000000003</v>
      </c>
      <c r="F223" s="2">
        <f t="shared" si="12"/>
        <v>45005.9</v>
      </c>
      <c r="G223" s="2">
        <f t="shared" si="13"/>
        <v>720.09440000000006</v>
      </c>
      <c r="H223" s="2">
        <f t="shared" si="14"/>
        <v>900.11800000000005</v>
      </c>
      <c r="I223" s="2">
        <f t="shared" si="15"/>
        <v>43385.687599999997</v>
      </c>
    </row>
    <row r="224" spans="1:9" x14ac:dyDescent="0.2">
      <c r="A224" s="13" t="s">
        <v>334</v>
      </c>
      <c r="B224">
        <v>-86.146259900000004</v>
      </c>
      <c r="C224">
        <v>39.789439600000001</v>
      </c>
      <c r="D224">
        <v>1351</v>
      </c>
      <c r="E224">
        <v>34.700000000000003</v>
      </c>
      <c r="F224" s="2">
        <f t="shared" si="12"/>
        <v>46879.700000000004</v>
      </c>
      <c r="G224" s="2">
        <f t="shared" si="13"/>
        <v>750.07520000000011</v>
      </c>
      <c r="H224" s="2">
        <f t="shared" si="14"/>
        <v>937.59400000000005</v>
      </c>
      <c r="I224" s="2">
        <f t="shared" si="15"/>
        <v>45192.030800000008</v>
      </c>
    </row>
    <row r="225" spans="1:9" x14ac:dyDescent="0.2">
      <c r="A225" s="13" t="s">
        <v>335</v>
      </c>
      <c r="B225">
        <v>-86.168801700000003</v>
      </c>
      <c r="C225">
        <v>39.769146300000003</v>
      </c>
      <c r="D225">
        <v>3290</v>
      </c>
      <c r="E225">
        <v>34.700000000000003</v>
      </c>
      <c r="F225" s="2">
        <f t="shared" si="12"/>
        <v>114163.00000000001</v>
      </c>
      <c r="G225" s="2">
        <f t="shared" si="13"/>
        <v>1826.6080000000002</v>
      </c>
      <c r="H225" s="2">
        <f t="shared" si="14"/>
        <v>2283.2600000000002</v>
      </c>
      <c r="I225" s="2">
        <f t="shared" si="15"/>
        <v>110053.13200000003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7FF-3EE3-1E47-BC30-78A6DF7B8608}">
  <dimension ref="A1:F225"/>
  <sheetViews>
    <sheetView workbookViewId="0">
      <selection activeCell="K11" sqref="K11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25.83203125" bestFit="1" customWidth="1"/>
    <col min="5" max="5" width="27.33203125" customWidth="1"/>
    <col min="6" max="6" width="17.6640625" bestFit="1" customWidth="1"/>
  </cols>
  <sheetData>
    <row r="1" spans="1:6" ht="51" x14ac:dyDescent="0.2">
      <c r="A1" s="11" t="s">
        <v>109</v>
      </c>
      <c r="B1" s="11" t="s">
        <v>110</v>
      </c>
      <c r="C1" s="11" t="s">
        <v>111</v>
      </c>
      <c r="D1" s="3" t="s">
        <v>341</v>
      </c>
      <c r="E1" s="15" t="s">
        <v>342</v>
      </c>
      <c r="F1" s="11" t="s">
        <v>343</v>
      </c>
    </row>
    <row r="2" spans="1:6" x14ac:dyDescent="0.2">
      <c r="A2" s="12" t="s">
        <v>112</v>
      </c>
      <c r="B2">
        <v>-86.297407000000007</v>
      </c>
      <c r="C2">
        <v>39.885526300000002</v>
      </c>
      <c r="D2" s="2">
        <v>3496.8376460160002</v>
      </c>
      <c r="E2">
        <v>1714463.01</v>
      </c>
      <c r="F2" s="2">
        <f>E2+D2</f>
        <v>1717959.8476460159</v>
      </c>
    </row>
    <row r="3" spans="1:6" x14ac:dyDescent="0.2">
      <c r="A3" s="12" t="s">
        <v>113</v>
      </c>
      <c r="B3">
        <v>-86.239001599999995</v>
      </c>
      <c r="C3">
        <v>39.918284100000001</v>
      </c>
      <c r="D3" s="2">
        <v>2397.4973827200006</v>
      </c>
      <c r="E3">
        <v>1175467.95</v>
      </c>
      <c r="F3" s="2">
        <f t="shared" ref="F3:F66" si="0">E3+D3</f>
        <v>1177865.44738272</v>
      </c>
    </row>
    <row r="4" spans="1:6" x14ac:dyDescent="0.2">
      <c r="A4" s="12" t="s">
        <v>114</v>
      </c>
      <c r="B4">
        <v>-86.244468600000005</v>
      </c>
      <c r="C4">
        <v>39.903726800000001</v>
      </c>
      <c r="D4" s="2">
        <v>2041.4462808960004</v>
      </c>
      <c r="E4">
        <v>1000899.81</v>
      </c>
      <c r="F4" s="2">
        <f t="shared" si="0"/>
        <v>1002941.256280896</v>
      </c>
    </row>
    <row r="5" spans="1:6" x14ac:dyDescent="0.2">
      <c r="A5" s="12" t="s">
        <v>115</v>
      </c>
      <c r="B5">
        <v>-86.211248499999996</v>
      </c>
      <c r="C5">
        <v>39.905036500000001</v>
      </c>
      <c r="D5" s="2">
        <v>2756.1473976960006</v>
      </c>
      <c r="E5">
        <v>1351310.31</v>
      </c>
      <c r="F5" s="2">
        <f t="shared" si="0"/>
        <v>1354066.4573976961</v>
      </c>
    </row>
    <row r="6" spans="1:6" x14ac:dyDescent="0.2">
      <c r="A6" s="12" t="s">
        <v>116</v>
      </c>
      <c r="B6">
        <v>-86.316806900000003</v>
      </c>
      <c r="C6">
        <v>39.840672599999998</v>
      </c>
      <c r="D6" s="2">
        <v>1820.5386629760001</v>
      </c>
      <c r="E6">
        <v>892591.11</v>
      </c>
      <c r="F6" s="2">
        <f t="shared" si="0"/>
        <v>894411.64866297599</v>
      </c>
    </row>
    <row r="7" spans="1:6" x14ac:dyDescent="0.2">
      <c r="A7" s="12" t="s">
        <v>117</v>
      </c>
      <c r="B7">
        <v>-86.283025899999998</v>
      </c>
      <c r="C7">
        <v>39.845309899999997</v>
      </c>
      <c r="D7" s="2">
        <v>1854.3245339520001</v>
      </c>
      <c r="E7">
        <v>909155.97</v>
      </c>
      <c r="F7" s="2">
        <f t="shared" si="0"/>
        <v>911010.29453395202</v>
      </c>
    </row>
    <row r="8" spans="1:6" x14ac:dyDescent="0.2">
      <c r="A8" s="12" t="s">
        <v>118</v>
      </c>
      <c r="B8">
        <v>-86.286793599999996</v>
      </c>
      <c r="C8">
        <v>39.830221199999997</v>
      </c>
      <c r="D8" s="2">
        <v>2309.1343355519998</v>
      </c>
      <c r="E8">
        <v>1132144.47</v>
      </c>
      <c r="F8" s="2">
        <f t="shared" si="0"/>
        <v>1134453.6043355521</v>
      </c>
    </row>
    <row r="9" spans="1:6" x14ac:dyDescent="0.2">
      <c r="A9" s="12" t="s">
        <v>119</v>
      </c>
      <c r="B9">
        <v>-86.237020900000005</v>
      </c>
      <c r="C9">
        <v>39.889648700000002</v>
      </c>
      <c r="D9" s="2">
        <v>1862.1212734080002</v>
      </c>
      <c r="E9">
        <v>912978.63</v>
      </c>
      <c r="F9" s="2">
        <f t="shared" si="0"/>
        <v>914840.75127340795</v>
      </c>
    </row>
    <row r="10" spans="1:6" x14ac:dyDescent="0.2">
      <c r="A10" s="12" t="s">
        <v>120</v>
      </c>
      <c r="B10">
        <v>-86.255354800000006</v>
      </c>
      <c r="C10">
        <v>39.874813699999997</v>
      </c>
      <c r="D10" s="2">
        <v>2892.5903381759999</v>
      </c>
      <c r="E10">
        <v>1418206.86</v>
      </c>
      <c r="F10" s="2">
        <f t="shared" si="0"/>
        <v>1421099.450338176</v>
      </c>
    </row>
    <row r="11" spans="1:6" x14ac:dyDescent="0.2">
      <c r="A11" s="12" t="s">
        <v>121</v>
      </c>
      <c r="B11">
        <v>-86.221302399999999</v>
      </c>
      <c r="C11">
        <v>39.875561599999997</v>
      </c>
      <c r="D11" s="2">
        <v>2397.4973827200006</v>
      </c>
      <c r="E11">
        <v>1175467.95</v>
      </c>
      <c r="F11" s="2">
        <f t="shared" si="0"/>
        <v>1177865.44738272</v>
      </c>
    </row>
    <row r="12" spans="1:6" x14ac:dyDescent="0.2">
      <c r="A12" s="12" t="s">
        <v>122</v>
      </c>
      <c r="B12">
        <v>-86.269860600000001</v>
      </c>
      <c r="C12">
        <v>39.844318399999999</v>
      </c>
      <c r="D12" s="2">
        <v>3270.7322017920001</v>
      </c>
      <c r="E12">
        <v>1603605.87</v>
      </c>
      <c r="F12" s="2">
        <f t="shared" si="0"/>
        <v>1606876.6022017922</v>
      </c>
    </row>
    <row r="13" spans="1:6" x14ac:dyDescent="0.2">
      <c r="A13" s="12" t="s">
        <v>123</v>
      </c>
      <c r="B13">
        <v>-86.252559500000004</v>
      </c>
      <c r="C13">
        <v>39.831243499999999</v>
      </c>
      <c r="D13" s="2">
        <v>2778.2381594880003</v>
      </c>
      <c r="E13">
        <v>1362141.18</v>
      </c>
      <c r="F13" s="2">
        <f t="shared" si="0"/>
        <v>1364919.4181594879</v>
      </c>
    </row>
    <row r="14" spans="1:6" x14ac:dyDescent="0.2">
      <c r="A14" s="12" t="s">
        <v>124</v>
      </c>
      <c r="B14">
        <v>-86.229279399999996</v>
      </c>
      <c r="C14">
        <v>39.860744199999999</v>
      </c>
      <c r="D14" s="2">
        <v>1499.5728887040002</v>
      </c>
      <c r="E14">
        <v>735224.94000000006</v>
      </c>
      <c r="F14" s="2">
        <f t="shared" si="0"/>
        <v>736724.51288870408</v>
      </c>
    </row>
    <row r="15" spans="1:6" x14ac:dyDescent="0.2">
      <c r="A15" s="12" t="s">
        <v>125</v>
      </c>
      <c r="B15">
        <v>-86.248012299999999</v>
      </c>
      <c r="C15">
        <v>39.859804099999998</v>
      </c>
      <c r="D15" s="2">
        <v>2083.0288913280001</v>
      </c>
      <c r="E15">
        <v>1021287.3300000001</v>
      </c>
      <c r="F15" s="2">
        <f t="shared" si="0"/>
        <v>1023370.3588913281</v>
      </c>
    </row>
    <row r="16" spans="1:6" x14ac:dyDescent="0.2">
      <c r="A16" s="12" t="s">
        <v>126</v>
      </c>
      <c r="B16">
        <v>-86.2626487</v>
      </c>
      <c r="C16">
        <v>39.860682599999997</v>
      </c>
      <c r="D16" s="2">
        <v>2109.0180228479999</v>
      </c>
      <c r="E16">
        <v>1034029.53</v>
      </c>
      <c r="F16" s="2">
        <f t="shared" si="0"/>
        <v>1036138.548022848</v>
      </c>
    </row>
    <row r="17" spans="1:6" x14ac:dyDescent="0.2">
      <c r="A17" s="12" t="s">
        <v>127</v>
      </c>
      <c r="B17">
        <v>-86.225157600000003</v>
      </c>
      <c r="C17">
        <v>39.838748199999998</v>
      </c>
      <c r="D17" s="2">
        <v>2416.9892313600003</v>
      </c>
      <c r="E17">
        <v>1185024.6000000001</v>
      </c>
      <c r="F17" s="2">
        <f t="shared" si="0"/>
        <v>1187441.58923136</v>
      </c>
    </row>
    <row r="18" spans="1:6" x14ac:dyDescent="0.2">
      <c r="A18" s="12" t="s">
        <v>128</v>
      </c>
      <c r="B18">
        <v>-86.245912300000001</v>
      </c>
      <c r="C18">
        <v>39.846403000000002</v>
      </c>
      <c r="D18" s="2">
        <v>3613.7887378559999</v>
      </c>
      <c r="E18">
        <v>1771802.9100000001</v>
      </c>
      <c r="F18" s="2">
        <f t="shared" si="0"/>
        <v>1775416.6987378562</v>
      </c>
    </row>
    <row r="19" spans="1:6" x14ac:dyDescent="0.2">
      <c r="A19" s="12" t="s">
        <v>129</v>
      </c>
      <c r="B19">
        <v>-86.193543199999993</v>
      </c>
      <c r="C19">
        <v>39.919401299999997</v>
      </c>
      <c r="D19" s="2">
        <v>2705.4685912320001</v>
      </c>
      <c r="E19">
        <v>1326463.02</v>
      </c>
      <c r="F19" s="2">
        <f t="shared" si="0"/>
        <v>1329168.4885912321</v>
      </c>
    </row>
    <row r="20" spans="1:6" x14ac:dyDescent="0.2">
      <c r="A20" s="12" t="s">
        <v>130</v>
      </c>
      <c r="B20">
        <v>-86.173885200000001</v>
      </c>
      <c r="C20">
        <v>39.923292500000002</v>
      </c>
      <c r="D20" s="2">
        <v>1214.9918985600002</v>
      </c>
      <c r="E20">
        <v>595697.85</v>
      </c>
      <c r="F20" s="2">
        <f t="shared" si="0"/>
        <v>596912.84189855994</v>
      </c>
    </row>
    <row r="21" spans="1:6" x14ac:dyDescent="0.2">
      <c r="A21" s="12" t="s">
        <v>131</v>
      </c>
      <c r="B21">
        <v>-86.155450200000004</v>
      </c>
      <c r="C21">
        <v>39.919755899999998</v>
      </c>
      <c r="D21" s="2">
        <v>1092.842980416</v>
      </c>
      <c r="E21">
        <v>535809.51</v>
      </c>
      <c r="F21" s="2">
        <f t="shared" si="0"/>
        <v>536902.35298041604</v>
      </c>
    </row>
    <row r="22" spans="1:6" x14ac:dyDescent="0.2">
      <c r="A22" s="12" t="s">
        <v>132</v>
      </c>
      <c r="B22">
        <v>-86.193476200000006</v>
      </c>
      <c r="C22">
        <v>39.904755100000003</v>
      </c>
      <c r="D22" s="2">
        <v>3223.9517650560001</v>
      </c>
      <c r="E22">
        <v>1580669.9100000001</v>
      </c>
      <c r="F22" s="2">
        <f t="shared" si="0"/>
        <v>1583893.8617650562</v>
      </c>
    </row>
    <row r="23" spans="1:6" x14ac:dyDescent="0.2">
      <c r="A23" s="12" t="s">
        <v>133</v>
      </c>
      <c r="B23">
        <v>-86.174472699999995</v>
      </c>
      <c r="C23">
        <v>39.904960000000003</v>
      </c>
      <c r="D23" s="2">
        <v>1530.759846528</v>
      </c>
      <c r="E23">
        <v>750515.58</v>
      </c>
      <c r="F23" s="2">
        <f t="shared" si="0"/>
        <v>752046.3398465279</v>
      </c>
    </row>
    <row r="24" spans="1:6" x14ac:dyDescent="0.2">
      <c r="A24" s="12" t="s">
        <v>134</v>
      </c>
      <c r="B24">
        <v>-86.130214800000005</v>
      </c>
      <c r="C24">
        <v>39.898448399999999</v>
      </c>
      <c r="D24" s="2">
        <v>2687.2761991679999</v>
      </c>
      <c r="E24">
        <v>1317543.48</v>
      </c>
      <c r="F24" s="2">
        <f t="shared" si="0"/>
        <v>1320230.756199168</v>
      </c>
    </row>
    <row r="25" spans="1:6" x14ac:dyDescent="0.2">
      <c r="A25" s="12" t="s">
        <v>135</v>
      </c>
      <c r="B25">
        <v>-86.129952000000003</v>
      </c>
      <c r="C25">
        <v>39.9234784</v>
      </c>
      <c r="D25" s="2">
        <v>2176.5897648</v>
      </c>
      <c r="E25">
        <v>1067159.25</v>
      </c>
      <c r="F25" s="2">
        <f t="shared" si="0"/>
        <v>1069335.8397647999</v>
      </c>
    </row>
    <row r="26" spans="1:6" x14ac:dyDescent="0.2">
      <c r="A26" s="12" t="s">
        <v>136</v>
      </c>
      <c r="B26">
        <v>-86.109204300000002</v>
      </c>
      <c r="C26">
        <v>39.918348999999999</v>
      </c>
      <c r="D26" s="2">
        <v>3503.3349288960003</v>
      </c>
      <c r="E26">
        <v>1717648.56</v>
      </c>
      <c r="F26" s="2">
        <f t="shared" si="0"/>
        <v>1721151.8949288961</v>
      </c>
    </row>
    <row r="27" spans="1:6" x14ac:dyDescent="0.2">
      <c r="A27" s="12" t="s">
        <v>137</v>
      </c>
      <c r="B27">
        <v>-86.115273999999999</v>
      </c>
      <c r="C27">
        <v>39.8894035</v>
      </c>
      <c r="D27" s="2">
        <v>2302.6370526719998</v>
      </c>
      <c r="E27">
        <v>1128958.92</v>
      </c>
      <c r="F27" s="2">
        <f t="shared" si="0"/>
        <v>1131261.5570526719</v>
      </c>
    </row>
    <row r="28" spans="1:6" x14ac:dyDescent="0.2">
      <c r="A28" s="12" t="s">
        <v>138</v>
      </c>
      <c r="B28">
        <v>-86.076249500000003</v>
      </c>
      <c r="C28">
        <v>39.9178785</v>
      </c>
      <c r="D28" s="2">
        <v>2336.4229236480001</v>
      </c>
      <c r="E28">
        <v>1145523.78</v>
      </c>
      <c r="F28" s="2">
        <f t="shared" si="0"/>
        <v>1147860.2029236481</v>
      </c>
    </row>
    <row r="29" spans="1:6" x14ac:dyDescent="0.2">
      <c r="A29" s="12" t="s">
        <v>139</v>
      </c>
      <c r="B29">
        <v>-86.085420099999993</v>
      </c>
      <c r="C29">
        <v>39.899006999999997</v>
      </c>
      <c r="D29" s="2">
        <v>4140.068651136</v>
      </c>
      <c r="E29">
        <v>2029832.46</v>
      </c>
      <c r="F29" s="2">
        <f t="shared" si="0"/>
        <v>2033972.528651136</v>
      </c>
    </row>
    <row r="30" spans="1:6" x14ac:dyDescent="0.2">
      <c r="A30" s="12" t="s">
        <v>140</v>
      </c>
      <c r="B30">
        <v>-86.082746499999999</v>
      </c>
      <c r="C30">
        <v>39.874915899999998</v>
      </c>
      <c r="D30" s="2">
        <v>1802.3462709120001</v>
      </c>
      <c r="E30">
        <v>883671.57000000007</v>
      </c>
      <c r="F30" s="2">
        <f t="shared" si="0"/>
        <v>885473.91627091204</v>
      </c>
    </row>
    <row r="31" spans="1:6" x14ac:dyDescent="0.2">
      <c r="A31" s="12" t="s">
        <v>141</v>
      </c>
      <c r="B31">
        <v>-86.110286799999997</v>
      </c>
      <c r="C31">
        <v>39.8759789</v>
      </c>
      <c r="D31" s="2">
        <v>1885.511491776</v>
      </c>
      <c r="E31">
        <v>924446.61</v>
      </c>
      <c r="F31" s="2">
        <f t="shared" si="0"/>
        <v>926332.12149177596</v>
      </c>
    </row>
    <row r="32" spans="1:6" x14ac:dyDescent="0.2">
      <c r="A32" s="12" t="s">
        <v>142</v>
      </c>
      <c r="B32">
        <v>-86.129693700000004</v>
      </c>
      <c r="C32">
        <v>39.881262900000003</v>
      </c>
      <c r="D32" s="2">
        <v>1555.4495214720002</v>
      </c>
      <c r="E32">
        <v>762620.67</v>
      </c>
      <c r="F32" s="2">
        <f t="shared" si="0"/>
        <v>764176.11952147202</v>
      </c>
    </row>
    <row r="33" spans="1:6" x14ac:dyDescent="0.2">
      <c r="A33" s="12" t="s">
        <v>143</v>
      </c>
      <c r="B33">
        <v>-86.148345000000006</v>
      </c>
      <c r="C33">
        <v>39.876473300000001</v>
      </c>
      <c r="D33" s="2">
        <v>1470.9848440320002</v>
      </c>
      <c r="E33">
        <v>721208.52</v>
      </c>
      <c r="F33" s="2">
        <f t="shared" si="0"/>
        <v>722679.504844032</v>
      </c>
    </row>
    <row r="34" spans="1:6" x14ac:dyDescent="0.2">
      <c r="A34" s="12" t="s">
        <v>144</v>
      </c>
      <c r="B34">
        <v>-86.156093299999995</v>
      </c>
      <c r="C34">
        <v>39.8947875</v>
      </c>
      <c r="D34" s="2">
        <v>1524.2625636480002</v>
      </c>
      <c r="E34">
        <v>747330.03</v>
      </c>
      <c r="F34" s="2">
        <f t="shared" si="0"/>
        <v>748854.29256364808</v>
      </c>
    </row>
    <row r="35" spans="1:6" x14ac:dyDescent="0.2">
      <c r="A35" s="12" t="s">
        <v>145</v>
      </c>
      <c r="B35">
        <v>-86.176882300000003</v>
      </c>
      <c r="C35">
        <v>39.885435800000003</v>
      </c>
      <c r="D35" s="2">
        <v>3335.7050305920006</v>
      </c>
      <c r="E35">
        <v>1635461.37</v>
      </c>
      <c r="F35" s="2">
        <f t="shared" si="0"/>
        <v>1638797.075030592</v>
      </c>
    </row>
    <row r="36" spans="1:6" x14ac:dyDescent="0.2">
      <c r="A36" s="12" t="s">
        <v>146</v>
      </c>
      <c r="B36">
        <v>-86.1932616</v>
      </c>
      <c r="C36">
        <v>39.891585399999997</v>
      </c>
      <c r="D36" s="2">
        <v>2183.0870476800001</v>
      </c>
      <c r="E36">
        <v>1070344.8</v>
      </c>
      <c r="F36" s="2">
        <f t="shared" si="0"/>
        <v>1072527.8870476801</v>
      </c>
    </row>
    <row r="37" spans="1:6" x14ac:dyDescent="0.2">
      <c r="A37" s="12" t="s">
        <v>147</v>
      </c>
      <c r="B37">
        <v>-86.195898200000002</v>
      </c>
      <c r="C37">
        <v>39.877518600000002</v>
      </c>
      <c r="D37" s="2">
        <v>2137.6060675200001</v>
      </c>
      <c r="E37">
        <v>1048045.9500000001</v>
      </c>
      <c r="F37" s="2">
        <f t="shared" si="0"/>
        <v>1050183.5560675201</v>
      </c>
    </row>
    <row r="38" spans="1:6" x14ac:dyDescent="0.2">
      <c r="A38" s="12" t="s">
        <v>148</v>
      </c>
      <c r="B38">
        <v>-86.202781400000006</v>
      </c>
      <c r="C38">
        <v>39.861498400000002</v>
      </c>
      <c r="D38" s="2">
        <v>1380.0228837120003</v>
      </c>
      <c r="E38">
        <v>676610.82000000007</v>
      </c>
      <c r="F38" s="2">
        <f t="shared" si="0"/>
        <v>677990.84288371203</v>
      </c>
    </row>
    <row r="39" spans="1:6" x14ac:dyDescent="0.2">
      <c r="A39" s="12" t="s">
        <v>149</v>
      </c>
      <c r="B39">
        <v>-86.202635700000002</v>
      </c>
      <c r="C39">
        <v>39.837705999999997</v>
      </c>
      <c r="D39" s="2">
        <v>2292.2414000640001</v>
      </c>
      <c r="E39">
        <v>1123862.04</v>
      </c>
      <c r="F39" s="2">
        <f t="shared" si="0"/>
        <v>1126154.281400064</v>
      </c>
    </row>
    <row r="40" spans="1:6" x14ac:dyDescent="0.2">
      <c r="A40" s="12" t="s">
        <v>150</v>
      </c>
      <c r="B40">
        <v>-86.176852600000004</v>
      </c>
      <c r="C40">
        <v>39.855265099999997</v>
      </c>
      <c r="D40" s="2">
        <v>1954.3826903040001</v>
      </c>
      <c r="E40">
        <v>958213.44000000006</v>
      </c>
      <c r="F40" s="2">
        <f t="shared" si="0"/>
        <v>960167.82269030402</v>
      </c>
    </row>
    <row r="41" spans="1:6" x14ac:dyDescent="0.2">
      <c r="A41" s="12" t="s">
        <v>151</v>
      </c>
      <c r="B41">
        <v>-86.150482199999999</v>
      </c>
      <c r="C41">
        <v>39.862268499999999</v>
      </c>
      <c r="D41" s="2">
        <v>2691.1745688960004</v>
      </c>
      <c r="E41">
        <v>1319454.81</v>
      </c>
      <c r="F41" s="2">
        <f t="shared" si="0"/>
        <v>1322145.984568896</v>
      </c>
    </row>
    <row r="42" spans="1:6" x14ac:dyDescent="0.2">
      <c r="A42" s="12" t="s">
        <v>152</v>
      </c>
      <c r="B42">
        <v>-86.131741899999994</v>
      </c>
      <c r="C42">
        <v>39.865627199999999</v>
      </c>
      <c r="D42" s="2">
        <v>1832.2337721600002</v>
      </c>
      <c r="E42">
        <v>898325.1</v>
      </c>
      <c r="F42" s="2">
        <f t="shared" si="0"/>
        <v>900157.33377216</v>
      </c>
    </row>
    <row r="43" spans="1:6" x14ac:dyDescent="0.2">
      <c r="A43" s="12" t="s">
        <v>153</v>
      </c>
      <c r="B43">
        <v>-86.104756300000005</v>
      </c>
      <c r="C43">
        <v>39.8590442</v>
      </c>
      <c r="D43" s="2">
        <v>3210.9571992960005</v>
      </c>
      <c r="E43">
        <v>1574298.81</v>
      </c>
      <c r="F43" s="2">
        <f t="shared" si="0"/>
        <v>1577509.767199296</v>
      </c>
    </row>
    <row r="44" spans="1:6" x14ac:dyDescent="0.2">
      <c r="A44" s="12" t="s">
        <v>154</v>
      </c>
      <c r="B44">
        <v>-86.096381399999999</v>
      </c>
      <c r="C44">
        <v>39.847737299999999</v>
      </c>
      <c r="D44" s="2">
        <v>3043.3273009920003</v>
      </c>
      <c r="E44">
        <v>1492111.62</v>
      </c>
      <c r="F44" s="2">
        <f t="shared" si="0"/>
        <v>1495154.9473009922</v>
      </c>
    </row>
    <row r="45" spans="1:6" x14ac:dyDescent="0.2">
      <c r="A45" s="12" t="s">
        <v>155</v>
      </c>
      <c r="B45">
        <v>-86.129071499999995</v>
      </c>
      <c r="C45">
        <v>39.853203000000001</v>
      </c>
      <c r="D45" s="2">
        <v>2765.2435937280002</v>
      </c>
      <c r="E45">
        <v>1355770.08</v>
      </c>
      <c r="F45" s="2">
        <f t="shared" si="0"/>
        <v>1358535.323593728</v>
      </c>
    </row>
    <row r="46" spans="1:6" x14ac:dyDescent="0.2">
      <c r="A46" s="12" t="s">
        <v>156</v>
      </c>
      <c r="B46">
        <v>-86.153341400000002</v>
      </c>
      <c r="C46">
        <v>39.850289699999998</v>
      </c>
      <c r="D46" s="2">
        <v>2084.3283479040001</v>
      </c>
      <c r="E46">
        <v>1021924.4400000001</v>
      </c>
      <c r="F46" s="2">
        <f t="shared" si="0"/>
        <v>1024008.7683479041</v>
      </c>
    </row>
    <row r="47" spans="1:6" x14ac:dyDescent="0.2">
      <c r="A47" s="12" t="s">
        <v>157</v>
      </c>
      <c r="B47">
        <v>-86.164512299999998</v>
      </c>
      <c r="C47">
        <v>39.839829899999998</v>
      </c>
      <c r="D47" s="2">
        <v>1637.3152857600001</v>
      </c>
      <c r="E47">
        <v>802758.6</v>
      </c>
      <c r="F47" s="2">
        <f t="shared" si="0"/>
        <v>804395.91528575995</v>
      </c>
    </row>
    <row r="48" spans="1:6" x14ac:dyDescent="0.2">
      <c r="A48" s="12" t="s">
        <v>158</v>
      </c>
      <c r="B48">
        <v>-86.168311099999997</v>
      </c>
      <c r="C48">
        <v>39.829318200000003</v>
      </c>
      <c r="D48" s="2">
        <v>1704.887027712</v>
      </c>
      <c r="E48">
        <v>835888.32000000007</v>
      </c>
      <c r="F48" s="2">
        <f t="shared" si="0"/>
        <v>837593.20702771202</v>
      </c>
    </row>
    <row r="49" spans="1:6" x14ac:dyDescent="0.2">
      <c r="A49" s="12" t="s">
        <v>159</v>
      </c>
      <c r="B49">
        <v>-86.147694900000005</v>
      </c>
      <c r="C49">
        <v>39.828965099999998</v>
      </c>
      <c r="D49" s="2">
        <v>1246.178856384</v>
      </c>
      <c r="E49">
        <v>610988.49</v>
      </c>
      <c r="F49" s="2">
        <f t="shared" si="0"/>
        <v>612234.668856384</v>
      </c>
    </row>
    <row r="50" spans="1:6" x14ac:dyDescent="0.2">
      <c r="A50" s="12" t="s">
        <v>160</v>
      </c>
      <c r="B50">
        <v>-86.147113899999994</v>
      </c>
      <c r="C50">
        <v>39.836167400000001</v>
      </c>
      <c r="D50" s="2">
        <v>1061.6560225920002</v>
      </c>
      <c r="E50">
        <v>520518.87</v>
      </c>
      <c r="F50" s="2">
        <f t="shared" si="0"/>
        <v>521580.52602259198</v>
      </c>
    </row>
    <row r="51" spans="1:6" x14ac:dyDescent="0.2">
      <c r="A51" s="12" t="s">
        <v>161</v>
      </c>
      <c r="B51">
        <v>-86.147553700000003</v>
      </c>
      <c r="C51">
        <v>39.843252100000001</v>
      </c>
      <c r="D51" s="2">
        <v>1333.2424469760001</v>
      </c>
      <c r="E51">
        <v>653674.86</v>
      </c>
      <c r="F51" s="2">
        <f t="shared" si="0"/>
        <v>655008.102446976</v>
      </c>
    </row>
    <row r="52" spans="1:6" x14ac:dyDescent="0.2">
      <c r="A52" s="12" t="s">
        <v>162</v>
      </c>
      <c r="B52">
        <v>-86.130969899999997</v>
      </c>
      <c r="C52">
        <v>39.843934300000001</v>
      </c>
      <c r="D52" s="2">
        <v>1842.6294247680003</v>
      </c>
      <c r="E52">
        <v>903421.98</v>
      </c>
      <c r="F52" s="2">
        <f t="shared" si="0"/>
        <v>905264.60942476802</v>
      </c>
    </row>
    <row r="53" spans="1:6" x14ac:dyDescent="0.2">
      <c r="A53" s="12" t="s">
        <v>163</v>
      </c>
      <c r="B53">
        <v>-86.132210999999998</v>
      </c>
      <c r="C53">
        <v>39.833621200000003</v>
      </c>
      <c r="D53" s="2">
        <v>1034.3674344960002</v>
      </c>
      <c r="E53">
        <v>507139.56</v>
      </c>
      <c r="F53" s="2">
        <f t="shared" si="0"/>
        <v>508173.927434496</v>
      </c>
    </row>
    <row r="54" spans="1:6" x14ac:dyDescent="0.2">
      <c r="A54" s="12" t="s">
        <v>164</v>
      </c>
      <c r="B54">
        <v>-86.112593099999998</v>
      </c>
      <c r="C54">
        <v>39.830967600000001</v>
      </c>
      <c r="D54" s="2">
        <v>2480.6626035840004</v>
      </c>
      <c r="E54">
        <v>1216242.99</v>
      </c>
      <c r="F54" s="2">
        <f t="shared" si="0"/>
        <v>1218723.6526035839</v>
      </c>
    </row>
    <row r="55" spans="1:6" x14ac:dyDescent="0.2">
      <c r="A55" s="12" t="s">
        <v>165</v>
      </c>
      <c r="B55">
        <v>-86.093871300000004</v>
      </c>
      <c r="C55">
        <v>39.831178800000004</v>
      </c>
      <c r="D55" s="2">
        <v>1081.1478712319999</v>
      </c>
      <c r="E55">
        <v>530075.52</v>
      </c>
      <c r="F55" s="2">
        <f t="shared" si="0"/>
        <v>531156.66787123203</v>
      </c>
    </row>
    <row r="56" spans="1:6" x14ac:dyDescent="0.2">
      <c r="A56" s="12" t="s">
        <v>166</v>
      </c>
      <c r="B56">
        <v>-86.050638899999996</v>
      </c>
      <c r="C56">
        <v>39.919794699999997</v>
      </c>
      <c r="D56" s="2">
        <v>3304.5180727680004</v>
      </c>
      <c r="E56">
        <v>1620170.73</v>
      </c>
      <c r="F56" s="2">
        <f t="shared" si="0"/>
        <v>1623475.2480727681</v>
      </c>
    </row>
    <row r="57" spans="1:6" x14ac:dyDescent="0.2">
      <c r="A57" s="12" t="s">
        <v>167</v>
      </c>
      <c r="B57">
        <v>-86.055921299999994</v>
      </c>
      <c r="C57">
        <v>39.896805100000002</v>
      </c>
      <c r="D57" s="2">
        <v>3372.08981472</v>
      </c>
      <c r="E57">
        <v>1653300.45</v>
      </c>
      <c r="F57" s="2">
        <f t="shared" si="0"/>
        <v>1656672.5398147199</v>
      </c>
    </row>
    <row r="58" spans="1:6" x14ac:dyDescent="0.2">
      <c r="A58" s="12" t="s">
        <v>168</v>
      </c>
      <c r="B58">
        <v>-86.041084600000005</v>
      </c>
      <c r="C58">
        <v>39.900029699999997</v>
      </c>
      <c r="D58" s="2">
        <v>3244.7430702719998</v>
      </c>
      <c r="E58">
        <v>1590863.67</v>
      </c>
      <c r="F58" s="2">
        <f t="shared" si="0"/>
        <v>1594108.413070272</v>
      </c>
    </row>
    <row r="59" spans="1:6" x14ac:dyDescent="0.2">
      <c r="A59" s="12" t="s">
        <v>169</v>
      </c>
      <c r="B59">
        <v>-86.018193600000004</v>
      </c>
      <c r="C59">
        <v>39.888675800000001</v>
      </c>
      <c r="D59" s="2">
        <v>3256.4381794559999</v>
      </c>
      <c r="E59">
        <v>1596597.6600000001</v>
      </c>
      <c r="F59" s="2">
        <f t="shared" si="0"/>
        <v>1599854.0981794561</v>
      </c>
    </row>
    <row r="60" spans="1:6" x14ac:dyDescent="0.2">
      <c r="A60" s="12" t="s">
        <v>170</v>
      </c>
      <c r="B60">
        <v>-85.9940742</v>
      </c>
      <c r="C60">
        <v>39.915051400000003</v>
      </c>
      <c r="D60" s="2">
        <v>1941.388124544</v>
      </c>
      <c r="E60">
        <v>951842.34</v>
      </c>
      <c r="F60" s="2">
        <f t="shared" si="0"/>
        <v>953783.72812454402</v>
      </c>
    </row>
    <row r="61" spans="1:6" x14ac:dyDescent="0.2">
      <c r="A61" s="13" t="s">
        <v>171</v>
      </c>
      <c r="B61">
        <v>-86.019622600000005</v>
      </c>
      <c r="C61">
        <v>39.916141799999998</v>
      </c>
      <c r="D61" s="2">
        <v>2812.0240304640001</v>
      </c>
      <c r="E61">
        <v>1378706.04</v>
      </c>
      <c r="F61" s="2">
        <f t="shared" si="0"/>
        <v>1381518.064030464</v>
      </c>
    </row>
    <row r="62" spans="1:6" x14ac:dyDescent="0.2">
      <c r="A62" s="13" t="s">
        <v>172</v>
      </c>
      <c r="B62">
        <v>-85.964269200000004</v>
      </c>
      <c r="C62">
        <v>39.838044699999998</v>
      </c>
      <c r="D62" s="2">
        <v>5457.7176192000006</v>
      </c>
      <c r="E62">
        <v>2675862</v>
      </c>
      <c r="F62" s="2">
        <f t="shared" si="0"/>
        <v>2681319.7176191998</v>
      </c>
    </row>
    <row r="63" spans="1:6" x14ac:dyDescent="0.2">
      <c r="A63" s="13" t="s">
        <v>173</v>
      </c>
      <c r="B63">
        <v>-85.964469699999995</v>
      </c>
      <c r="C63">
        <v>39.914746700000002</v>
      </c>
      <c r="D63" s="2">
        <v>2719.7626135679998</v>
      </c>
      <c r="E63">
        <v>1333471.23</v>
      </c>
      <c r="F63" s="2">
        <f t="shared" si="0"/>
        <v>1336190.992613568</v>
      </c>
    </row>
    <row r="64" spans="1:6" x14ac:dyDescent="0.2">
      <c r="A64" s="13" t="s">
        <v>174</v>
      </c>
      <c r="B64">
        <v>-85.981765699999997</v>
      </c>
      <c r="C64">
        <v>39.877261300000001</v>
      </c>
      <c r="D64" s="2">
        <v>2731.4577227519999</v>
      </c>
      <c r="E64">
        <v>1339205.22</v>
      </c>
      <c r="F64" s="2">
        <f t="shared" si="0"/>
        <v>1341936.6777227519</v>
      </c>
    </row>
    <row r="65" spans="1:6" x14ac:dyDescent="0.2">
      <c r="A65" s="13" t="s">
        <v>175</v>
      </c>
      <c r="B65">
        <v>-85.947632299999995</v>
      </c>
      <c r="C65">
        <v>39.902114099999999</v>
      </c>
      <c r="D65" s="2">
        <v>2357.2142288639998</v>
      </c>
      <c r="E65">
        <v>1155717.54</v>
      </c>
      <c r="F65" s="2">
        <f t="shared" si="0"/>
        <v>1158074.7542288641</v>
      </c>
    </row>
    <row r="66" spans="1:6" x14ac:dyDescent="0.2">
      <c r="A66" s="13" t="s">
        <v>176</v>
      </c>
      <c r="B66">
        <v>-85.970181999999994</v>
      </c>
      <c r="C66">
        <v>39.896081700000003</v>
      </c>
      <c r="D66" s="2">
        <v>1632.117459456</v>
      </c>
      <c r="E66">
        <v>800210.16</v>
      </c>
      <c r="F66" s="2">
        <f t="shared" si="0"/>
        <v>801842.277459456</v>
      </c>
    </row>
    <row r="67" spans="1:6" x14ac:dyDescent="0.2">
      <c r="A67" s="13" t="s">
        <v>177</v>
      </c>
      <c r="B67">
        <v>-85.957932</v>
      </c>
      <c r="C67">
        <v>39.876035600000002</v>
      </c>
      <c r="D67" s="2">
        <v>4493.5208398080003</v>
      </c>
      <c r="E67">
        <v>2203126.38</v>
      </c>
      <c r="F67" s="2">
        <f t="shared" ref="F67:F130" si="1">E67+D67</f>
        <v>2207619.9008398079</v>
      </c>
    </row>
    <row r="68" spans="1:6" x14ac:dyDescent="0.2">
      <c r="A68" s="13" t="s">
        <v>178</v>
      </c>
      <c r="B68">
        <v>-86.060394700000003</v>
      </c>
      <c r="C68">
        <v>39.8729066</v>
      </c>
      <c r="D68" s="2">
        <v>2930.2745788800003</v>
      </c>
      <c r="E68">
        <v>1436683.05</v>
      </c>
      <c r="F68" s="2">
        <f t="shared" si="1"/>
        <v>1439613.3245788801</v>
      </c>
    </row>
    <row r="69" spans="1:6" x14ac:dyDescent="0.2">
      <c r="A69" s="13" t="s">
        <v>179</v>
      </c>
      <c r="B69">
        <v>-86.065168799999995</v>
      </c>
      <c r="C69">
        <v>39.847686299999999</v>
      </c>
      <c r="D69" s="2">
        <v>3543.6180827520002</v>
      </c>
      <c r="E69">
        <v>1737398.97</v>
      </c>
      <c r="F69" s="2">
        <f t="shared" si="1"/>
        <v>1740942.588082752</v>
      </c>
    </row>
    <row r="70" spans="1:6" x14ac:dyDescent="0.2">
      <c r="A70" s="13" t="s">
        <v>180</v>
      </c>
      <c r="B70">
        <v>-86.036815799999999</v>
      </c>
      <c r="C70">
        <v>39.847765000000003</v>
      </c>
      <c r="D70" s="2">
        <v>2754.8479411200005</v>
      </c>
      <c r="E70">
        <v>1350673.2</v>
      </c>
      <c r="F70" s="2">
        <f t="shared" si="1"/>
        <v>1353428.0479411199</v>
      </c>
    </row>
    <row r="71" spans="1:6" x14ac:dyDescent="0.2">
      <c r="A71" s="13" t="s">
        <v>181</v>
      </c>
      <c r="B71">
        <v>-86.006033599999995</v>
      </c>
      <c r="C71">
        <v>39.8463566</v>
      </c>
      <c r="D71" s="2">
        <v>3272.0316583679996</v>
      </c>
      <c r="E71">
        <v>1604242.98</v>
      </c>
      <c r="F71" s="2">
        <f t="shared" si="1"/>
        <v>1607515.0116583679</v>
      </c>
    </row>
    <row r="72" spans="1:6" x14ac:dyDescent="0.2">
      <c r="A72" s="13" t="s">
        <v>182</v>
      </c>
      <c r="B72">
        <v>-86.000550799999999</v>
      </c>
      <c r="C72">
        <v>39.829836899999997</v>
      </c>
      <c r="D72" s="2">
        <v>1602.2299582080002</v>
      </c>
      <c r="E72">
        <v>785556.63</v>
      </c>
      <c r="F72" s="2">
        <f t="shared" si="1"/>
        <v>787158.85995820805</v>
      </c>
    </row>
    <row r="73" spans="1:6" x14ac:dyDescent="0.2">
      <c r="A73" s="13" t="s">
        <v>183</v>
      </c>
      <c r="B73">
        <v>-86.000681799999995</v>
      </c>
      <c r="C73">
        <v>39.837167299999997</v>
      </c>
      <c r="D73" s="2">
        <v>1558.048434624</v>
      </c>
      <c r="E73">
        <v>763894.89</v>
      </c>
      <c r="F73" s="2">
        <f t="shared" si="1"/>
        <v>765452.938434624</v>
      </c>
    </row>
    <row r="74" spans="1:6" x14ac:dyDescent="0.2">
      <c r="A74" s="13" t="s">
        <v>184</v>
      </c>
      <c r="B74">
        <v>-86.033630599999995</v>
      </c>
      <c r="C74">
        <v>39.833271799999999</v>
      </c>
      <c r="D74" s="2">
        <v>1645.1120252160001</v>
      </c>
      <c r="E74">
        <v>806581.26</v>
      </c>
      <c r="F74" s="2">
        <f t="shared" si="1"/>
        <v>808226.372025216</v>
      </c>
    </row>
    <row r="75" spans="1:6" x14ac:dyDescent="0.2">
      <c r="A75" s="13" t="s">
        <v>185</v>
      </c>
      <c r="B75">
        <v>-86.015854399999995</v>
      </c>
      <c r="C75">
        <v>39.832917999999999</v>
      </c>
      <c r="D75" s="2">
        <v>2088.2267176320001</v>
      </c>
      <c r="E75">
        <v>1023835.77</v>
      </c>
      <c r="F75" s="2">
        <f t="shared" si="1"/>
        <v>1025923.996717632</v>
      </c>
    </row>
    <row r="76" spans="1:6" x14ac:dyDescent="0.2">
      <c r="A76" s="13" t="s">
        <v>186</v>
      </c>
      <c r="B76">
        <v>-86.055456000000007</v>
      </c>
      <c r="C76">
        <v>39.833006900000001</v>
      </c>
      <c r="D76" s="2">
        <v>3078.4126285439997</v>
      </c>
      <c r="E76">
        <v>1509313.59</v>
      </c>
      <c r="F76" s="2">
        <f t="shared" si="1"/>
        <v>1512392.0026285441</v>
      </c>
    </row>
    <row r="77" spans="1:6" x14ac:dyDescent="0.2">
      <c r="A77" s="13" t="s">
        <v>187</v>
      </c>
      <c r="B77">
        <v>-86.074343900000002</v>
      </c>
      <c r="C77">
        <v>39.832920600000001</v>
      </c>
      <c r="D77" s="2">
        <v>2135.0071543680001</v>
      </c>
      <c r="E77">
        <v>1046771.73</v>
      </c>
      <c r="F77" s="2">
        <f t="shared" si="1"/>
        <v>1048906.7371543681</v>
      </c>
    </row>
    <row r="78" spans="1:6" x14ac:dyDescent="0.2">
      <c r="A78" s="13" t="s">
        <v>188</v>
      </c>
      <c r="B78">
        <v>-86.314926999999997</v>
      </c>
      <c r="C78">
        <v>39.769464900000003</v>
      </c>
      <c r="D78" s="2">
        <v>1820.5386629760001</v>
      </c>
      <c r="E78">
        <v>892591.11</v>
      </c>
      <c r="F78" s="2">
        <f t="shared" si="1"/>
        <v>894411.64866297599</v>
      </c>
    </row>
    <row r="79" spans="1:6" x14ac:dyDescent="0.2">
      <c r="A79" s="13" t="s">
        <v>189</v>
      </c>
      <c r="B79">
        <v>-86.296054299999994</v>
      </c>
      <c r="C79">
        <v>39.769831500000002</v>
      </c>
      <c r="D79" s="2">
        <v>2172.691395072</v>
      </c>
      <c r="E79">
        <v>1065247.92</v>
      </c>
      <c r="F79" s="2">
        <f t="shared" si="1"/>
        <v>1067420.611395072</v>
      </c>
    </row>
    <row r="80" spans="1:6" x14ac:dyDescent="0.2">
      <c r="A80" s="13" t="s">
        <v>190</v>
      </c>
      <c r="B80">
        <v>-86.272842900000001</v>
      </c>
      <c r="C80">
        <v>39.8121875</v>
      </c>
      <c r="D80" s="2">
        <v>1196.799506496</v>
      </c>
      <c r="E80">
        <v>586778.31000000006</v>
      </c>
      <c r="F80" s="2">
        <f t="shared" si="1"/>
        <v>587975.10950649611</v>
      </c>
    </row>
    <row r="81" spans="1:6" x14ac:dyDescent="0.2">
      <c r="A81" s="13" t="s">
        <v>191</v>
      </c>
      <c r="B81">
        <v>-86.282825900000006</v>
      </c>
      <c r="C81">
        <v>39.812685700000003</v>
      </c>
      <c r="D81" s="2">
        <v>626.33806963200004</v>
      </c>
      <c r="E81">
        <v>307087.02</v>
      </c>
      <c r="F81" s="2">
        <f t="shared" si="1"/>
        <v>307713.35806963203</v>
      </c>
    </row>
    <row r="82" spans="1:6" x14ac:dyDescent="0.2">
      <c r="A82" s="13" t="s">
        <v>192</v>
      </c>
      <c r="B82">
        <v>-86.2901454</v>
      </c>
      <c r="C82">
        <v>39.819331099999999</v>
      </c>
      <c r="D82" s="2">
        <v>2880.8952289920003</v>
      </c>
      <c r="E82">
        <v>1412472.87</v>
      </c>
      <c r="F82" s="2">
        <f t="shared" si="1"/>
        <v>1415353.7652289921</v>
      </c>
    </row>
    <row r="83" spans="1:6" x14ac:dyDescent="0.2">
      <c r="A83" s="13" t="s">
        <v>193</v>
      </c>
      <c r="B83">
        <v>-86.298107799999997</v>
      </c>
      <c r="C83">
        <v>39.794511300000003</v>
      </c>
      <c r="D83" s="2">
        <v>1305.9538588800001</v>
      </c>
      <c r="E83">
        <v>640295.55000000005</v>
      </c>
      <c r="F83" s="2">
        <f t="shared" si="1"/>
        <v>641601.50385888002</v>
      </c>
    </row>
    <row r="84" spans="1:6" x14ac:dyDescent="0.2">
      <c r="A84" s="13" t="s">
        <v>194</v>
      </c>
      <c r="B84">
        <v>-86.301554199999998</v>
      </c>
      <c r="C84">
        <v>39.812010299999997</v>
      </c>
      <c r="D84" s="2">
        <v>3223.9517650560001</v>
      </c>
      <c r="E84">
        <v>1580669.9100000001</v>
      </c>
      <c r="F84" s="2">
        <f t="shared" si="1"/>
        <v>1583893.8617650562</v>
      </c>
    </row>
    <row r="85" spans="1:6" x14ac:dyDescent="0.2">
      <c r="A85" s="13" t="s">
        <v>195</v>
      </c>
      <c r="B85">
        <v>-86.314931400000006</v>
      </c>
      <c r="C85">
        <v>39.786111599999998</v>
      </c>
      <c r="D85" s="2">
        <v>2066.1359558400004</v>
      </c>
      <c r="E85">
        <v>1013004.9</v>
      </c>
      <c r="F85" s="2">
        <f t="shared" si="1"/>
        <v>1015071.03595584</v>
      </c>
    </row>
    <row r="86" spans="1:6" x14ac:dyDescent="0.2">
      <c r="A86" s="13" t="s">
        <v>196</v>
      </c>
      <c r="B86">
        <v>-86.319000500000001</v>
      </c>
      <c r="C86">
        <v>39.805058600000002</v>
      </c>
      <c r="D86" s="2">
        <v>1960.8799731839999</v>
      </c>
      <c r="E86">
        <v>961398.99</v>
      </c>
      <c r="F86" s="2">
        <f t="shared" si="1"/>
        <v>963359.86997318396</v>
      </c>
    </row>
    <row r="87" spans="1:6" x14ac:dyDescent="0.2">
      <c r="A87" s="13" t="s">
        <v>197</v>
      </c>
      <c r="B87">
        <v>-86.263023700000005</v>
      </c>
      <c r="C87">
        <v>39.816437899999997</v>
      </c>
      <c r="D87" s="2">
        <v>1341.039186432</v>
      </c>
      <c r="E87">
        <v>657497.52</v>
      </c>
      <c r="F87" s="2">
        <f t="shared" si="1"/>
        <v>658838.55918643204</v>
      </c>
    </row>
    <row r="88" spans="1:6" x14ac:dyDescent="0.2">
      <c r="A88" s="13" t="s">
        <v>198</v>
      </c>
      <c r="B88">
        <v>-86.259883099999996</v>
      </c>
      <c r="C88">
        <v>39.801748000000003</v>
      </c>
      <c r="D88" s="2">
        <v>2162.2957424639999</v>
      </c>
      <c r="E88">
        <v>1060151.04</v>
      </c>
      <c r="F88" s="2">
        <f t="shared" si="1"/>
        <v>1062313.3357424641</v>
      </c>
    </row>
    <row r="89" spans="1:6" x14ac:dyDescent="0.2">
      <c r="A89" s="13" t="s">
        <v>199</v>
      </c>
      <c r="B89">
        <v>-86.247745399999999</v>
      </c>
      <c r="C89">
        <v>39.8132631</v>
      </c>
      <c r="D89" s="2">
        <v>3534.5218867200001</v>
      </c>
      <c r="E89">
        <v>1732939.2</v>
      </c>
      <c r="F89" s="2">
        <f t="shared" si="1"/>
        <v>1736473.72188672</v>
      </c>
    </row>
    <row r="90" spans="1:6" x14ac:dyDescent="0.2">
      <c r="A90" s="13" t="s">
        <v>200</v>
      </c>
      <c r="B90">
        <v>-86.232949199999993</v>
      </c>
      <c r="C90">
        <v>39.816729799999997</v>
      </c>
      <c r="D90" s="2">
        <v>1532.059303104</v>
      </c>
      <c r="E90">
        <v>751152.69000000006</v>
      </c>
      <c r="F90" s="2">
        <f t="shared" si="1"/>
        <v>752684.74930310401</v>
      </c>
    </row>
    <row r="91" spans="1:6" x14ac:dyDescent="0.2">
      <c r="A91" s="13" t="s">
        <v>201</v>
      </c>
      <c r="B91">
        <v>-86.212974599999995</v>
      </c>
      <c r="C91">
        <v>39.8186204</v>
      </c>
      <c r="D91" s="2">
        <v>2255.8566159360003</v>
      </c>
      <c r="E91">
        <v>1106022.96</v>
      </c>
      <c r="F91" s="2">
        <f t="shared" si="1"/>
        <v>1108278.8166159359</v>
      </c>
    </row>
    <row r="92" spans="1:6" x14ac:dyDescent="0.2">
      <c r="A92" s="13" t="s">
        <v>202</v>
      </c>
      <c r="B92">
        <v>-86.206468599999994</v>
      </c>
      <c r="C92">
        <v>39.803032299999998</v>
      </c>
      <c r="D92" s="2">
        <v>2383.203360384</v>
      </c>
      <c r="E92">
        <v>1168459.74</v>
      </c>
      <c r="F92" s="2">
        <f t="shared" si="1"/>
        <v>1170842.9433603841</v>
      </c>
    </row>
    <row r="93" spans="1:6" x14ac:dyDescent="0.2">
      <c r="A93" s="13" t="s">
        <v>203</v>
      </c>
      <c r="B93">
        <v>-86.227823700000002</v>
      </c>
      <c r="C93">
        <v>39.7985738</v>
      </c>
      <c r="D93" s="2">
        <v>1641.2136554880001</v>
      </c>
      <c r="E93">
        <v>804669.93</v>
      </c>
      <c r="F93" s="2">
        <f t="shared" si="1"/>
        <v>806311.14365548803</v>
      </c>
    </row>
    <row r="94" spans="1:6" x14ac:dyDescent="0.2">
      <c r="A94" s="13" t="s">
        <v>204</v>
      </c>
      <c r="B94">
        <v>-86.244929200000001</v>
      </c>
      <c r="C94">
        <v>39.7956699</v>
      </c>
      <c r="D94" s="2">
        <v>899.22395059199994</v>
      </c>
      <c r="E94">
        <v>440880.12</v>
      </c>
      <c r="F94" s="2">
        <f t="shared" si="1"/>
        <v>441779.34395059198</v>
      </c>
    </row>
    <row r="95" spans="1:6" x14ac:dyDescent="0.2">
      <c r="A95" s="13" t="s">
        <v>205</v>
      </c>
      <c r="B95">
        <v>-86.280694999999994</v>
      </c>
      <c r="C95">
        <v>39.790539500000001</v>
      </c>
      <c r="D95" s="2">
        <v>1738.672898688</v>
      </c>
      <c r="E95">
        <v>852453.18</v>
      </c>
      <c r="F95" s="2">
        <f t="shared" si="1"/>
        <v>854191.85289868806</v>
      </c>
    </row>
    <row r="96" spans="1:6" x14ac:dyDescent="0.2">
      <c r="A96" s="13" t="s">
        <v>206</v>
      </c>
      <c r="B96">
        <v>-86.263269899999997</v>
      </c>
      <c r="C96">
        <v>39.788898400000001</v>
      </c>
      <c r="D96" s="2">
        <v>3665.7670008960004</v>
      </c>
      <c r="E96">
        <v>1797287.31</v>
      </c>
      <c r="F96" s="2">
        <f t="shared" si="1"/>
        <v>1800953.077000896</v>
      </c>
    </row>
    <row r="97" spans="1:6" x14ac:dyDescent="0.2">
      <c r="A97" s="13" t="s">
        <v>207</v>
      </c>
      <c r="B97">
        <v>-86.239148700000001</v>
      </c>
      <c r="C97">
        <v>39.784361500000003</v>
      </c>
      <c r="D97" s="2">
        <v>952.50167020800006</v>
      </c>
      <c r="E97">
        <v>467001.63</v>
      </c>
      <c r="F97" s="2">
        <f t="shared" si="1"/>
        <v>467954.13167020801</v>
      </c>
    </row>
    <row r="98" spans="1:6" x14ac:dyDescent="0.2">
      <c r="A98" s="13" t="s">
        <v>208</v>
      </c>
      <c r="B98">
        <v>-86.218118799999999</v>
      </c>
      <c r="C98">
        <v>39.784170199999998</v>
      </c>
      <c r="D98" s="2">
        <v>1010.9772161279999</v>
      </c>
      <c r="E98">
        <v>495671.58</v>
      </c>
      <c r="F98" s="2">
        <f t="shared" si="1"/>
        <v>496682.55721612804</v>
      </c>
    </row>
    <row r="99" spans="1:6" x14ac:dyDescent="0.2">
      <c r="A99" s="13" t="s">
        <v>209</v>
      </c>
      <c r="B99">
        <v>-86.2035312</v>
      </c>
      <c r="C99">
        <v>39.785160699999999</v>
      </c>
      <c r="D99" s="2">
        <v>1035.666891072</v>
      </c>
      <c r="E99">
        <v>507776.67</v>
      </c>
      <c r="F99" s="2">
        <f t="shared" si="1"/>
        <v>508812.33689107199</v>
      </c>
    </row>
    <row r="100" spans="1:6" x14ac:dyDescent="0.2">
      <c r="A100" s="13" t="s">
        <v>210</v>
      </c>
      <c r="B100">
        <v>-86.204484399999998</v>
      </c>
      <c r="C100">
        <v>39.777345199999999</v>
      </c>
      <c r="D100" s="2">
        <v>1096.7413501440001</v>
      </c>
      <c r="E100">
        <v>537720.84</v>
      </c>
      <c r="F100" s="2">
        <f t="shared" si="1"/>
        <v>538817.581350144</v>
      </c>
    </row>
    <row r="101" spans="1:6" x14ac:dyDescent="0.2">
      <c r="A101" s="13" t="s">
        <v>211</v>
      </c>
      <c r="B101">
        <v>-86.2307019</v>
      </c>
      <c r="C101">
        <v>39.769396299999997</v>
      </c>
      <c r="D101" s="2">
        <v>2228.5680278400005</v>
      </c>
      <c r="E101">
        <v>1092643.6500000001</v>
      </c>
      <c r="F101" s="2">
        <f t="shared" si="1"/>
        <v>1094872.2180278401</v>
      </c>
    </row>
    <row r="102" spans="1:6" x14ac:dyDescent="0.2">
      <c r="A102" s="13" t="s">
        <v>212</v>
      </c>
      <c r="B102">
        <v>-86.274624200000005</v>
      </c>
      <c r="C102">
        <v>39.773151499999997</v>
      </c>
      <c r="D102" s="2">
        <v>1833.5332287360002</v>
      </c>
      <c r="E102">
        <v>898962.21</v>
      </c>
      <c r="F102" s="2">
        <f t="shared" si="1"/>
        <v>900795.74322873598</v>
      </c>
    </row>
    <row r="103" spans="1:6" x14ac:dyDescent="0.2">
      <c r="A103" s="13" t="s">
        <v>213</v>
      </c>
      <c r="B103">
        <v>-86.260639299999994</v>
      </c>
      <c r="C103">
        <v>39.768266699999998</v>
      </c>
      <c r="D103" s="2">
        <v>2597.6136954240005</v>
      </c>
      <c r="E103">
        <v>1273582.8900000001</v>
      </c>
      <c r="F103" s="2">
        <f t="shared" si="1"/>
        <v>1276180.5036954242</v>
      </c>
    </row>
    <row r="104" spans="1:6" x14ac:dyDescent="0.2">
      <c r="A104" s="13" t="s">
        <v>214</v>
      </c>
      <c r="B104">
        <v>-86.258536000000007</v>
      </c>
      <c r="C104">
        <v>39.7763651</v>
      </c>
      <c r="D104" s="2">
        <v>1212.3929854080002</v>
      </c>
      <c r="E104">
        <v>594423.63</v>
      </c>
      <c r="F104" s="2">
        <f t="shared" si="1"/>
        <v>595636.02298540797</v>
      </c>
    </row>
    <row r="105" spans="1:6" x14ac:dyDescent="0.2">
      <c r="A105" s="13" t="s">
        <v>215</v>
      </c>
      <c r="B105">
        <v>-86.3095043</v>
      </c>
      <c r="C105">
        <v>39.741494500000002</v>
      </c>
      <c r="D105" s="2">
        <v>2667.7843505280002</v>
      </c>
      <c r="E105">
        <v>1307986.83</v>
      </c>
      <c r="F105" s="2">
        <f t="shared" si="1"/>
        <v>1310654.614350528</v>
      </c>
    </row>
    <row r="106" spans="1:6" x14ac:dyDescent="0.2">
      <c r="A106" s="13" t="s">
        <v>216</v>
      </c>
      <c r="B106">
        <v>-86.276583700000003</v>
      </c>
      <c r="C106">
        <v>39.747526399999998</v>
      </c>
      <c r="D106" s="2">
        <v>2319.5299881599999</v>
      </c>
      <c r="E106">
        <v>1137241.3500000001</v>
      </c>
      <c r="F106" s="2">
        <f t="shared" si="1"/>
        <v>1139560.87998816</v>
      </c>
    </row>
    <row r="107" spans="1:6" x14ac:dyDescent="0.2">
      <c r="A107" s="13" t="s">
        <v>217</v>
      </c>
      <c r="B107">
        <v>-86.257103000000001</v>
      </c>
      <c r="C107">
        <v>39.742121500000003</v>
      </c>
      <c r="D107" s="2">
        <v>2398.7968392960006</v>
      </c>
      <c r="E107">
        <v>1176105.06</v>
      </c>
      <c r="F107" s="2">
        <f t="shared" si="1"/>
        <v>1178503.8568392959</v>
      </c>
    </row>
    <row r="108" spans="1:6" x14ac:dyDescent="0.2">
      <c r="A108" s="13" t="s">
        <v>218</v>
      </c>
      <c r="B108">
        <v>-86.237824000000003</v>
      </c>
      <c r="C108">
        <v>39.731504800000003</v>
      </c>
      <c r="D108" s="2">
        <v>2899.087621056</v>
      </c>
      <c r="E108">
        <v>1421392.41</v>
      </c>
      <c r="F108" s="2">
        <f t="shared" si="1"/>
        <v>1424291.4976210559</v>
      </c>
    </row>
    <row r="109" spans="1:6" x14ac:dyDescent="0.2">
      <c r="A109" s="13" t="s">
        <v>219</v>
      </c>
      <c r="B109">
        <v>-86.218342100000001</v>
      </c>
      <c r="C109">
        <v>39.739071600000003</v>
      </c>
      <c r="D109" s="2">
        <v>667.92068006399995</v>
      </c>
      <c r="E109">
        <v>327474.53999999998</v>
      </c>
      <c r="F109" s="2">
        <f t="shared" si="1"/>
        <v>328142.46068006399</v>
      </c>
    </row>
    <row r="110" spans="1:6" x14ac:dyDescent="0.2">
      <c r="A110" s="13" t="s">
        <v>220</v>
      </c>
      <c r="B110">
        <v>-86.235352199999994</v>
      </c>
      <c r="C110">
        <v>39.756398300000001</v>
      </c>
      <c r="D110" s="2">
        <v>2122.012588608</v>
      </c>
      <c r="E110">
        <v>1040400.63</v>
      </c>
      <c r="F110" s="2">
        <f t="shared" si="1"/>
        <v>1042522.642588608</v>
      </c>
    </row>
    <row r="111" spans="1:6" x14ac:dyDescent="0.2">
      <c r="A111" s="13" t="s">
        <v>221</v>
      </c>
      <c r="B111">
        <v>-86.204360199999996</v>
      </c>
      <c r="C111">
        <v>39.755664000000003</v>
      </c>
      <c r="D111" s="2">
        <v>1446.295169088</v>
      </c>
      <c r="E111">
        <v>709103.43</v>
      </c>
      <c r="F111" s="2">
        <f t="shared" si="1"/>
        <v>710549.72516908799</v>
      </c>
    </row>
    <row r="112" spans="1:6" x14ac:dyDescent="0.2">
      <c r="A112" s="13" t="s">
        <v>222</v>
      </c>
      <c r="B112">
        <v>-86.190833699999999</v>
      </c>
      <c r="C112">
        <v>39.811912200000002</v>
      </c>
      <c r="D112" s="2">
        <v>671.81904979199999</v>
      </c>
      <c r="E112">
        <v>329385.87</v>
      </c>
      <c r="F112" s="2">
        <f t="shared" si="1"/>
        <v>330057.68904979201</v>
      </c>
    </row>
    <row r="113" spans="1:6" x14ac:dyDescent="0.2">
      <c r="A113" s="13" t="s">
        <v>223</v>
      </c>
      <c r="B113">
        <v>-86.159210099999996</v>
      </c>
      <c r="C113">
        <v>39.821137100000001</v>
      </c>
      <c r="D113" s="2">
        <v>1820.5386629760001</v>
      </c>
      <c r="E113">
        <v>892591.11</v>
      </c>
      <c r="F113" s="2">
        <f t="shared" si="1"/>
        <v>894411.64866297599</v>
      </c>
    </row>
    <row r="114" spans="1:6" x14ac:dyDescent="0.2">
      <c r="A114" s="13" t="s">
        <v>224</v>
      </c>
      <c r="B114">
        <v>-86.144489300000004</v>
      </c>
      <c r="C114">
        <v>39.821706900000002</v>
      </c>
      <c r="D114" s="2">
        <v>1328.0446206720001</v>
      </c>
      <c r="E114">
        <v>651126.42000000004</v>
      </c>
      <c r="F114" s="2">
        <f t="shared" si="1"/>
        <v>652454.46462067205</v>
      </c>
    </row>
    <row r="115" spans="1:6" x14ac:dyDescent="0.2">
      <c r="A115" s="13" t="s">
        <v>225</v>
      </c>
      <c r="B115">
        <v>-86.123526400000003</v>
      </c>
      <c r="C115">
        <v>39.821512200000001</v>
      </c>
      <c r="D115" s="2">
        <v>1172.1098315520001</v>
      </c>
      <c r="E115">
        <v>574673.22</v>
      </c>
      <c r="F115" s="2">
        <f t="shared" si="1"/>
        <v>575845.32983155199</v>
      </c>
    </row>
    <row r="116" spans="1:6" x14ac:dyDescent="0.2">
      <c r="A116" s="13" t="s">
        <v>226</v>
      </c>
      <c r="B116">
        <v>-86.096275199999994</v>
      </c>
      <c r="C116">
        <v>39.820701200000002</v>
      </c>
      <c r="D116" s="2">
        <v>2614.5066309120002</v>
      </c>
      <c r="E116">
        <v>1281865.32</v>
      </c>
      <c r="F116" s="2">
        <f t="shared" si="1"/>
        <v>1284479.826630912</v>
      </c>
    </row>
    <row r="117" spans="1:6" x14ac:dyDescent="0.2">
      <c r="A117" s="13" t="s">
        <v>227</v>
      </c>
      <c r="B117">
        <v>-86.109724400000005</v>
      </c>
      <c r="C117">
        <v>39.814459800000002</v>
      </c>
      <c r="D117" s="2">
        <v>871.93536249600004</v>
      </c>
      <c r="E117">
        <v>427500.81</v>
      </c>
      <c r="F117" s="2">
        <f t="shared" si="1"/>
        <v>428372.745362496</v>
      </c>
    </row>
    <row r="118" spans="1:6" x14ac:dyDescent="0.2">
      <c r="A118" s="13" t="s">
        <v>228</v>
      </c>
      <c r="B118">
        <v>-86.131636400000005</v>
      </c>
      <c r="C118">
        <v>39.814203399999997</v>
      </c>
      <c r="D118" s="2">
        <v>999.28210694399991</v>
      </c>
      <c r="E118">
        <v>489937.59</v>
      </c>
      <c r="F118" s="2">
        <f t="shared" si="1"/>
        <v>490936.87210694404</v>
      </c>
    </row>
    <row r="119" spans="1:6" x14ac:dyDescent="0.2">
      <c r="A119" s="13" t="s">
        <v>229</v>
      </c>
      <c r="B119">
        <v>-86.145763000000002</v>
      </c>
      <c r="C119">
        <v>39.812890799999998</v>
      </c>
      <c r="D119" s="2">
        <v>816.058729728</v>
      </c>
      <c r="E119">
        <v>400105.08</v>
      </c>
      <c r="F119" s="2">
        <f t="shared" si="1"/>
        <v>400921.138729728</v>
      </c>
    </row>
    <row r="120" spans="1:6" x14ac:dyDescent="0.2">
      <c r="A120" s="13" t="s">
        <v>230</v>
      </c>
      <c r="B120">
        <v>-86.157716899999997</v>
      </c>
      <c r="C120">
        <v>39.813603499999999</v>
      </c>
      <c r="D120" s="2">
        <v>1381.3223402880001</v>
      </c>
      <c r="E120">
        <v>677247.93</v>
      </c>
      <c r="F120" s="2">
        <f t="shared" si="1"/>
        <v>678629.25234028802</v>
      </c>
    </row>
    <row r="121" spans="1:6" x14ac:dyDescent="0.2">
      <c r="A121" s="13" t="s">
        <v>231</v>
      </c>
      <c r="B121">
        <v>-86.174530799999999</v>
      </c>
      <c r="C121">
        <v>39.805093100000001</v>
      </c>
      <c r="D121" s="2">
        <v>1192.901136768</v>
      </c>
      <c r="E121">
        <v>584866.98</v>
      </c>
      <c r="F121" s="2">
        <f t="shared" si="1"/>
        <v>586059.88113676803</v>
      </c>
    </row>
    <row r="122" spans="1:6" x14ac:dyDescent="0.2">
      <c r="A122" s="13" t="s">
        <v>232</v>
      </c>
      <c r="B122">
        <v>-86.159553399999993</v>
      </c>
      <c r="C122">
        <v>39.805914000000001</v>
      </c>
      <c r="D122" s="2">
        <v>999.28210694399991</v>
      </c>
      <c r="E122">
        <v>489937.59</v>
      </c>
      <c r="F122" s="2">
        <f t="shared" si="1"/>
        <v>490936.87210694404</v>
      </c>
    </row>
    <row r="123" spans="1:6" x14ac:dyDescent="0.2">
      <c r="A123" s="13" t="s">
        <v>233</v>
      </c>
      <c r="B123">
        <v>-86.156686300000004</v>
      </c>
      <c r="C123">
        <v>39.799497299999999</v>
      </c>
      <c r="D123" s="2">
        <v>1451.492995392</v>
      </c>
      <c r="E123">
        <v>711651.87</v>
      </c>
      <c r="F123" s="2">
        <f t="shared" si="1"/>
        <v>713103.36299539194</v>
      </c>
    </row>
    <row r="124" spans="1:6" x14ac:dyDescent="0.2">
      <c r="A124" s="13" t="s">
        <v>234</v>
      </c>
      <c r="B124">
        <v>-86.140498899999997</v>
      </c>
      <c r="C124">
        <v>39.8027953</v>
      </c>
      <c r="D124" s="2">
        <v>1269.569074752</v>
      </c>
      <c r="E124">
        <v>622456.47</v>
      </c>
      <c r="F124" s="2">
        <f t="shared" si="1"/>
        <v>623726.03907475201</v>
      </c>
    </row>
    <row r="125" spans="1:6" x14ac:dyDescent="0.2">
      <c r="A125" s="13" t="s">
        <v>235</v>
      </c>
      <c r="B125">
        <v>-86.121553899999995</v>
      </c>
      <c r="C125">
        <v>39.807077300000003</v>
      </c>
      <c r="D125" s="2">
        <v>1359.2315784960001</v>
      </c>
      <c r="E125">
        <v>666417.06000000006</v>
      </c>
      <c r="F125" s="2">
        <f t="shared" si="1"/>
        <v>667776.29157849611</v>
      </c>
    </row>
    <row r="126" spans="1:6" x14ac:dyDescent="0.2">
      <c r="A126" s="13" t="s">
        <v>236</v>
      </c>
      <c r="B126">
        <v>-86.109325200000001</v>
      </c>
      <c r="C126">
        <v>39.803544199999997</v>
      </c>
      <c r="D126" s="2">
        <v>990.18591091200005</v>
      </c>
      <c r="E126">
        <v>485477.82</v>
      </c>
      <c r="F126" s="2">
        <f t="shared" si="1"/>
        <v>486468.005910912</v>
      </c>
    </row>
    <row r="127" spans="1:6" x14ac:dyDescent="0.2">
      <c r="A127" s="13" t="s">
        <v>237</v>
      </c>
      <c r="B127">
        <v>-86.093131400000004</v>
      </c>
      <c r="C127">
        <v>39.807139200000002</v>
      </c>
      <c r="D127" s="2">
        <v>678.31633267200004</v>
      </c>
      <c r="E127">
        <v>332571.42</v>
      </c>
      <c r="F127" s="2">
        <f t="shared" si="1"/>
        <v>333249.73633267201</v>
      </c>
    </row>
    <row r="128" spans="1:6" x14ac:dyDescent="0.2">
      <c r="A128" s="13" t="s">
        <v>238</v>
      </c>
      <c r="B128">
        <v>-86.092075699999995</v>
      </c>
      <c r="C128">
        <v>39.794850500000003</v>
      </c>
      <c r="D128" s="2">
        <v>1684.0957224960002</v>
      </c>
      <c r="E128">
        <v>825694.56</v>
      </c>
      <c r="F128" s="2">
        <f t="shared" si="1"/>
        <v>827378.6557224961</v>
      </c>
    </row>
    <row r="129" spans="1:6" x14ac:dyDescent="0.2">
      <c r="A129" s="13" t="s">
        <v>239</v>
      </c>
      <c r="B129">
        <v>-86.092743299999995</v>
      </c>
      <c r="C129">
        <v>39.785138699999997</v>
      </c>
      <c r="D129" s="2">
        <v>1893.308231232</v>
      </c>
      <c r="E129">
        <v>928269.27</v>
      </c>
      <c r="F129" s="2">
        <f t="shared" si="1"/>
        <v>930162.57823123201</v>
      </c>
    </row>
    <row r="130" spans="1:6" x14ac:dyDescent="0.2">
      <c r="A130" s="13" t="s">
        <v>240</v>
      </c>
      <c r="B130">
        <v>-86.109507800000003</v>
      </c>
      <c r="C130">
        <v>39.789741200000002</v>
      </c>
      <c r="D130" s="2">
        <v>1799.7473577600001</v>
      </c>
      <c r="E130">
        <v>882397.35</v>
      </c>
      <c r="F130" s="2">
        <f t="shared" si="1"/>
        <v>884197.09735775995</v>
      </c>
    </row>
    <row r="131" spans="1:6" x14ac:dyDescent="0.2">
      <c r="A131" s="13" t="s">
        <v>241</v>
      </c>
      <c r="B131">
        <v>-86.125523299999998</v>
      </c>
      <c r="C131">
        <v>39.786757799999997</v>
      </c>
      <c r="D131" s="2">
        <v>1430.7016901760001</v>
      </c>
      <c r="E131">
        <v>701458.11</v>
      </c>
      <c r="F131" s="2">
        <f t="shared" ref="F131:F194" si="2">E131+D131</f>
        <v>702888.81169017602</v>
      </c>
    </row>
    <row r="132" spans="1:6" x14ac:dyDescent="0.2">
      <c r="A132" s="13" t="s">
        <v>242</v>
      </c>
      <c r="B132">
        <v>-86.129807999999997</v>
      </c>
      <c r="C132">
        <v>39.795159599999998</v>
      </c>
      <c r="D132" s="2">
        <v>664.02231033600003</v>
      </c>
      <c r="E132">
        <v>325563.21000000002</v>
      </c>
      <c r="F132" s="2">
        <f t="shared" si="2"/>
        <v>326227.23231033602</v>
      </c>
    </row>
    <row r="133" spans="1:6" x14ac:dyDescent="0.2">
      <c r="A133" s="13" t="s">
        <v>243</v>
      </c>
      <c r="B133">
        <v>-86.159087400000004</v>
      </c>
      <c r="C133">
        <v>39.788804599999999</v>
      </c>
      <c r="D133" s="2">
        <v>1919.2973627520003</v>
      </c>
      <c r="E133">
        <v>941011.47</v>
      </c>
      <c r="F133" s="2">
        <f t="shared" si="2"/>
        <v>942930.767362752</v>
      </c>
    </row>
    <row r="134" spans="1:6" x14ac:dyDescent="0.2">
      <c r="A134" s="13" t="s">
        <v>244</v>
      </c>
      <c r="B134">
        <v>-86.173781500000004</v>
      </c>
      <c r="C134">
        <v>39.791671100000002</v>
      </c>
      <c r="D134" s="2">
        <v>1434.6000599040001</v>
      </c>
      <c r="E134">
        <v>703369.44000000006</v>
      </c>
      <c r="F134" s="2">
        <f t="shared" si="2"/>
        <v>704804.0400599041</v>
      </c>
    </row>
    <row r="135" spans="1:6" x14ac:dyDescent="0.2">
      <c r="A135" s="13" t="s">
        <v>245</v>
      </c>
      <c r="B135">
        <v>-86.188050000000004</v>
      </c>
      <c r="C135">
        <v>39.792123099999998</v>
      </c>
      <c r="D135" s="2">
        <v>1580.1391964160002</v>
      </c>
      <c r="E135">
        <v>774725.76</v>
      </c>
      <c r="F135" s="2">
        <f t="shared" si="2"/>
        <v>776305.89919641602</v>
      </c>
    </row>
    <row r="136" spans="1:6" x14ac:dyDescent="0.2">
      <c r="A136" s="13" t="s">
        <v>246</v>
      </c>
      <c r="B136">
        <v>-86.147908599999994</v>
      </c>
      <c r="C136">
        <v>39.775246500000002</v>
      </c>
      <c r="D136" s="2">
        <v>5867.0464406400006</v>
      </c>
      <c r="E136">
        <v>2876551.65</v>
      </c>
      <c r="F136" s="2">
        <f t="shared" si="2"/>
        <v>2882418.6964406399</v>
      </c>
    </row>
    <row r="137" spans="1:6" x14ac:dyDescent="0.2">
      <c r="A137" s="13" t="s">
        <v>247</v>
      </c>
      <c r="B137">
        <v>-86.1370924</v>
      </c>
      <c r="C137">
        <v>39.774199500000002</v>
      </c>
      <c r="D137" s="2">
        <v>899.22395059199994</v>
      </c>
      <c r="E137">
        <v>440880.12</v>
      </c>
      <c r="F137" s="2">
        <f t="shared" si="2"/>
        <v>441779.34395059198</v>
      </c>
    </row>
    <row r="138" spans="1:6" x14ac:dyDescent="0.2">
      <c r="A138" s="13" t="s">
        <v>248</v>
      </c>
      <c r="B138">
        <v>-86.129048299999994</v>
      </c>
      <c r="C138">
        <v>39.7734874</v>
      </c>
      <c r="D138" s="2">
        <v>1324.1462509440003</v>
      </c>
      <c r="E138">
        <v>649215.09</v>
      </c>
      <c r="F138" s="2">
        <f t="shared" si="2"/>
        <v>650539.23625094397</v>
      </c>
    </row>
    <row r="139" spans="1:6" x14ac:dyDescent="0.2">
      <c r="A139" s="13" t="s">
        <v>249</v>
      </c>
      <c r="B139">
        <v>-86.1236569</v>
      </c>
      <c r="C139">
        <v>39.774939600000003</v>
      </c>
      <c r="D139" s="2">
        <v>771.87720614399996</v>
      </c>
      <c r="E139">
        <v>378443.34</v>
      </c>
      <c r="F139" s="2">
        <f t="shared" si="2"/>
        <v>379215.21720614401</v>
      </c>
    </row>
    <row r="140" spans="1:6" x14ac:dyDescent="0.2">
      <c r="A140" s="13" t="s">
        <v>250</v>
      </c>
      <c r="B140">
        <v>-86.117233799999994</v>
      </c>
      <c r="C140">
        <v>39.777894699999997</v>
      </c>
      <c r="D140" s="2">
        <v>769.27829299199993</v>
      </c>
      <c r="E140">
        <v>377169.12</v>
      </c>
      <c r="F140" s="2">
        <f t="shared" si="2"/>
        <v>377938.39829299197</v>
      </c>
    </row>
    <row r="141" spans="1:6" x14ac:dyDescent="0.2">
      <c r="A141" s="13" t="s">
        <v>251</v>
      </c>
      <c r="B141">
        <v>-86.104724500000003</v>
      </c>
      <c r="C141">
        <v>39.778024500000001</v>
      </c>
      <c r="D141" s="2">
        <v>1439.7978862080001</v>
      </c>
      <c r="E141">
        <v>705917.88</v>
      </c>
      <c r="F141" s="2">
        <f t="shared" si="2"/>
        <v>707357.67788620805</v>
      </c>
    </row>
    <row r="142" spans="1:6" x14ac:dyDescent="0.2">
      <c r="A142" s="13" t="s">
        <v>252</v>
      </c>
      <c r="B142">
        <v>-86.114736199999996</v>
      </c>
      <c r="C142">
        <v>39.771483799999999</v>
      </c>
      <c r="D142" s="2">
        <v>1033.0679779200002</v>
      </c>
      <c r="E142">
        <v>506502.45</v>
      </c>
      <c r="F142" s="2">
        <f t="shared" si="2"/>
        <v>507535.51797792001</v>
      </c>
    </row>
    <row r="143" spans="1:6" x14ac:dyDescent="0.2">
      <c r="A143" s="13" t="s">
        <v>253</v>
      </c>
      <c r="B143">
        <v>-86.101205500000006</v>
      </c>
      <c r="C143">
        <v>39.771013699999997</v>
      </c>
      <c r="D143" s="2">
        <v>923.91362553600004</v>
      </c>
      <c r="E143">
        <v>452985.21</v>
      </c>
      <c r="F143" s="2">
        <f t="shared" si="2"/>
        <v>453909.12362553604</v>
      </c>
    </row>
    <row r="144" spans="1:6" x14ac:dyDescent="0.2">
      <c r="A144" s="13" t="s">
        <v>254</v>
      </c>
      <c r="B144">
        <v>-86.089739399999999</v>
      </c>
      <c r="C144">
        <v>39.778159299999999</v>
      </c>
      <c r="D144" s="2">
        <v>1550.251695168</v>
      </c>
      <c r="E144">
        <v>760072.23</v>
      </c>
      <c r="F144" s="2">
        <f t="shared" si="2"/>
        <v>761622.48169516795</v>
      </c>
    </row>
    <row r="145" spans="1:6" x14ac:dyDescent="0.2">
      <c r="A145" s="13" t="s">
        <v>255</v>
      </c>
      <c r="B145">
        <v>-86.089739699999996</v>
      </c>
      <c r="C145">
        <v>39.770810900000001</v>
      </c>
      <c r="D145" s="2">
        <v>1736.073985536</v>
      </c>
      <c r="E145">
        <v>851178.96</v>
      </c>
      <c r="F145" s="2">
        <f t="shared" si="2"/>
        <v>852915.03398553596</v>
      </c>
    </row>
    <row r="146" spans="1:6" x14ac:dyDescent="0.2">
      <c r="A146" s="13" t="s">
        <v>256</v>
      </c>
      <c r="B146">
        <v>-86.092381900000007</v>
      </c>
      <c r="C146">
        <v>39.759704999999997</v>
      </c>
      <c r="D146" s="2">
        <v>1903.7038838399999</v>
      </c>
      <c r="E146">
        <v>933366.15</v>
      </c>
      <c r="F146" s="2">
        <f t="shared" si="2"/>
        <v>935269.85388384003</v>
      </c>
    </row>
    <row r="147" spans="1:6" x14ac:dyDescent="0.2">
      <c r="A147" s="13" t="s">
        <v>257</v>
      </c>
      <c r="B147">
        <v>-86.110076000000007</v>
      </c>
      <c r="C147">
        <v>39.7601625</v>
      </c>
      <c r="D147" s="2">
        <v>1208.4946156800002</v>
      </c>
      <c r="E147">
        <v>592512.30000000005</v>
      </c>
      <c r="F147" s="2">
        <f t="shared" si="2"/>
        <v>593720.79461568</v>
      </c>
    </row>
    <row r="148" spans="1:6" x14ac:dyDescent="0.2">
      <c r="A148" s="13" t="s">
        <v>258</v>
      </c>
      <c r="B148">
        <v>-86.128318800000002</v>
      </c>
      <c r="C148">
        <v>39.763063699999996</v>
      </c>
      <c r="D148" s="2">
        <v>1200.6978762240001</v>
      </c>
      <c r="E148">
        <v>588689.64</v>
      </c>
      <c r="F148" s="2">
        <f t="shared" si="2"/>
        <v>589890.33787622396</v>
      </c>
    </row>
    <row r="149" spans="1:6" x14ac:dyDescent="0.2">
      <c r="A149" s="13" t="s">
        <v>259</v>
      </c>
      <c r="B149" s="14">
        <v>-86.137559300000007</v>
      </c>
      <c r="C149" s="14">
        <v>39.756267999999999</v>
      </c>
      <c r="D149" s="2">
        <v>1090.244067264</v>
      </c>
      <c r="E149">
        <v>534535.29</v>
      </c>
      <c r="F149" s="2">
        <f t="shared" si="2"/>
        <v>535625.53406726406</v>
      </c>
    </row>
    <row r="150" spans="1:6" x14ac:dyDescent="0.2">
      <c r="A150" s="13" t="s">
        <v>260</v>
      </c>
      <c r="B150">
        <v>-86.149168200000005</v>
      </c>
      <c r="C150">
        <v>39.760114899999998</v>
      </c>
      <c r="D150" s="2">
        <v>1322.846794368</v>
      </c>
      <c r="E150">
        <v>648577.98</v>
      </c>
      <c r="F150" s="2">
        <f t="shared" si="2"/>
        <v>649900.82679436798</v>
      </c>
    </row>
    <row r="151" spans="1:6" x14ac:dyDescent="0.2">
      <c r="A151" s="13" t="s">
        <v>261</v>
      </c>
      <c r="B151">
        <v>-86.184637499999994</v>
      </c>
      <c r="C151">
        <v>39.765315700000002</v>
      </c>
      <c r="D151" s="2">
        <v>1793.2500748800001</v>
      </c>
      <c r="E151">
        <v>879211.8</v>
      </c>
      <c r="F151" s="2">
        <f t="shared" si="2"/>
        <v>881005.05007488001</v>
      </c>
    </row>
    <row r="152" spans="1:6" x14ac:dyDescent="0.2">
      <c r="A152" s="13" t="s">
        <v>262</v>
      </c>
      <c r="B152">
        <v>-86.154315100000005</v>
      </c>
      <c r="C152">
        <v>39.747197300000003</v>
      </c>
      <c r="D152" s="2">
        <v>1061.6560225920002</v>
      </c>
      <c r="E152">
        <v>520518.87</v>
      </c>
      <c r="F152" s="2">
        <f t="shared" si="2"/>
        <v>521580.52602259198</v>
      </c>
    </row>
    <row r="153" spans="1:6" x14ac:dyDescent="0.2">
      <c r="A153" s="13" t="s">
        <v>263</v>
      </c>
      <c r="B153">
        <v>-86.1447723</v>
      </c>
      <c r="C153">
        <v>39.746237999999998</v>
      </c>
      <c r="D153" s="2">
        <v>958.99895308800012</v>
      </c>
      <c r="E153">
        <v>470187.18</v>
      </c>
      <c r="F153" s="2">
        <f t="shared" si="2"/>
        <v>471146.17895308801</v>
      </c>
    </row>
    <row r="154" spans="1:6" x14ac:dyDescent="0.2">
      <c r="A154" s="13" t="s">
        <v>264</v>
      </c>
      <c r="B154">
        <v>-86.135895500000004</v>
      </c>
      <c r="C154">
        <v>39.747620300000001</v>
      </c>
      <c r="D154" s="2">
        <v>1085.04624096</v>
      </c>
      <c r="E154">
        <v>531986.85</v>
      </c>
      <c r="F154" s="2">
        <f t="shared" si="2"/>
        <v>533071.89624095999</v>
      </c>
    </row>
    <row r="155" spans="1:6" x14ac:dyDescent="0.2">
      <c r="A155" s="13" t="s">
        <v>265</v>
      </c>
      <c r="B155">
        <v>-86.126150100000004</v>
      </c>
      <c r="C155">
        <v>39.750505500000003</v>
      </c>
      <c r="D155" s="2">
        <v>1222.788638016</v>
      </c>
      <c r="E155">
        <v>599520.51</v>
      </c>
      <c r="F155" s="2">
        <f t="shared" si="2"/>
        <v>600743.29863801599</v>
      </c>
    </row>
    <row r="156" spans="1:6" x14ac:dyDescent="0.2">
      <c r="A156" s="13" t="s">
        <v>266</v>
      </c>
      <c r="B156">
        <v>-86.120842300000007</v>
      </c>
      <c r="C156">
        <v>39.743077700000001</v>
      </c>
      <c r="D156" s="2">
        <v>1108.436459328</v>
      </c>
      <c r="E156">
        <v>543454.82999999996</v>
      </c>
      <c r="F156" s="2">
        <f t="shared" si="2"/>
        <v>544563.26645932801</v>
      </c>
    </row>
    <row r="157" spans="1:6" x14ac:dyDescent="0.2">
      <c r="A157" s="13" t="s">
        <v>267</v>
      </c>
      <c r="B157">
        <v>-86.097465999999997</v>
      </c>
      <c r="C157">
        <v>39.745491600000001</v>
      </c>
      <c r="D157" s="2">
        <v>2242.8620501760006</v>
      </c>
      <c r="E157">
        <v>1099651.8600000001</v>
      </c>
      <c r="F157" s="2">
        <f t="shared" si="2"/>
        <v>1101894.722050176</v>
      </c>
    </row>
    <row r="158" spans="1:6" x14ac:dyDescent="0.2">
      <c r="A158" s="13" t="s">
        <v>268</v>
      </c>
      <c r="B158">
        <v>-86.096925499999998</v>
      </c>
      <c r="C158">
        <v>39.730773399999997</v>
      </c>
      <c r="D158" s="2">
        <v>1749.0685512960004</v>
      </c>
      <c r="E158">
        <v>857550.06</v>
      </c>
      <c r="F158" s="2">
        <f t="shared" si="2"/>
        <v>859299.12855129607</v>
      </c>
    </row>
    <row r="159" spans="1:6" x14ac:dyDescent="0.2">
      <c r="A159" s="13" t="s">
        <v>269</v>
      </c>
      <c r="B159">
        <v>-86.123660400000006</v>
      </c>
      <c r="C159">
        <v>39.730645600000003</v>
      </c>
      <c r="D159" s="2">
        <v>2880.8952289920003</v>
      </c>
      <c r="E159">
        <v>1412472.87</v>
      </c>
      <c r="F159" s="2">
        <f t="shared" si="2"/>
        <v>1415353.7652289921</v>
      </c>
    </row>
    <row r="160" spans="1:6" x14ac:dyDescent="0.2">
      <c r="A160" s="13" t="s">
        <v>270</v>
      </c>
      <c r="B160">
        <v>-86.1465551</v>
      </c>
      <c r="C160">
        <v>39.7383697</v>
      </c>
      <c r="D160" s="2">
        <v>964.19677939200005</v>
      </c>
      <c r="E160">
        <v>472735.62</v>
      </c>
      <c r="F160" s="2">
        <f t="shared" si="2"/>
        <v>473699.81677939201</v>
      </c>
    </row>
    <row r="161" spans="1:6" x14ac:dyDescent="0.2">
      <c r="A161" s="13" t="s">
        <v>271</v>
      </c>
      <c r="B161">
        <v>-86.147885599999995</v>
      </c>
      <c r="C161">
        <v>39.72925</v>
      </c>
      <c r="D161" s="2">
        <v>1898.5060575359998</v>
      </c>
      <c r="E161">
        <v>930817.71</v>
      </c>
      <c r="F161" s="2">
        <f t="shared" si="2"/>
        <v>932716.21605753596</v>
      </c>
    </row>
    <row r="162" spans="1:6" x14ac:dyDescent="0.2">
      <c r="A162" s="13" t="s">
        <v>272</v>
      </c>
      <c r="B162">
        <v>-86.166318000000004</v>
      </c>
      <c r="C162">
        <v>39.734638699999998</v>
      </c>
      <c r="D162" s="2">
        <v>665.32176691200004</v>
      </c>
      <c r="E162">
        <v>326200.32000000001</v>
      </c>
      <c r="F162" s="2">
        <f t="shared" si="2"/>
        <v>326865.64176691201</v>
      </c>
    </row>
    <row r="163" spans="1:6" x14ac:dyDescent="0.2">
      <c r="A163" s="13" t="s">
        <v>273</v>
      </c>
      <c r="B163">
        <v>-86.182685699999993</v>
      </c>
      <c r="C163">
        <v>39.742099099999997</v>
      </c>
      <c r="D163" s="2">
        <v>1287.7614668160002</v>
      </c>
      <c r="E163">
        <v>631376.01</v>
      </c>
      <c r="F163" s="2">
        <f t="shared" si="2"/>
        <v>632663.77146681596</v>
      </c>
    </row>
    <row r="164" spans="1:6" x14ac:dyDescent="0.2">
      <c r="A164" s="13" t="s">
        <v>274</v>
      </c>
      <c r="B164">
        <v>-86.073876600000006</v>
      </c>
      <c r="C164">
        <v>39.803534200000001</v>
      </c>
      <c r="D164" s="2">
        <v>1394.3169060480002</v>
      </c>
      <c r="E164">
        <v>683619.03</v>
      </c>
      <c r="F164" s="2">
        <f t="shared" si="2"/>
        <v>685013.34690604801</v>
      </c>
    </row>
    <row r="165" spans="1:6" x14ac:dyDescent="0.2">
      <c r="A165" s="13" t="s">
        <v>275</v>
      </c>
      <c r="B165">
        <v>-86.074255800000003</v>
      </c>
      <c r="C165">
        <v>39.818132300000002</v>
      </c>
      <c r="D165" s="2">
        <v>1377.4239705600003</v>
      </c>
      <c r="E165">
        <v>675336.6</v>
      </c>
      <c r="F165" s="2">
        <f t="shared" si="2"/>
        <v>676714.02397055994</v>
      </c>
    </row>
    <row r="166" spans="1:6" x14ac:dyDescent="0.2">
      <c r="A166" s="13" t="s">
        <v>276</v>
      </c>
      <c r="B166">
        <v>-86.047934299999994</v>
      </c>
      <c r="C166">
        <v>39.818347699999997</v>
      </c>
      <c r="D166" s="2">
        <v>2329.925640768</v>
      </c>
      <c r="E166">
        <v>1142338.23</v>
      </c>
      <c r="F166" s="2">
        <f t="shared" si="2"/>
        <v>1144668.1556407679</v>
      </c>
    </row>
    <row r="167" spans="1:6" x14ac:dyDescent="0.2">
      <c r="A167" s="13" t="s">
        <v>277</v>
      </c>
      <c r="B167">
        <v>-86.020518300000006</v>
      </c>
      <c r="C167">
        <v>39.8185942</v>
      </c>
      <c r="D167" s="2">
        <v>1617.8234371200001</v>
      </c>
      <c r="E167">
        <v>793201.95000000007</v>
      </c>
      <c r="F167" s="2">
        <f t="shared" si="2"/>
        <v>794819.77343712002</v>
      </c>
    </row>
    <row r="168" spans="1:6" x14ac:dyDescent="0.2">
      <c r="A168" s="13" t="s">
        <v>278</v>
      </c>
      <c r="B168">
        <v>-86.021154499999994</v>
      </c>
      <c r="C168">
        <v>39.8036046</v>
      </c>
      <c r="D168" s="2">
        <v>1898.5060575359998</v>
      </c>
      <c r="E168">
        <v>930817.71</v>
      </c>
      <c r="F168" s="2">
        <f t="shared" si="2"/>
        <v>932716.21605753596</v>
      </c>
    </row>
    <row r="169" spans="1:6" x14ac:dyDescent="0.2">
      <c r="A169" s="13" t="s">
        <v>279</v>
      </c>
      <c r="B169">
        <v>-86.048709799999997</v>
      </c>
      <c r="C169">
        <v>39.803634000000002</v>
      </c>
      <c r="D169" s="2">
        <v>1151.3185263359999</v>
      </c>
      <c r="E169">
        <v>564479.46</v>
      </c>
      <c r="F169" s="2">
        <f t="shared" si="2"/>
        <v>565630.77852633595</v>
      </c>
    </row>
    <row r="170" spans="1:6" x14ac:dyDescent="0.2">
      <c r="A170" s="13" t="s">
        <v>280</v>
      </c>
      <c r="B170">
        <v>-86.000148699999997</v>
      </c>
      <c r="C170">
        <v>39.804138700000003</v>
      </c>
      <c r="D170" s="2">
        <v>2878.2963158399998</v>
      </c>
      <c r="E170">
        <v>1411198.6500000001</v>
      </c>
      <c r="F170" s="2">
        <f t="shared" si="2"/>
        <v>1414076.9463158401</v>
      </c>
    </row>
    <row r="171" spans="1:6" x14ac:dyDescent="0.2">
      <c r="A171" s="13" t="s">
        <v>281</v>
      </c>
      <c r="B171">
        <v>-86.000399700000003</v>
      </c>
      <c r="C171">
        <v>39.818823600000002</v>
      </c>
      <c r="D171" s="2">
        <v>930.41090841599998</v>
      </c>
      <c r="E171">
        <v>456170.76</v>
      </c>
      <c r="F171" s="2">
        <f t="shared" si="2"/>
        <v>457101.17090841598</v>
      </c>
    </row>
    <row r="172" spans="1:6" x14ac:dyDescent="0.2">
      <c r="A172" s="13" t="s">
        <v>282</v>
      </c>
      <c r="B172">
        <v>-85.971998900000003</v>
      </c>
      <c r="C172">
        <v>39.819185900000001</v>
      </c>
      <c r="D172" s="2">
        <v>3803.5093979519997</v>
      </c>
      <c r="E172">
        <v>1864820.97</v>
      </c>
      <c r="F172" s="2">
        <f t="shared" si="2"/>
        <v>1868624.4793979519</v>
      </c>
    </row>
    <row r="173" spans="1:6" x14ac:dyDescent="0.2">
      <c r="A173" s="13" t="s">
        <v>283</v>
      </c>
      <c r="B173">
        <v>-85.973893700000005</v>
      </c>
      <c r="C173">
        <v>39.8038192</v>
      </c>
      <c r="D173" s="2">
        <v>3299.3202464640003</v>
      </c>
      <c r="E173">
        <v>1617622.29</v>
      </c>
      <c r="F173" s="2">
        <f t="shared" si="2"/>
        <v>1620921.6102464641</v>
      </c>
    </row>
    <row r="174" spans="1:6" x14ac:dyDescent="0.2">
      <c r="A174" s="13" t="s">
        <v>284</v>
      </c>
      <c r="B174">
        <v>-85.960544799999994</v>
      </c>
      <c r="C174">
        <v>39.783827100000003</v>
      </c>
      <c r="D174" s="2">
        <v>2926.3762091519998</v>
      </c>
      <c r="E174">
        <v>1434771.72</v>
      </c>
      <c r="F174" s="2">
        <f t="shared" si="2"/>
        <v>1437698.0962091519</v>
      </c>
    </row>
    <row r="175" spans="1:6" x14ac:dyDescent="0.2">
      <c r="A175" s="13" t="s">
        <v>285</v>
      </c>
      <c r="B175">
        <v>-85.993202100000005</v>
      </c>
      <c r="C175">
        <v>39.787022800000003</v>
      </c>
      <c r="D175" s="2">
        <v>3074.5142588160002</v>
      </c>
      <c r="E175">
        <v>1507402.26</v>
      </c>
      <c r="F175" s="2">
        <f t="shared" si="2"/>
        <v>1510476.7742588159</v>
      </c>
    </row>
    <row r="176" spans="1:6" x14ac:dyDescent="0.2">
      <c r="A176" s="13" t="s">
        <v>286</v>
      </c>
      <c r="B176">
        <v>-86.017455499999997</v>
      </c>
      <c r="C176">
        <v>39.784100000000002</v>
      </c>
      <c r="D176" s="2">
        <v>2630.1001098240004</v>
      </c>
      <c r="E176">
        <v>1289510.6400000001</v>
      </c>
      <c r="F176" s="2">
        <f t="shared" si="2"/>
        <v>1292140.7401098241</v>
      </c>
    </row>
    <row r="177" spans="1:6" x14ac:dyDescent="0.2">
      <c r="A177" s="13" t="s">
        <v>287</v>
      </c>
      <c r="B177">
        <v>-86.036585900000006</v>
      </c>
      <c r="C177">
        <v>39.7835678</v>
      </c>
      <c r="D177" s="2">
        <v>3160.2783928320005</v>
      </c>
      <c r="E177">
        <v>1549451.52</v>
      </c>
      <c r="F177" s="2">
        <f t="shared" si="2"/>
        <v>1552611.798392832</v>
      </c>
    </row>
    <row r="178" spans="1:6" x14ac:dyDescent="0.2">
      <c r="A178" s="13" t="s">
        <v>288</v>
      </c>
      <c r="B178">
        <v>-86.0554652</v>
      </c>
      <c r="C178">
        <v>39.775835000000001</v>
      </c>
      <c r="D178" s="2">
        <v>1161.7141789440002</v>
      </c>
      <c r="E178">
        <v>569576.34</v>
      </c>
      <c r="F178" s="2">
        <f t="shared" si="2"/>
        <v>570738.05417894397</v>
      </c>
    </row>
    <row r="179" spans="1:6" x14ac:dyDescent="0.2">
      <c r="A179" s="13" t="s">
        <v>289</v>
      </c>
      <c r="B179">
        <v>-86.054882000000006</v>
      </c>
      <c r="C179">
        <v>39.789032900000002</v>
      </c>
      <c r="D179" s="2">
        <v>1574.9413701120002</v>
      </c>
      <c r="E179">
        <v>772177.32000000007</v>
      </c>
      <c r="F179" s="2">
        <f t="shared" si="2"/>
        <v>773752.26137011207</v>
      </c>
    </row>
    <row r="180" spans="1:6" x14ac:dyDescent="0.2">
      <c r="A180" s="13" t="s">
        <v>290</v>
      </c>
      <c r="B180">
        <v>-86.073796299999998</v>
      </c>
      <c r="C180">
        <v>39.788921199999997</v>
      </c>
      <c r="D180" s="2">
        <v>3205.7593729920004</v>
      </c>
      <c r="E180">
        <v>1571750.37</v>
      </c>
      <c r="F180" s="2">
        <f t="shared" si="2"/>
        <v>1574956.1293729921</v>
      </c>
    </row>
    <row r="181" spans="1:6" x14ac:dyDescent="0.2">
      <c r="A181" s="13" t="s">
        <v>291</v>
      </c>
      <c r="B181">
        <v>-86.073625300000003</v>
      </c>
      <c r="C181">
        <v>39.7782774</v>
      </c>
      <c r="D181" s="2">
        <v>1367.028317952</v>
      </c>
      <c r="E181">
        <v>670239.72</v>
      </c>
      <c r="F181" s="2">
        <f t="shared" si="2"/>
        <v>671606.74831795192</v>
      </c>
    </row>
    <row r="182" spans="1:6" x14ac:dyDescent="0.2">
      <c r="A182" s="13" t="s">
        <v>292</v>
      </c>
      <c r="B182">
        <v>-86.073882400000002</v>
      </c>
      <c r="C182">
        <v>39.771374999999999</v>
      </c>
      <c r="D182" s="2">
        <v>2146.7022635519997</v>
      </c>
      <c r="E182">
        <v>1052505.72</v>
      </c>
      <c r="F182" s="2">
        <f t="shared" si="2"/>
        <v>1054652.422263552</v>
      </c>
    </row>
    <row r="183" spans="1:6" x14ac:dyDescent="0.2">
      <c r="A183" s="13" t="s">
        <v>293</v>
      </c>
      <c r="B183">
        <v>-86.0734444</v>
      </c>
      <c r="C183">
        <v>39.761276600000002</v>
      </c>
      <c r="D183" s="2">
        <v>1838.73105504</v>
      </c>
      <c r="E183">
        <v>901510.65</v>
      </c>
      <c r="F183" s="2">
        <f t="shared" si="2"/>
        <v>903349.38105504005</v>
      </c>
    </row>
    <row r="184" spans="1:6" x14ac:dyDescent="0.2">
      <c r="A184" s="13" t="s">
        <v>294</v>
      </c>
      <c r="B184">
        <v>-86.035839999999993</v>
      </c>
      <c r="C184">
        <v>39.7666982</v>
      </c>
      <c r="D184" s="2">
        <v>1311.1516851839999</v>
      </c>
      <c r="E184">
        <v>642843.99</v>
      </c>
      <c r="F184" s="2">
        <f t="shared" si="2"/>
        <v>644155.14168518397</v>
      </c>
    </row>
    <row r="185" spans="1:6" x14ac:dyDescent="0.2">
      <c r="A185" s="13" t="s">
        <v>295</v>
      </c>
      <c r="B185">
        <v>-86.046059200000002</v>
      </c>
      <c r="C185">
        <v>39.746717400000001</v>
      </c>
      <c r="D185" s="2">
        <v>5397.9426167040001</v>
      </c>
      <c r="E185">
        <v>2646554.94</v>
      </c>
      <c r="F185" s="2">
        <f t="shared" si="2"/>
        <v>2651952.8826167039</v>
      </c>
    </row>
    <row r="186" spans="1:6" x14ac:dyDescent="0.2">
      <c r="A186" s="13" t="s">
        <v>296</v>
      </c>
      <c r="B186">
        <v>-85.983057500000001</v>
      </c>
      <c r="C186">
        <v>39.745049299999998</v>
      </c>
      <c r="D186" s="2">
        <v>4279.1105047680003</v>
      </c>
      <c r="E186">
        <v>2098003.23</v>
      </c>
      <c r="F186" s="2">
        <f t="shared" si="2"/>
        <v>2102282.3405047678</v>
      </c>
    </row>
    <row r="187" spans="1:6" x14ac:dyDescent="0.2">
      <c r="A187" s="13" t="s">
        <v>297</v>
      </c>
      <c r="B187">
        <v>-86.255406899999997</v>
      </c>
      <c r="C187">
        <v>39.7044657</v>
      </c>
      <c r="D187" s="2">
        <v>2137.6060675200001</v>
      </c>
      <c r="E187">
        <v>1048045.9500000001</v>
      </c>
      <c r="F187" s="2">
        <f t="shared" si="2"/>
        <v>1050183.5560675201</v>
      </c>
    </row>
    <row r="188" spans="1:6" x14ac:dyDescent="0.2">
      <c r="A188" s="13" t="s">
        <v>298</v>
      </c>
      <c r="B188">
        <v>-86.223437899999993</v>
      </c>
      <c r="C188">
        <v>39.704599700000003</v>
      </c>
      <c r="D188" s="2">
        <v>3273.3311149440001</v>
      </c>
      <c r="E188">
        <v>1604880.09</v>
      </c>
      <c r="F188" s="2">
        <f t="shared" si="2"/>
        <v>1608153.4211149442</v>
      </c>
    </row>
    <row r="189" spans="1:6" x14ac:dyDescent="0.2">
      <c r="A189" s="13" t="s">
        <v>299</v>
      </c>
      <c r="B189">
        <v>-86.296972999999994</v>
      </c>
      <c r="C189">
        <v>39.653706399999997</v>
      </c>
      <c r="D189" s="2">
        <v>4164.7583260800002</v>
      </c>
      <c r="E189">
        <v>2041937.55</v>
      </c>
      <c r="F189" s="2">
        <f t="shared" si="2"/>
        <v>2046102.30832608</v>
      </c>
    </row>
    <row r="190" spans="1:6" x14ac:dyDescent="0.2">
      <c r="A190" s="13" t="s">
        <v>300</v>
      </c>
      <c r="B190">
        <v>-86.248378500000001</v>
      </c>
      <c r="C190">
        <v>39.673098799999998</v>
      </c>
      <c r="D190" s="2">
        <v>3837.2952689280005</v>
      </c>
      <c r="E190">
        <v>1881385.83</v>
      </c>
      <c r="F190" s="2">
        <f t="shared" si="2"/>
        <v>1885223.125268928</v>
      </c>
    </row>
    <row r="191" spans="1:6" x14ac:dyDescent="0.2">
      <c r="A191" s="13" t="s">
        <v>301</v>
      </c>
      <c r="B191">
        <v>-86.203715000000003</v>
      </c>
      <c r="C191">
        <v>39.6784167</v>
      </c>
      <c r="D191" s="2">
        <v>8837.6041733759994</v>
      </c>
      <c r="E191">
        <v>4332985.1100000003</v>
      </c>
      <c r="F191" s="2">
        <f t="shared" si="2"/>
        <v>4341822.7141733766</v>
      </c>
    </row>
    <row r="192" spans="1:6" x14ac:dyDescent="0.2">
      <c r="A192" s="13" t="s">
        <v>302</v>
      </c>
      <c r="B192">
        <v>-86.158500000000004</v>
      </c>
      <c r="C192">
        <v>39.715142100000001</v>
      </c>
      <c r="D192" s="2">
        <v>1791.950618304</v>
      </c>
      <c r="E192">
        <v>878574.69000000006</v>
      </c>
      <c r="F192" s="2">
        <f t="shared" si="2"/>
        <v>880366.64061830402</v>
      </c>
    </row>
    <row r="193" spans="1:6" x14ac:dyDescent="0.2">
      <c r="A193" s="13" t="s">
        <v>303</v>
      </c>
      <c r="B193">
        <v>-86.126378799999998</v>
      </c>
      <c r="C193">
        <v>39.716073100000003</v>
      </c>
      <c r="D193" s="2">
        <v>1955.6821468800001</v>
      </c>
      <c r="E193">
        <v>958850.55</v>
      </c>
      <c r="F193" s="2">
        <f t="shared" si="2"/>
        <v>960806.23214688001</v>
      </c>
    </row>
    <row r="194" spans="1:6" x14ac:dyDescent="0.2">
      <c r="A194" s="13" t="s">
        <v>304</v>
      </c>
      <c r="B194">
        <v>-86.094944499999997</v>
      </c>
      <c r="C194">
        <v>39.6991899</v>
      </c>
      <c r="D194" s="2">
        <v>2643.0946755840005</v>
      </c>
      <c r="E194">
        <v>1295881.74</v>
      </c>
      <c r="F194" s="2">
        <f t="shared" si="2"/>
        <v>1298524.834675584</v>
      </c>
    </row>
    <row r="195" spans="1:6" x14ac:dyDescent="0.2">
      <c r="A195" s="13" t="s">
        <v>305</v>
      </c>
      <c r="B195">
        <v>-86.0882261</v>
      </c>
      <c r="C195">
        <v>39.714571900000003</v>
      </c>
      <c r="D195" s="2">
        <v>2031.0506282879999</v>
      </c>
      <c r="E195">
        <v>995802.93</v>
      </c>
      <c r="F195" s="2">
        <f t="shared" ref="F195:F225" si="3">E195+D195</f>
        <v>997833.980628288</v>
      </c>
    </row>
    <row r="196" spans="1:6" x14ac:dyDescent="0.2">
      <c r="A196" s="13" t="s">
        <v>306</v>
      </c>
      <c r="B196">
        <v>-86.103104599999995</v>
      </c>
      <c r="C196">
        <v>39.713253399999999</v>
      </c>
      <c r="D196" s="2">
        <v>2015.4571493759997</v>
      </c>
      <c r="E196">
        <v>988157.61</v>
      </c>
      <c r="F196" s="2">
        <f t="shared" si="3"/>
        <v>990173.06714937603</v>
      </c>
    </row>
    <row r="197" spans="1:6" x14ac:dyDescent="0.2">
      <c r="A197" s="13" t="s">
        <v>307</v>
      </c>
      <c r="B197">
        <v>-86.121895499999994</v>
      </c>
      <c r="C197">
        <v>39.695816299999997</v>
      </c>
      <c r="D197" s="2">
        <v>1203.2967893760001</v>
      </c>
      <c r="E197">
        <v>589963.86</v>
      </c>
      <c r="F197" s="2">
        <f t="shared" si="3"/>
        <v>591167.15678937593</v>
      </c>
    </row>
    <row r="198" spans="1:6" x14ac:dyDescent="0.2">
      <c r="A198" s="13" t="s">
        <v>308</v>
      </c>
      <c r="B198">
        <v>-86.125543100000002</v>
      </c>
      <c r="C198">
        <v>39.704409699999999</v>
      </c>
      <c r="D198" s="2">
        <v>1941.388124544</v>
      </c>
      <c r="E198">
        <v>951842.34</v>
      </c>
      <c r="F198" s="2">
        <f t="shared" si="3"/>
        <v>953783.72812454402</v>
      </c>
    </row>
    <row r="199" spans="1:6" x14ac:dyDescent="0.2">
      <c r="A199" s="13" t="s">
        <v>309</v>
      </c>
      <c r="B199">
        <v>-86.158012099999993</v>
      </c>
      <c r="C199">
        <v>39.700312400000001</v>
      </c>
      <c r="D199" s="2">
        <v>2845.80990144</v>
      </c>
      <c r="E199">
        <v>1395270.9000000001</v>
      </c>
      <c r="F199" s="2">
        <f t="shared" si="3"/>
        <v>1398116.7099014402</v>
      </c>
    </row>
    <row r="200" spans="1:6" x14ac:dyDescent="0.2">
      <c r="A200" s="13" t="s">
        <v>310</v>
      </c>
      <c r="B200">
        <v>-86.158286000000004</v>
      </c>
      <c r="C200">
        <v>39.685991399999999</v>
      </c>
      <c r="D200" s="2">
        <v>2917.2800131200001</v>
      </c>
      <c r="E200">
        <v>1430311.95</v>
      </c>
      <c r="F200" s="2">
        <f t="shared" si="3"/>
        <v>1433229.23001312</v>
      </c>
    </row>
    <row r="201" spans="1:6" x14ac:dyDescent="0.2">
      <c r="A201" s="13" t="s">
        <v>311</v>
      </c>
      <c r="B201">
        <v>-86.125215900000001</v>
      </c>
      <c r="C201">
        <v>39.6865764</v>
      </c>
      <c r="D201" s="2">
        <v>1526.8614768000002</v>
      </c>
      <c r="E201">
        <v>748604.25</v>
      </c>
      <c r="F201" s="2">
        <f t="shared" si="3"/>
        <v>750131.11147680006</v>
      </c>
    </row>
    <row r="202" spans="1:6" x14ac:dyDescent="0.2">
      <c r="A202" s="13" t="s">
        <v>312</v>
      </c>
      <c r="B202">
        <v>-86.105681899999993</v>
      </c>
      <c r="C202">
        <v>39.674325099999997</v>
      </c>
      <c r="D202" s="2">
        <v>2331.225097344</v>
      </c>
      <c r="E202">
        <v>1142975.3400000001</v>
      </c>
      <c r="F202" s="2">
        <f t="shared" si="3"/>
        <v>1145306.5650973441</v>
      </c>
    </row>
    <row r="203" spans="1:6" x14ac:dyDescent="0.2">
      <c r="A203" s="13" t="s">
        <v>313</v>
      </c>
      <c r="B203">
        <v>-86.091464200000004</v>
      </c>
      <c r="C203">
        <v>39.6715023</v>
      </c>
      <c r="D203" s="2">
        <v>3105.7012166400004</v>
      </c>
      <c r="E203">
        <v>1522692.9000000001</v>
      </c>
      <c r="F203" s="2">
        <f t="shared" si="3"/>
        <v>1525798.6012166401</v>
      </c>
    </row>
    <row r="204" spans="1:6" x14ac:dyDescent="0.2">
      <c r="A204" s="13" t="s">
        <v>314</v>
      </c>
      <c r="B204">
        <v>-86.125213400000007</v>
      </c>
      <c r="C204">
        <v>39.657572500000001</v>
      </c>
      <c r="D204" s="2">
        <v>3359.0952489599999</v>
      </c>
      <c r="E204">
        <v>1646929.35</v>
      </c>
      <c r="F204" s="2">
        <f t="shared" si="3"/>
        <v>1650288.4452489601</v>
      </c>
    </row>
    <row r="205" spans="1:6" x14ac:dyDescent="0.2">
      <c r="A205" s="13" t="s">
        <v>315</v>
      </c>
      <c r="B205">
        <v>-86.1252803</v>
      </c>
      <c r="C205">
        <v>39.6722891</v>
      </c>
      <c r="D205" s="2">
        <v>1485.2788663680001</v>
      </c>
      <c r="E205">
        <v>728216.73</v>
      </c>
      <c r="F205" s="2">
        <f t="shared" si="3"/>
        <v>729702.00886636798</v>
      </c>
    </row>
    <row r="206" spans="1:6" x14ac:dyDescent="0.2">
      <c r="A206" s="13" t="s">
        <v>316</v>
      </c>
      <c r="B206">
        <v>-86.158983599999999</v>
      </c>
      <c r="C206">
        <v>39.671493099999999</v>
      </c>
      <c r="D206" s="2">
        <v>3175.8718717440001</v>
      </c>
      <c r="E206">
        <v>1557096.84</v>
      </c>
      <c r="F206" s="2">
        <f t="shared" si="3"/>
        <v>1560272.7118717441</v>
      </c>
    </row>
    <row r="207" spans="1:6" x14ac:dyDescent="0.2">
      <c r="A207" s="13" t="s">
        <v>317</v>
      </c>
      <c r="B207">
        <v>-86.159407799999997</v>
      </c>
      <c r="C207">
        <v>39.657727700000002</v>
      </c>
      <c r="D207" s="2">
        <v>3065.4180627839996</v>
      </c>
      <c r="E207">
        <v>1502942.49</v>
      </c>
      <c r="F207" s="2">
        <f t="shared" si="3"/>
        <v>1506007.908062784</v>
      </c>
    </row>
    <row r="208" spans="1:6" x14ac:dyDescent="0.2">
      <c r="A208" s="13" t="s">
        <v>318</v>
      </c>
      <c r="B208">
        <v>-86.158663000000004</v>
      </c>
      <c r="C208">
        <v>39.643273800000003</v>
      </c>
      <c r="D208" s="2">
        <v>3657.9702614400003</v>
      </c>
      <c r="E208">
        <v>1793464.6500000001</v>
      </c>
      <c r="F208" s="2">
        <f t="shared" si="3"/>
        <v>1797122.6202614401</v>
      </c>
    </row>
    <row r="209" spans="1:6" x14ac:dyDescent="0.2">
      <c r="A209" s="13" t="s">
        <v>319</v>
      </c>
      <c r="B209">
        <v>-86.128321400000004</v>
      </c>
      <c r="C209">
        <v>39.646679200000001</v>
      </c>
      <c r="D209" s="2">
        <v>1326.7451640960003</v>
      </c>
      <c r="E209">
        <v>650489.31000000006</v>
      </c>
      <c r="F209" s="2">
        <f t="shared" si="3"/>
        <v>651816.05516409606</v>
      </c>
    </row>
    <row r="210" spans="1:6" x14ac:dyDescent="0.2">
      <c r="A210" s="13" t="s">
        <v>320</v>
      </c>
      <c r="B210">
        <v>-86.123539199999996</v>
      </c>
      <c r="C210">
        <v>39.638870199999999</v>
      </c>
      <c r="D210" s="2">
        <v>2038.8473677439997</v>
      </c>
      <c r="E210">
        <v>999625.59</v>
      </c>
      <c r="F210" s="2">
        <f t="shared" si="3"/>
        <v>1001664.4373677439</v>
      </c>
    </row>
    <row r="211" spans="1:6" x14ac:dyDescent="0.2">
      <c r="A211" s="13" t="s">
        <v>321</v>
      </c>
      <c r="B211">
        <v>-86.098428299999995</v>
      </c>
      <c r="C211">
        <v>39.644149900000002</v>
      </c>
      <c r="D211" s="2">
        <v>3404.5762291200003</v>
      </c>
      <c r="E211">
        <v>1669228.2</v>
      </c>
      <c r="F211" s="2">
        <f t="shared" si="3"/>
        <v>1672632.7762291199</v>
      </c>
    </row>
    <row r="212" spans="1:6" x14ac:dyDescent="0.2">
      <c r="A212" s="13" t="s">
        <v>322</v>
      </c>
      <c r="B212">
        <v>-86.038292600000005</v>
      </c>
      <c r="C212">
        <v>39.709008500000003</v>
      </c>
      <c r="D212" s="2">
        <v>3691.7561324160006</v>
      </c>
      <c r="E212">
        <v>1810029.51</v>
      </c>
      <c r="F212" s="2">
        <f t="shared" si="3"/>
        <v>1813721.266132416</v>
      </c>
    </row>
    <row r="213" spans="1:6" x14ac:dyDescent="0.2">
      <c r="A213" s="13" t="s">
        <v>323</v>
      </c>
      <c r="B213">
        <v>-86.069478700000005</v>
      </c>
      <c r="C213">
        <v>39.711380400000003</v>
      </c>
      <c r="D213" s="2">
        <v>2633.9984795519999</v>
      </c>
      <c r="E213">
        <v>1291421.97</v>
      </c>
      <c r="F213" s="2">
        <f t="shared" si="3"/>
        <v>1294055.9684795521</v>
      </c>
    </row>
    <row r="214" spans="1:6" x14ac:dyDescent="0.2">
      <c r="A214" s="13" t="s">
        <v>324</v>
      </c>
      <c r="B214">
        <v>-85.984746599999994</v>
      </c>
      <c r="C214">
        <v>39.711277000000003</v>
      </c>
      <c r="D214" s="2">
        <v>1932.2919285120001</v>
      </c>
      <c r="E214">
        <v>947382.57000000007</v>
      </c>
      <c r="F214" s="2">
        <f t="shared" si="3"/>
        <v>949314.86192851211</v>
      </c>
    </row>
    <row r="215" spans="1:6" x14ac:dyDescent="0.2">
      <c r="A215" s="13" t="s">
        <v>325</v>
      </c>
      <c r="B215">
        <v>-85.982243299999993</v>
      </c>
      <c r="C215">
        <v>39.667513499999998</v>
      </c>
      <c r="D215" s="2">
        <v>2502.7533653759997</v>
      </c>
      <c r="E215">
        <v>1227073.8600000001</v>
      </c>
      <c r="F215" s="2">
        <f t="shared" si="3"/>
        <v>1229576.6133653761</v>
      </c>
    </row>
    <row r="216" spans="1:6" x14ac:dyDescent="0.2">
      <c r="A216" s="13" t="s">
        <v>326</v>
      </c>
      <c r="B216">
        <v>-86.054066800000001</v>
      </c>
      <c r="C216">
        <v>39.666075200000002</v>
      </c>
      <c r="D216" s="2">
        <v>5397.9426167040001</v>
      </c>
      <c r="E216">
        <v>2646554.94</v>
      </c>
      <c r="F216" s="2">
        <f t="shared" si="3"/>
        <v>2651952.8826167039</v>
      </c>
    </row>
    <row r="217" spans="1:6" x14ac:dyDescent="0.2">
      <c r="A217" s="13" t="s">
        <v>327</v>
      </c>
      <c r="B217">
        <v>-86.031566100000006</v>
      </c>
      <c r="C217">
        <v>39.6666849</v>
      </c>
      <c r="D217" s="2">
        <v>4353.1795296</v>
      </c>
      <c r="E217">
        <v>2134318.5</v>
      </c>
      <c r="F217" s="2">
        <f t="shared" si="3"/>
        <v>2138671.6795295998</v>
      </c>
    </row>
    <row r="218" spans="1:6" x14ac:dyDescent="0.2">
      <c r="A218" s="13" t="s">
        <v>328</v>
      </c>
      <c r="B218">
        <v>-86.073025099999995</v>
      </c>
      <c r="C218">
        <v>39.682320400000002</v>
      </c>
      <c r="D218" s="2">
        <v>2788.6338120960004</v>
      </c>
      <c r="E218">
        <v>1367238.06</v>
      </c>
      <c r="F218" s="2">
        <f t="shared" si="3"/>
        <v>1370026.693812096</v>
      </c>
    </row>
    <row r="219" spans="1:6" x14ac:dyDescent="0.2">
      <c r="A219" s="13" t="s">
        <v>329</v>
      </c>
      <c r="B219">
        <v>-86.073111699999998</v>
      </c>
      <c r="C219">
        <v>39.653247899999997</v>
      </c>
      <c r="D219" s="2">
        <v>2433.882166848</v>
      </c>
      <c r="E219">
        <v>1193307.03</v>
      </c>
      <c r="F219" s="2">
        <f t="shared" si="3"/>
        <v>1195740.9121668481</v>
      </c>
    </row>
    <row r="220" spans="1:6" x14ac:dyDescent="0.2">
      <c r="A220" s="13" t="s">
        <v>330</v>
      </c>
      <c r="B220">
        <v>-86.176583399999998</v>
      </c>
      <c r="C220">
        <v>39.817477500000003</v>
      </c>
      <c r="D220" s="2">
        <v>1073.3511317759999</v>
      </c>
      <c r="E220">
        <v>526252.86</v>
      </c>
      <c r="F220" s="2">
        <f t="shared" si="3"/>
        <v>527326.21113177598</v>
      </c>
    </row>
    <row r="221" spans="1:6" x14ac:dyDescent="0.2">
      <c r="A221" s="13" t="s">
        <v>331</v>
      </c>
      <c r="B221">
        <v>-86.0283455</v>
      </c>
      <c r="C221">
        <v>39.862625700000002</v>
      </c>
      <c r="D221" s="2">
        <v>3424.0680777600001</v>
      </c>
      <c r="E221">
        <v>1678784.85</v>
      </c>
      <c r="F221" s="2">
        <f t="shared" si="3"/>
        <v>1682208.9180777601</v>
      </c>
    </row>
    <row r="222" spans="1:6" x14ac:dyDescent="0.2">
      <c r="A222" s="13" t="s">
        <v>332</v>
      </c>
      <c r="B222">
        <v>-86.207779400000007</v>
      </c>
      <c r="C222">
        <v>39.7704564</v>
      </c>
      <c r="D222" s="2">
        <v>1191.601680192</v>
      </c>
      <c r="E222">
        <v>584229.87</v>
      </c>
      <c r="F222" s="2">
        <f t="shared" si="3"/>
        <v>585421.47168019204</v>
      </c>
    </row>
    <row r="223" spans="1:6" x14ac:dyDescent="0.2">
      <c r="A223" s="13" t="s">
        <v>333</v>
      </c>
      <c r="B223">
        <v>-86.295794400000005</v>
      </c>
      <c r="C223">
        <v>39.704839900000003</v>
      </c>
      <c r="D223" s="2">
        <v>1685.395179072</v>
      </c>
      <c r="E223">
        <v>826331.67</v>
      </c>
      <c r="F223" s="2">
        <f t="shared" si="3"/>
        <v>828017.06517907209</v>
      </c>
    </row>
    <row r="224" spans="1:6" x14ac:dyDescent="0.2">
      <c r="A224" s="13" t="s">
        <v>334</v>
      </c>
      <c r="B224">
        <v>-86.146259900000004</v>
      </c>
      <c r="C224">
        <v>39.789439600000001</v>
      </c>
      <c r="D224" s="2">
        <v>1755.5658341760002</v>
      </c>
      <c r="E224">
        <v>860735.61</v>
      </c>
      <c r="F224" s="2">
        <f t="shared" si="3"/>
        <v>862491.17583417601</v>
      </c>
    </row>
    <row r="225" spans="1:6" x14ac:dyDescent="0.2">
      <c r="A225" s="13" t="s">
        <v>335</v>
      </c>
      <c r="B225">
        <v>-86.168801700000003</v>
      </c>
      <c r="C225">
        <v>39.769146300000003</v>
      </c>
      <c r="D225" s="2">
        <v>4275.2121350400002</v>
      </c>
      <c r="E225">
        <v>2096091.9000000001</v>
      </c>
      <c r="F225" s="2">
        <f t="shared" si="3"/>
        <v>2100367.1121350401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Average_annual_expenditures</vt:lpstr>
      <vt:lpstr>Food_production</vt:lpstr>
      <vt:lpstr>Census_tract_FP</vt:lpstr>
      <vt:lpstr>Food_waste</vt:lpstr>
      <vt:lpstr>Census_tract_FW</vt:lpstr>
      <vt:lpstr>Total_food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2021-04-25T14:07:38Z</dcterms:created>
  <dcterms:modified xsi:type="dcterms:W3CDTF">2021-10-21T16:42:01Z</dcterms:modified>
</cp:coreProperties>
</file>