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aeed\COMPENG YEAR 3\FALL 2020\ELECENG3EJ4\Labs\Lab 3\"/>
    </mc:Choice>
  </mc:AlternateContent>
  <xr:revisionPtr revIDLastSave="0" documentId="13_ncr:1_{DF7B6EC3-58D9-403F-8104-D38E972DA91D}" xr6:coauthVersionLast="45" xr6:coauthVersionMax="45" xr10:uidLastSave="{00000000-0000-0000-0000-000000000000}"/>
  <bookViews>
    <workbookView xWindow="-120" yWindow="480" windowWidth="29040" windowHeight="15840" tabRatio="685" activeTab="1" xr2:uid="{00000000-000D-0000-FFFF-FFFF00000000}"/>
  </bookViews>
  <sheets>
    <sheet name="Step 1.2" sheetId="1" r:id="rId1"/>
    <sheet name="Step 1.3" sheetId="4" r:id="rId2"/>
    <sheet name="Step 1.5" sheetId="2" r:id="rId3"/>
    <sheet name="Step 1.6" sheetId="3" r:id="rId4"/>
    <sheet name="Step 2.2" sheetId="5" r:id="rId5"/>
    <sheet name="Step 2.6" sheetId="12" r:id="rId6"/>
    <sheet name="Step 2.8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C2" i="6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3" i="4"/>
  <c r="F3" i="5" l="1"/>
  <c r="E3" i="12" l="1"/>
  <c r="D3" i="12"/>
  <c r="D306" i="5" l="1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E3" i="5" s="1"/>
  <c r="F103" i="4" l="1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E13" i="3" l="1"/>
  <c r="F13" i="3" s="1"/>
  <c r="D13" i="3"/>
  <c r="E12" i="3"/>
  <c r="F12" i="3" s="1"/>
  <c r="D12" i="3"/>
  <c r="E11" i="3"/>
  <c r="F11" i="3" s="1"/>
  <c r="D11" i="3"/>
  <c r="E10" i="3"/>
  <c r="F10" i="3" s="1"/>
  <c r="D10" i="3"/>
  <c r="E9" i="3"/>
  <c r="F9" i="3" s="1"/>
  <c r="D9" i="3"/>
  <c r="E8" i="3"/>
  <c r="F8" i="3" s="1"/>
  <c r="D8" i="3"/>
  <c r="E7" i="3"/>
  <c r="F7" i="3" s="1"/>
  <c r="D7" i="3"/>
  <c r="E6" i="3"/>
  <c r="F6" i="3" s="1"/>
  <c r="D6" i="3"/>
  <c r="E5" i="3"/>
  <c r="F5" i="3" s="1"/>
  <c r="D5" i="3"/>
  <c r="E4" i="3"/>
  <c r="F4" i="3" s="1"/>
  <c r="D4" i="3"/>
  <c r="E3" i="3"/>
  <c r="F3" i="3" s="1"/>
  <c r="E13" i="2" l="1"/>
  <c r="E12" i="2"/>
  <c r="E11" i="2"/>
  <c r="E10" i="2"/>
  <c r="E9" i="2"/>
  <c r="E8" i="2"/>
  <c r="E7" i="2"/>
  <c r="E6" i="2"/>
  <c r="E5" i="2"/>
  <c r="E4" i="2"/>
  <c r="E3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<sst xmlns="http://schemas.openxmlformats.org/spreadsheetml/2006/main" count="86" uniqueCount="52">
  <si>
    <t>Amps</t>
  </si>
  <si>
    <t>Volts</t>
  </si>
  <si>
    <t>Ohm</t>
  </si>
  <si>
    <t>IREF</t>
  </si>
  <si>
    <t>Io</t>
  </si>
  <si>
    <t>Frequency</t>
  </si>
  <si>
    <t>Hz</t>
  </si>
  <si>
    <t>Vin = vm(vin)</t>
  </si>
  <si>
    <t>A/A</t>
  </si>
  <si>
    <t>h12 = v1/v2@i1=0</t>
  </si>
  <si>
    <t>V/V</t>
  </si>
  <si>
    <t>h22 = i2/v2@i1=0</t>
  </si>
  <si>
    <t>Ro = 1/(h22 - 1/RL)</t>
  </si>
  <si>
    <t>S</t>
  </si>
  <si>
    <t>Rin = h11 = v1/i1@v2=0</t>
  </si>
  <si>
    <t>Ai = h21 = i2/i1@v2=0</t>
  </si>
  <si>
    <t>Vo</t>
  </si>
  <si>
    <t>Vin</t>
  </si>
  <si>
    <t>Io = i(cp_c2.1)</t>
  </si>
  <si>
    <t>Note:</t>
  </si>
  <si>
    <t>V2: v2 = 0 V DC and 1 uV AC set in V2</t>
  </si>
  <si>
    <t>V2: v2 = 0 V DC and 0 V AC set in V2</t>
  </si>
  <si>
    <t>IREF: i1 = 91.0 uA DC and 1 uA AC set in IREF</t>
  </si>
  <si>
    <t>IREF: i1 = 91.0 uA DC and 0 uA AC set in IREF</t>
  </si>
  <si>
    <t>VEC(Q2)</t>
  </si>
  <si>
    <t>VEC(Q1) = VEB(Q1)</t>
  </si>
  <si>
    <t>vm(vo)</t>
  </si>
  <si>
    <t>ph(v(vo))</t>
  </si>
  <si>
    <t>deg</t>
  </si>
  <si>
    <t>Ad = 20*log(|Vo|/2mV)</t>
  </si>
  <si>
    <t>dB</t>
  </si>
  <si>
    <t>GW</t>
  </si>
  <si>
    <t>GW in Lab 2</t>
  </si>
  <si>
    <t>dBxHz</t>
  </si>
  <si>
    <r>
      <t>D</t>
    </r>
    <r>
      <rPr>
        <sz val="10"/>
        <rFont val="Times New Roman"/>
        <family val="1"/>
      </rPr>
      <t>C1 (V)</t>
    </r>
  </si>
  <si>
    <r>
      <t>D</t>
    </r>
    <r>
      <rPr>
        <sz val="10"/>
        <rFont val="Times New Roman"/>
        <family val="1"/>
      </rPr>
      <t>C2 (V)</t>
    </r>
  </si>
  <si>
    <t>Differential Voltage Gain Av (dB)</t>
  </si>
  <si>
    <t>Volt</t>
  </si>
  <si>
    <t>Screenshot of WaveForms for the Voltmeter</t>
  </si>
  <si>
    <t>VCC</t>
  </si>
  <si>
    <t>Vo (VC8)</t>
  </si>
  <si>
    <t>VEB9</t>
  </si>
  <si>
    <t>Q9 is ON</t>
  </si>
  <si>
    <t>VBC8</t>
  </si>
  <si>
    <t>VC1 (VB9 = VB8)</t>
  </si>
  <si>
    <t>Q8 is in Active Region if VBC &gt; 0.4 V</t>
  </si>
  <si>
    <r>
      <t xml:space="preserve">Sample Screenshot for Step 2.8: </t>
    </r>
    <r>
      <rPr>
        <b/>
        <sz val="10"/>
        <color rgb="FFC00000"/>
        <rFont val="Arial"/>
        <family val="2"/>
      </rPr>
      <t>Change the offset on V2 to achieve the maximum gain</t>
    </r>
  </si>
  <si>
    <t>PartSim Screenshots of Schematics and DC Bias</t>
  </si>
  <si>
    <t>PartSim Screenshot of AC Frequency Response Vo</t>
  </si>
  <si>
    <t>Due to the mitmatch between Q1 and Q2, we need to balance their DC currents by applying offset voltage.</t>
  </si>
  <si>
    <t>1. Connected Q8 &amp; Q9 as active loads by connecting their base and to their collector individually.</t>
  </si>
  <si>
    <t>2. Apply offset voltage at V2 to have CH 1 = Ch2. Note: the offest voltage could be positive or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</si>
</sst>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10"/>
      <name val="Times New Roman"/>
      <family val="1"/>
    </font>
    <font>
      <b/>
      <sz val="10"/>
      <color rgb="FF0000FF"/>
      <name val="Arial"/>
      <family val="2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 applyProtection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/>
    <xf numFmtId="0" fontId="1" fillId="0" borderId="0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2" fontId="0" fillId="0" borderId="0" xfId="0" applyNumberFormat="1" applyFill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IREF and Io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IREF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'Step 1.2'!$A$3:$A$93</c:f>
              <c:numCache>
                <c:formatCode>General</c:formatCode>
                <c:ptCount val="91"/>
                <c:pt idx="0">
                  <c:v>1E-4</c:v>
                </c:pt>
                <c:pt idx="1">
                  <c:v>1.1E-4</c:v>
                </c:pt>
                <c:pt idx="2">
                  <c:v>1.2E-4</c:v>
                </c:pt>
                <c:pt idx="3">
                  <c:v>1.3000000000000002E-4</c:v>
                </c:pt>
                <c:pt idx="4">
                  <c:v>1.4000000000000001E-4</c:v>
                </c:pt>
                <c:pt idx="5">
                  <c:v>1.5000000000000001E-4</c:v>
                </c:pt>
                <c:pt idx="6">
                  <c:v>1.6000000000000001E-4</c:v>
                </c:pt>
                <c:pt idx="7">
                  <c:v>1.7000000000000001E-4</c:v>
                </c:pt>
                <c:pt idx="8">
                  <c:v>1.8000000000000001E-4</c:v>
                </c:pt>
                <c:pt idx="9">
                  <c:v>1.9000000000000001E-4</c:v>
                </c:pt>
                <c:pt idx="10">
                  <c:v>2.0000000000000001E-4</c:v>
                </c:pt>
                <c:pt idx="11">
                  <c:v>2.1000000000000001E-4</c:v>
                </c:pt>
                <c:pt idx="12">
                  <c:v>2.2000000000000001E-4</c:v>
                </c:pt>
                <c:pt idx="13">
                  <c:v>2.3000000000000001E-4</c:v>
                </c:pt>
                <c:pt idx="14">
                  <c:v>2.4000000000000001E-4</c:v>
                </c:pt>
                <c:pt idx="15">
                  <c:v>2.5000000000000001E-4</c:v>
                </c:pt>
                <c:pt idx="16">
                  <c:v>2.6000000000000003E-4</c:v>
                </c:pt>
                <c:pt idx="17">
                  <c:v>2.7000000000000006E-4</c:v>
                </c:pt>
                <c:pt idx="18">
                  <c:v>2.8000000000000008E-4</c:v>
                </c:pt>
                <c:pt idx="19">
                  <c:v>2.9000000000000011E-4</c:v>
                </c:pt>
                <c:pt idx="20">
                  <c:v>3.0000000000000014E-4</c:v>
                </c:pt>
                <c:pt idx="21">
                  <c:v>3.1000000000000016E-4</c:v>
                </c:pt>
                <c:pt idx="22">
                  <c:v>3.2000000000000019E-4</c:v>
                </c:pt>
                <c:pt idx="23">
                  <c:v>3.3000000000000022E-4</c:v>
                </c:pt>
                <c:pt idx="24">
                  <c:v>3.4000000000000024E-4</c:v>
                </c:pt>
                <c:pt idx="25">
                  <c:v>3.5000000000000027E-4</c:v>
                </c:pt>
                <c:pt idx="26">
                  <c:v>3.6000000000000029E-4</c:v>
                </c:pt>
                <c:pt idx="27">
                  <c:v>3.7000000000000032E-4</c:v>
                </c:pt>
                <c:pt idx="28">
                  <c:v>3.8000000000000035E-4</c:v>
                </c:pt>
                <c:pt idx="29">
                  <c:v>3.9000000000000037E-4</c:v>
                </c:pt>
                <c:pt idx="30">
                  <c:v>4.000000000000004E-4</c:v>
                </c:pt>
                <c:pt idx="31">
                  <c:v>4.1000000000000042E-4</c:v>
                </c:pt>
                <c:pt idx="32">
                  <c:v>4.2000000000000045E-4</c:v>
                </c:pt>
                <c:pt idx="33">
                  <c:v>4.3000000000000048E-4</c:v>
                </c:pt>
                <c:pt idx="34">
                  <c:v>4.400000000000005E-4</c:v>
                </c:pt>
                <c:pt idx="35">
                  <c:v>4.5000000000000053E-4</c:v>
                </c:pt>
                <c:pt idx="36">
                  <c:v>4.6000000000000056E-4</c:v>
                </c:pt>
                <c:pt idx="37">
                  <c:v>4.7000000000000058E-4</c:v>
                </c:pt>
                <c:pt idx="38">
                  <c:v>4.8000000000000061E-4</c:v>
                </c:pt>
                <c:pt idx="39">
                  <c:v>4.9000000000000063E-4</c:v>
                </c:pt>
                <c:pt idx="40">
                  <c:v>5.0000000000000066E-4</c:v>
                </c:pt>
                <c:pt idx="41">
                  <c:v>5.1000000000000069E-4</c:v>
                </c:pt>
                <c:pt idx="42">
                  <c:v>5.2000000000000071E-4</c:v>
                </c:pt>
                <c:pt idx="43">
                  <c:v>5.3000000000000074E-4</c:v>
                </c:pt>
                <c:pt idx="44">
                  <c:v>5.4000000000000077E-4</c:v>
                </c:pt>
                <c:pt idx="45">
                  <c:v>5.5000000000000079E-4</c:v>
                </c:pt>
                <c:pt idx="46">
                  <c:v>5.6000000000000082E-4</c:v>
                </c:pt>
                <c:pt idx="47">
                  <c:v>5.7000000000000084E-4</c:v>
                </c:pt>
                <c:pt idx="48">
                  <c:v>5.8000000000000087E-4</c:v>
                </c:pt>
                <c:pt idx="49">
                  <c:v>5.900000000000009E-4</c:v>
                </c:pt>
                <c:pt idx="50">
                  <c:v>6.0000000000000092E-4</c:v>
                </c:pt>
                <c:pt idx="51">
                  <c:v>6.1000000000000095E-4</c:v>
                </c:pt>
                <c:pt idx="52">
                  <c:v>6.2000000000000098E-4</c:v>
                </c:pt>
                <c:pt idx="53">
                  <c:v>6.30000000000001E-4</c:v>
                </c:pt>
                <c:pt idx="54">
                  <c:v>6.4000000000000103E-4</c:v>
                </c:pt>
                <c:pt idx="55">
                  <c:v>6.5000000000000105E-4</c:v>
                </c:pt>
                <c:pt idx="56">
                  <c:v>6.6000000000000108E-4</c:v>
                </c:pt>
                <c:pt idx="57">
                  <c:v>6.7000000000000111E-4</c:v>
                </c:pt>
                <c:pt idx="58">
                  <c:v>6.8000000000000113E-4</c:v>
                </c:pt>
                <c:pt idx="59">
                  <c:v>6.9000000000000116E-4</c:v>
                </c:pt>
                <c:pt idx="60">
                  <c:v>7.0000000000000119E-4</c:v>
                </c:pt>
                <c:pt idx="61">
                  <c:v>7.1000000000000121E-4</c:v>
                </c:pt>
                <c:pt idx="62">
                  <c:v>7.2000000000000124E-4</c:v>
                </c:pt>
                <c:pt idx="63">
                  <c:v>7.3000000000000126E-4</c:v>
                </c:pt>
                <c:pt idx="64">
                  <c:v>7.4000000000000129E-4</c:v>
                </c:pt>
                <c:pt idx="65">
                  <c:v>7.5000000000000132E-4</c:v>
                </c:pt>
                <c:pt idx="66">
                  <c:v>7.6000000000000134E-4</c:v>
                </c:pt>
                <c:pt idx="67">
                  <c:v>7.7000000000000137E-4</c:v>
                </c:pt>
                <c:pt idx="68">
                  <c:v>7.800000000000014E-4</c:v>
                </c:pt>
                <c:pt idx="69">
                  <c:v>7.9000000000000142E-4</c:v>
                </c:pt>
                <c:pt idx="70">
                  <c:v>8.0000000000000145E-4</c:v>
                </c:pt>
                <c:pt idx="71">
                  <c:v>8.1000000000000147E-4</c:v>
                </c:pt>
                <c:pt idx="72">
                  <c:v>8.200000000000015E-4</c:v>
                </c:pt>
                <c:pt idx="73">
                  <c:v>8.3000000000000153E-4</c:v>
                </c:pt>
                <c:pt idx="74">
                  <c:v>8.4000000000000155E-4</c:v>
                </c:pt>
                <c:pt idx="75">
                  <c:v>8.5000000000000158E-4</c:v>
                </c:pt>
                <c:pt idx="76">
                  <c:v>8.6000000000000161E-4</c:v>
                </c:pt>
                <c:pt idx="77">
                  <c:v>8.7000000000000163E-4</c:v>
                </c:pt>
                <c:pt idx="78">
                  <c:v>8.8000000000000166E-4</c:v>
                </c:pt>
                <c:pt idx="79">
                  <c:v>8.9000000000000168E-4</c:v>
                </c:pt>
                <c:pt idx="80">
                  <c:v>9.0000000000000171E-4</c:v>
                </c:pt>
                <c:pt idx="81">
                  <c:v>9.1000000000000174E-4</c:v>
                </c:pt>
                <c:pt idx="82">
                  <c:v>9.2000000000000176E-4</c:v>
                </c:pt>
                <c:pt idx="83">
                  <c:v>9.3000000000000179E-4</c:v>
                </c:pt>
                <c:pt idx="84">
                  <c:v>9.4000000000000182E-4</c:v>
                </c:pt>
                <c:pt idx="85">
                  <c:v>9.5000000000000184E-4</c:v>
                </c:pt>
                <c:pt idx="86">
                  <c:v>9.6000000000000187E-4</c:v>
                </c:pt>
                <c:pt idx="87">
                  <c:v>9.7000000000000189E-4</c:v>
                </c:pt>
                <c:pt idx="88">
                  <c:v>9.8000000000000192E-4</c:v>
                </c:pt>
                <c:pt idx="89">
                  <c:v>9.9000000000000195E-4</c:v>
                </c:pt>
                <c:pt idx="90">
                  <c:v>1.000000000000002E-3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8-44B1-9E25-6D9A448457D2}"/>
            </c:ext>
          </c:extLst>
        </c:ser>
        <c:ser>
          <c:idx val="1"/>
          <c:order val="1"/>
          <c:tx>
            <c:v>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 1.2'!$B$3:$B$93</c:f>
              <c:numCache>
                <c:formatCode>General</c:formatCode>
                <c:ptCount val="91"/>
                <c:pt idx="0">
                  <c:v>1.0389989488479578E-4</c:v>
                </c:pt>
                <c:pt idx="1">
                  <c:v>1.1423916740116447E-4</c:v>
                </c:pt>
                <c:pt idx="2">
                  <c:v>1.2455254695087348E-4</c:v>
                </c:pt>
                <c:pt idx="3">
                  <c:v>1.3485929052414747E-4</c:v>
                </c:pt>
                <c:pt idx="4">
                  <c:v>1.4515277603388554E-4</c:v>
                </c:pt>
                <c:pt idx="5">
                  <c:v>1.5543294444153588E-4</c:v>
                </c:pt>
                <c:pt idx="6">
                  <c:v>1.6569972245261688E-4</c:v>
                </c:pt>
                <c:pt idx="7">
                  <c:v>1.7595305256445926E-4</c:v>
                </c:pt>
                <c:pt idx="8">
                  <c:v>1.8619288831889236E-4</c:v>
                </c:pt>
                <c:pt idx="9">
                  <c:v>1.9641919214663517E-4</c:v>
                </c:pt>
                <c:pt idx="10">
                  <c:v>2.0663193389425238E-4</c:v>
                </c:pt>
                <c:pt idx="11">
                  <c:v>2.1683108964465347E-4</c:v>
                </c:pt>
                <c:pt idx="12">
                  <c:v>2.2701664077473538E-4</c:v>
                </c:pt>
                <c:pt idx="13">
                  <c:v>2.3718857318622E-4</c:v>
                </c:pt>
                <c:pt idx="14">
                  <c:v>2.4734687668082067E-4</c:v>
                </c:pt>
                <c:pt idx="15">
                  <c:v>2.5749154444076883E-4</c:v>
                </c:pt>
                <c:pt idx="16">
                  <c:v>2.676225725968262E-4</c:v>
                </c:pt>
                <c:pt idx="17">
                  <c:v>2.7773995986579703E-4</c:v>
                </c:pt>
                <c:pt idx="18">
                  <c:v>2.8784370724044273E-4</c:v>
                </c:pt>
                <c:pt idx="19">
                  <c:v>2.979338177324653E-4</c:v>
                </c:pt>
                <c:pt idx="20">
                  <c:v>3.0801029614380138E-4</c:v>
                </c:pt>
                <c:pt idx="21">
                  <c:v>3.1807314887555282E-4</c:v>
                </c:pt>
                <c:pt idx="22">
                  <c:v>3.2812238376112024E-4</c:v>
                </c:pt>
                <c:pt idx="23">
                  <c:v>3.3815800991876532E-4</c:v>
                </c:pt>
                <c:pt idx="24">
                  <c:v>3.4818003762671079E-4</c:v>
                </c:pt>
                <c:pt idx="25">
                  <c:v>3.5818847820645594E-4</c:v>
                </c:pt>
                <c:pt idx="26">
                  <c:v>3.6818334393173835E-4</c:v>
                </c:pt>
                <c:pt idx="27">
                  <c:v>3.7816464793422044E-4</c:v>
                </c:pt>
                <c:pt idx="28">
                  <c:v>3.8813240412854944E-4</c:v>
                </c:pt>
                <c:pt idx="29">
                  <c:v>3.9808662714435616E-4</c:v>
                </c:pt>
                <c:pt idx="30">
                  <c:v>4.0802733226225074E-4</c:v>
                </c:pt>
                <c:pt idx="31">
                  <c:v>4.1795453535903304E-4</c:v>
                </c:pt>
                <c:pt idx="32">
                  <c:v>4.2786825286078578E-4</c:v>
                </c:pt>
                <c:pt idx="33">
                  <c:v>4.3776850169224835E-4</c:v>
                </c:pt>
                <c:pt idx="34">
                  <c:v>4.4765529924176151E-4</c:v>
                </c:pt>
                <c:pt idx="35">
                  <c:v>4.5752866331996711E-4</c:v>
                </c:pt>
                <c:pt idx="36">
                  <c:v>4.6738861213047045E-4</c:v>
                </c:pt>
                <c:pt idx="37">
                  <c:v>4.7723516423478496E-4</c:v>
                </c:pt>
                <c:pt idx="38">
                  <c:v>4.8706833852996123E-4</c:v>
                </c:pt>
                <c:pt idx="39">
                  <c:v>4.9688815421639922E-4</c:v>
                </c:pt>
                <c:pt idx="40">
                  <c:v>5.0669463078299379E-4</c:v>
                </c:pt>
                <c:pt idx="41">
                  <c:v>5.1648778797633299E-4</c:v>
                </c:pt>
                <c:pt idx="42">
                  <c:v>5.2626764578937724E-4</c:v>
                </c:pt>
                <c:pt idx="43">
                  <c:v>5.3603422443948556E-4</c:v>
                </c:pt>
                <c:pt idx="44">
                  <c:v>5.4578754435039012E-4</c:v>
                </c:pt>
                <c:pt idx="45">
                  <c:v>5.5552762613927942E-4</c:v>
                </c:pt>
                <c:pt idx="46">
                  <c:v>5.6525449060351729E-4</c:v>
                </c:pt>
                <c:pt idx="47">
                  <c:v>5.7496815870405893E-4</c:v>
                </c:pt>
                <c:pt idx="48">
                  <c:v>5.8466865155432091E-4</c:v>
                </c:pt>
                <c:pt idx="49">
                  <c:v>5.9435599041052223E-4</c:v>
                </c:pt>
                <c:pt idx="50">
                  <c:v>6.040301966607764E-4</c:v>
                </c:pt>
                <c:pt idx="51">
                  <c:v>6.1369129181182425E-4</c:v>
                </c:pt>
                <c:pt idx="52">
                  <c:v>6.2333929748570327E-4</c:v>
                </c:pt>
                <c:pt idx="53">
                  <c:v>6.329742354052037E-4</c:v>
                </c:pt>
                <c:pt idx="54">
                  <c:v>6.4259612738948313E-4</c:v>
                </c:pt>
                <c:pt idx="55">
                  <c:v>6.5220499534546228E-4</c:v>
                </c:pt>
                <c:pt idx="56">
                  <c:v>6.6180086126288451E-4</c:v>
                </c:pt>
                <c:pt idx="57">
                  <c:v>6.7138374720310257E-4</c:v>
                </c:pt>
                <c:pt idx="58">
                  <c:v>6.8095367529641404E-4</c:v>
                </c:pt>
                <c:pt idx="59">
                  <c:v>6.9051066773651026E-4</c:v>
                </c:pt>
                <c:pt idx="60">
                  <c:v>7.0005474677381496E-4</c:v>
                </c:pt>
                <c:pt idx="61">
                  <c:v>7.0958593470926701E-4</c:v>
                </c:pt>
                <c:pt idx="62">
                  <c:v>7.1910425389209998E-4</c:v>
                </c:pt>
                <c:pt idx="63">
                  <c:v>7.2860972671406898E-4</c:v>
                </c:pt>
                <c:pt idx="64">
                  <c:v>7.3810237560478775E-4</c:v>
                </c:pt>
                <c:pt idx="65">
                  <c:v>7.475822230271767E-4</c:v>
                </c:pt>
                <c:pt idx="66">
                  <c:v>7.570492914759086E-4</c:v>
                </c:pt>
                <c:pt idx="67">
                  <c:v>7.6650360347163549E-4</c:v>
                </c:pt>
                <c:pt idx="68">
                  <c:v>7.7594518155787995E-4</c:v>
                </c:pt>
                <c:pt idx="69">
                  <c:v>7.8537404829837065E-4</c:v>
                </c:pt>
                <c:pt idx="70">
                  <c:v>7.9479022627326756E-4</c:v>
                </c:pt>
                <c:pt idx="71">
                  <c:v>8.0419373807782968E-4</c:v>
                </c:pt>
                <c:pt idx="72">
                  <c:v>8.1358460631619778E-4</c:v>
                </c:pt>
                <c:pt idx="73">
                  <c:v>8.2296285360206056E-4</c:v>
                </c:pt>
                <c:pt idx="74">
                  <c:v>8.3232850255154922E-4</c:v>
                </c:pt>
                <c:pt idx="75">
                  <c:v>8.4168157578368152E-4</c:v>
                </c:pt>
                <c:pt idx="76">
                  <c:v>8.510220959108139E-4</c:v>
                </c:pt>
                <c:pt idx="77">
                  <c:v>8.6035008553175807E-4</c:v>
                </c:pt>
                <c:pt idx="78">
                  <c:v>8.6966556721712607E-4</c:v>
                </c:pt>
                <c:pt idx="79">
                  <c:v>8.7896856346492136E-4</c:v>
                </c:pt>
                <c:pt idx="80">
                  <c:v>8.8825909658685198E-4</c:v>
                </c:pt>
                <c:pt idx="81">
                  <c:v>8.9753718830931639E-4</c:v>
                </c:pt>
                <c:pt idx="82">
                  <c:v>9.0680285794730864E-4</c:v>
                </c:pt>
                <c:pt idx="83">
                  <c:v>9.1605610939438087E-4</c:v>
                </c:pt>
                <c:pt idx="84">
                  <c:v>9.2529679987185531E-4</c:v>
                </c:pt>
                <c:pt idx="85">
                  <c:v>9.3452392704818088E-4</c:v>
                </c:pt>
                <c:pt idx="86">
                  <c:v>9.4373092883781595E-4</c:v>
                </c:pt>
                <c:pt idx="87">
                  <c:v>9.5287602308635755E-4</c:v>
                </c:pt>
                <c:pt idx="88">
                  <c:v>9.617172455906875E-4</c:v>
                </c:pt>
                <c:pt idx="89">
                  <c:v>9.6937509281036505E-4</c:v>
                </c:pt>
                <c:pt idx="90">
                  <c:v>9.7494773360695675E-4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8-44B1-9E25-6D9A44845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22575"/>
        <c:axId val="480859183"/>
      </c:lineChart>
      <c:catAx>
        <c:axId val="48512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59183"/>
        <c:crosses val="autoZero"/>
        <c:auto val="1"/>
        <c:lblAlgn val="ctr"/>
        <c:lblOffset val="100"/>
        <c:noMultiLvlLbl val="0"/>
      </c:catAx>
      <c:valAx>
        <c:axId val="4808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IREF and Io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IREF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'Step 1.3'!$A$3:$A$103</c:f>
              <c:numCache>
                <c:formatCode>General</c:formatCode>
                <c:ptCount val="101"/>
                <c:pt idx="0">
                  <c:v>8.4999999999999993E-5</c:v>
                </c:pt>
                <c:pt idx="1">
                  <c:v>8.5099999999999995E-5</c:v>
                </c:pt>
                <c:pt idx="2">
                  <c:v>8.5199999999999997E-5</c:v>
                </c:pt>
                <c:pt idx="3">
                  <c:v>8.53E-5</c:v>
                </c:pt>
                <c:pt idx="4">
                  <c:v>8.5400000000000002E-5</c:v>
                </c:pt>
                <c:pt idx="5">
                  <c:v>8.5500000000000005E-5</c:v>
                </c:pt>
                <c:pt idx="6">
                  <c:v>8.5600000000000007E-5</c:v>
                </c:pt>
                <c:pt idx="7">
                  <c:v>8.570000000000001E-5</c:v>
                </c:pt>
                <c:pt idx="8">
                  <c:v>8.5800000000000012E-5</c:v>
                </c:pt>
                <c:pt idx="9">
                  <c:v>8.5900000000000014E-5</c:v>
                </c:pt>
                <c:pt idx="10">
                  <c:v>8.6000000000000017E-5</c:v>
                </c:pt>
                <c:pt idx="11">
                  <c:v>8.6100000000000019E-5</c:v>
                </c:pt>
                <c:pt idx="12">
                  <c:v>8.6200000000000022E-5</c:v>
                </c:pt>
                <c:pt idx="13">
                  <c:v>8.6300000000000024E-5</c:v>
                </c:pt>
                <c:pt idx="14">
                  <c:v>8.6400000000000027E-5</c:v>
                </c:pt>
                <c:pt idx="15">
                  <c:v>8.6500000000000029E-5</c:v>
                </c:pt>
                <c:pt idx="16">
                  <c:v>8.6600000000000031E-5</c:v>
                </c:pt>
                <c:pt idx="17">
                  <c:v>8.6700000000000034E-5</c:v>
                </c:pt>
                <c:pt idx="18">
                  <c:v>8.6800000000000036E-5</c:v>
                </c:pt>
                <c:pt idx="19">
                  <c:v>8.6900000000000039E-5</c:v>
                </c:pt>
                <c:pt idx="20">
                  <c:v>8.7000000000000041E-5</c:v>
                </c:pt>
                <c:pt idx="21">
                  <c:v>8.7100000000000044E-5</c:v>
                </c:pt>
                <c:pt idx="22">
                  <c:v>8.7200000000000046E-5</c:v>
                </c:pt>
                <c:pt idx="23">
                  <c:v>8.7300000000000048E-5</c:v>
                </c:pt>
                <c:pt idx="24">
                  <c:v>8.7400000000000051E-5</c:v>
                </c:pt>
                <c:pt idx="25">
                  <c:v>8.7500000000000053E-5</c:v>
                </c:pt>
                <c:pt idx="26">
                  <c:v>8.7600000000000056E-5</c:v>
                </c:pt>
                <c:pt idx="27">
                  <c:v>8.7700000000000058E-5</c:v>
                </c:pt>
                <c:pt idx="28">
                  <c:v>8.7800000000000061E-5</c:v>
                </c:pt>
                <c:pt idx="29">
                  <c:v>8.7900000000000063E-5</c:v>
                </c:pt>
                <c:pt idx="30">
                  <c:v>8.8000000000000065E-5</c:v>
                </c:pt>
                <c:pt idx="31">
                  <c:v>8.8100000000000068E-5</c:v>
                </c:pt>
                <c:pt idx="32">
                  <c:v>8.820000000000007E-5</c:v>
                </c:pt>
                <c:pt idx="33">
                  <c:v>8.8300000000000073E-5</c:v>
                </c:pt>
                <c:pt idx="34">
                  <c:v>8.8400000000000075E-5</c:v>
                </c:pt>
                <c:pt idx="35">
                  <c:v>8.8500000000000078E-5</c:v>
                </c:pt>
                <c:pt idx="36">
                  <c:v>8.860000000000008E-5</c:v>
                </c:pt>
                <c:pt idx="37">
                  <c:v>8.8700000000000082E-5</c:v>
                </c:pt>
                <c:pt idx="38">
                  <c:v>8.8800000000000085E-5</c:v>
                </c:pt>
                <c:pt idx="39">
                  <c:v>8.8900000000000087E-5</c:v>
                </c:pt>
                <c:pt idx="40">
                  <c:v>8.900000000000009E-5</c:v>
                </c:pt>
                <c:pt idx="41">
                  <c:v>8.9100000000000092E-5</c:v>
                </c:pt>
                <c:pt idx="42">
                  <c:v>8.9200000000000095E-5</c:v>
                </c:pt>
                <c:pt idx="43">
                  <c:v>8.9300000000000097E-5</c:v>
                </c:pt>
                <c:pt idx="44">
                  <c:v>8.94000000000001E-5</c:v>
                </c:pt>
                <c:pt idx="45">
                  <c:v>8.9500000000000102E-5</c:v>
                </c:pt>
                <c:pt idx="46">
                  <c:v>8.9600000000000104E-5</c:v>
                </c:pt>
                <c:pt idx="47">
                  <c:v>8.9700000000000107E-5</c:v>
                </c:pt>
                <c:pt idx="48">
                  <c:v>8.9800000000000109E-5</c:v>
                </c:pt>
                <c:pt idx="49">
                  <c:v>8.9900000000000112E-5</c:v>
                </c:pt>
                <c:pt idx="50">
                  <c:v>9.0000000000000114E-5</c:v>
                </c:pt>
                <c:pt idx="51">
                  <c:v>9.0100000000000117E-5</c:v>
                </c:pt>
                <c:pt idx="52">
                  <c:v>9.0200000000000119E-5</c:v>
                </c:pt>
                <c:pt idx="53">
                  <c:v>9.0300000000000121E-5</c:v>
                </c:pt>
                <c:pt idx="54">
                  <c:v>9.0400000000000124E-5</c:v>
                </c:pt>
                <c:pt idx="55">
                  <c:v>9.0500000000000126E-5</c:v>
                </c:pt>
                <c:pt idx="56">
                  <c:v>9.0600000000000129E-5</c:v>
                </c:pt>
                <c:pt idx="57">
                  <c:v>9.0700000000000131E-5</c:v>
                </c:pt>
                <c:pt idx="58">
                  <c:v>9.0800000000000134E-5</c:v>
                </c:pt>
                <c:pt idx="59">
                  <c:v>9.0900000000000136E-5</c:v>
                </c:pt>
                <c:pt idx="60">
                  <c:v>9.1000000000000138E-5</c:v>
                </c:pt>
                <c:pt idx="61">
                  <c:v>9.1100000000000141E-5</c:v>
                </c:pt>
                <c:pt idx="62">
                  <c:v>9.1200000000000143E-5</c:v>
                </c:pt>
                <c:pt idx="63">
                  <c:v>9.1300000000000146E-5</c:v>
                </c:pt>
                <c:pt idx="64">
                  <c:v>9.1400000000000148E-5</c:v>
                </c:pt>
                <c:pt idx="65">
                  <c:v>9.1500000000000151E-5</c:v>
                </c:pt>
                <c:pt idx="66">
                  <c:v>9.1600000000000153E-5</c:v>
                </c:pt>
                <c:pt idx="67">
                  <c:v>9.1700000000000155E-5</c:v>
                </c:pt>
                <c:pt idx="68">
                  <c:v>9.1800000000000158E-5</c:v>
                </c:pt>
                <c:pt idx="69">
                  <c:v>9.190000000000016E-5</c:v>
                </c:pt>
                <c:pt idx="70">
                  <c:v>9.2000000000000163E-5</c:v>
                </c:pt>
                <c:pt idx="71">
                  <c:v>9.2100000000000165E-5</c:v>
                </c:pt>
                <c:pt idx="72">
                  <c:v>9.2200000000000168E-5</c:v>
                </c:pt>
                <c:pt idx="73">
                  <c:v>9.230000000000017E-5</c:v>
                </c:pt>
                <c:pt idx="74">
                  <c:v>9.2400000000000172E-5</c:v>
                </c:pt>
                <c:pt idx="75">
                  <c:v>9.2500000000000175E-5</c:v>
                </c:pt>
                <c:pt idx="76">
                  <c:v>9.2600000000000177E-5</c:v>
                </c:pt>
                <c:pt idx="77">
                  <c:v>9.270000000000018E-5</c:v>
                </c:pt>
                <c:pt idx="78">
                  <c:v>9.2800000000000182E-5</c:v>
                </c:pt>
                <c:pt idx="79">
                  <c:v>9.2900000000000185E-5</c:v>
                </c:pt>
                <c:pt idx="80">
                  <c:v>9.3000000000000187E-5</c:v>
                </c:pt>
                <c:pt idx="81">
                  <c:v>9.3100000000000189E-5</c:v>
                </c:pt>
                <c:pt idx="82">
                  <c:v>9.3200000000000192E-5</c:v>
                </c:pt>
                <c:pt idx="83">
                  <c:v>9.3300000000000194E-5</c:v>
                </c:pt>
                <c:pt idx="84">
                  <c:v>9.3400000000000197E-5</c:v>
                </c:pt>
                <c:pt idx="85">
                  <c:v>9.3500000000000199E-5</c:v>
                </c:pt>
                <c:pt idx="86">
                  <c:v>9.3600000000000202E-5</c:v>
                </c:pt>
                <c:pt idx="87">
                  <c:v>9.3700000000000204E-5</c:v>
                </c:pt>
                <c:pt idx="88">
                  <c:v>9.3800000000000206E-5</c:v>
                </c:pt>
                <c:pt idx="89">
                  <c:v>9.3900000000000209E-5</c:v>
                </c:pt>
                <c:pt idx="90">
                  <c:v>9.4000000000000211E-5</c:v>
                </c:pt>
                <c:pt idx="91">
                  <c:v>9.4100000000000214E-5</c:v>
                </c:pt>
                <c:pt idx="92">
                  <c:v>9.4200000000000216E-5</c:v>
                </c:pt>
                <c:pt idx="93">
                  <c:v>9.4300000000000219E-5</c:v>
                </c:pt>
                <c:pt idx="94">
                  <c:v>9.4400000000000221E-5</c:v>
                </c:pt>
                <c:pt idx="95">
                  <c:v>9.4500000000000223E-5</c:v>
                </c:pt>
                <c:pt idx="96">
                  <c:v>9.4600000000000226E-5</c:v>
                </c:pt>
                <c:pt idx="97">
                  <c:v>9.4700000000000228E-5</c:v>
                </c:pt>
                <c:pt idx="98">
                  <c:v>9.4800000000000231E-5</c:v>
                </c:pt>
                <c:pt idx="99">
                  <c:v>9.4900000000000233E-5</c:v>
                </c:pt>
                <c:pt idx="100">
                  <c:v>9.5000000000000236E-5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C-4D8E-8D79-0EE16BDB208F}"/>
            </c:ext>
          </c:extLst>
        </c:ser>
        <c:ser>
          <c:idx val="1"/>
          <c:order val="1"/>
          <c:tx>
            <c:v>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 1.3'!$B$3:$B$103</c:f>
              <c:numCache>
                <c:formatCode>General</c:formatCode>
                <c:ptCount val="101"/>
                <c:pt idx="0">
                  <c:v>8.8376683005098045E-5</c:v>
                </c:pt>
                <c:pt idx="1">
                  <c:v>8.8480265556745152E-5</c:v>
                </c:pt>
                <c:pt idx="2">
                  <c:v>8.858384561594157E-5</c:v>
                </c:pt>
                <c:pt idx="3">
                  <c:v>8.8687425050304469E-5</c:v>
                </c:pt>
                <c:pt idx="4">
                  <c:v>8.8791003237664867E-5</c:v>
                </c:pt>
                <c:pt idx="5">
                  <c:v>8.8894580177134586E-5</c:v>
                </c:pt>
                <c:pt idx="6">
                  <c:v>8.899815586804749E-5</c:v>
                </c:pt>
                <c:pt idx="7">
                  <c:v>8.9101730310403582E-5</c:v>
                </c:pt>
                <c:pt idx="8">
                  <c:v>8.9205303504868994E-5</c:v>
                </c:pt>
                <c:pt idx="9">
                  <c:v>8.9308875450333502E-5</c:v>
                </c:pt>
                <c:pt idx="10">
                  <c:v>8.9412446146130975E-5</c:v>
                </c:pt>
                <c:pt idx="11">
                  <c:v>8.95160155927055E-5</c:v>
                </c:pt>
                <c:pt idx="12">
                  <c:v>8.9619583789612989E-5</c:v>
                </c:pt>
                <c:pt idx="13">
                  <c:v>8.9723150735743218E-5</c:v>
                </c:pt>
                <c:pt idx="14">
                  <c:v>8.9826716432872544E-5</c:v>
                </c:pt>
                <c:pt idx="15">
                  <c:v>8.9930280878558477E-5</c:v>
                </c:pt>
                <c:pt idx="16">
                  <c:v>9.0033844073245106E-5</c:v>
                </c:pt>
                <c:pt idx="17">
                  <c:v>9.0137406016932431E-5</c:v>
                </c:pt>
                <c:pt idx="18">
                  <c:v>9.0240966708732273E-5</c:v>
                </c:pt>
                <c:pt idx="19">
                  <c:v>9.0344526150643034E-5</c:v>
                </c:pt>
                <c:pt idx="20">
                  <c:v>9.0448084338445867E-5</c:v>
                </c:pt>
                <c:pt idx="21">
                  <c:v>9.0551641275471439E-5</c:v>
                </c:pt>
                <c:pt idx="22">
                  <c:v>9.0655196959055218E-5</c:v>
                </c:pt>
                <c:pt idx="23">
                  <c:v>9.075875138964129E-5</c:v>
                </c:pt>
                <c:pt idx="24">
                  <c:v>9.086230456833988E-5</c:v>
                </c:pt>
                <c:pt idx="25">
                  <c:v>9.0965856493152586E-5</c:v>
                </c:pt>
                <c:pt idx="26">
                  <c:v>9.1069407164301452E-5</c:v>
                </c:pt>
                <c:pt idx="27">
                  <c:v>9.117295658178648E-5</c:v>
                </c:pt>
                <c:pt idx="28">
                  <c:v>9.1276504744941533E-5</c:v>
                </c:pt>
                <c:pt idx="29">
                  <c:v>9.1380051654432748E-5</c:v>
                </c:pt>
                <c:pt idx="30">
                  <c:v>9.1483597307817632E-5</c:v>
                </c:pt>
                <c:pt idx="31">
                  <c:v>9.1587141707538677E-5</c:v>
                </c:pt>
                <c:pt idx="32">
                  <c:v>9.1690684851597481E-5</c:v>
                </c:pt>
                <c:pt idx="33">
                  <c:v>9.1794226739994045E-5</c:v>
                </c:pt>
                <c:pt idx="34">
                  <c:v>9.1897767372506323E-5</c:v>
                </c:pt>
                <c:pt idx="35">
                  <c:v>9.2001306750466583E-5</c:v>
                </c:pt>
                <c:pt idx="36">
                  <c:v>9.21048448707662E-5</c:v>
                </c:pt>
                <c:pt idx="37">
                  <c:v>9.2208381734737443E-5</c:v>
                </c:pt>
                <c:pt idx="38">
                  <c:v>9.2311917342380312E-5</c:v>
                </c:pt>
                <c:pt idx="39">
                  <c:v>9.2415451693028672E-5</c:v>
                </c:pt>
                <c:pt idx="40">
                  <c:v>9.2518984786460479E-5</c:v>
                </c:pt>
                <c:pt idx="41">
                  <c:v>9.2622516622675732E-5</c:v>
                </c:pt>
                <c:pt idx="42">
                  <c:v>9.2726047199676032E-5</c:v>
                </c:pt>
                <c:pt idx="43">
                  <c:v>9.2829576520792045E-5</c:v>
                </c:pt>
                <c:pt idx="44">
                  <c:v>9.2933104581360837E-5</c:v>
                </c:pt>
                <c:pt idx="45">
                  <c:v>9.303663138493512E-5</c:v>
                </c:pt>
                <c:pt idx="46">
                  <c:v>9.3140156928628315E-5</c:v>
                </c:pt>
                <c:pt idx="47">
                  <c:v>9.3243681213772689E-5</c:v>
                </c:pt>
                <c:pt idx="48">
                  <c:v>9.3347204241034376E-5</c:v>
                </c:pt>
                <c:pt idx="49">
                  <c:v>9.3450726007082707E-5</c:v>
                </c:pt>
                <c:pt idx="50">
                  <c:v>9.3554246513027906E-5</c:v>
                </c:pt>
                <c:pt idx="51">
                  <c:v>9.3657765759758149E-5</c:v>
                </c:pt>
                <c:pt idx="52">
                  <c:v>9.3761283746607305E-5</c:v>
                </c:pt>
                <c:pt idx="53">
                  <c:v>9.386480047157697E-5</c:v>
                </c:pt>
                <c:pt idx="54">
                  <c:v>9.3968315936443503E-5</c:v>
                </c:pt>
                <c:pt idx="55">
                  <c:v>9.4071830140096679E-5</c:v>
                </c:pt>
                <c:pt idx="56">
                  <c:v>9.4175343082980589E-5</c:v>
                </c:pt>
                <c:pt idx="57">
                  <c:v>9.4278854764651143E-5</c:v>
                </c:pt>
                <c:pt idx="58">
                  <c:v>9.4382365183331984E-5</c:v>
                </c:pt>
                <c:pt idx="59">
                  <c:v>9.448587434035538E-5</c:v>
                </c:pt>
                <c:pt idx="60">
                  <c:v>9.4589382235277242E-5</c:v>
                </c:pt>
                <c:pt idx="61">
                  <c:v>9.4692888867875524E-5</c:v>
                </c:pt>
                <c:pt idx="62">
                  <c:v>9.4796394237262049E-5</c:v>
                </c:pt>
                <c:pt idx="63">
                  <c:v>9.4899898343436817E-5</c:v>
                </c:pt>
                <c:pt idx="64">
                  <c:v>9.5003401187732095E-5</c:v>
                </c:pt>
                <c:pt idx="65">
                  <c:v>9.5106902767483348E-5</c:v>
                </c:pt>
                <c:pt idx="66">
                  <c:v>9.5210403083578754E-5</c:v>
                </c:pt>
                <c:pt idx="67">
                  <c:v>9.5313902135796269E-5</c:v>
                </c:pt>
                <c:pt idx="68">
                  <c:v>9.5417399923247714E-5</c:v>
                </c:pt>
                <c:pt idx="69">
                  <c:v>9.5520896447487402E-5</c:v>
                </c:pt>
                <c:pt idx="70">
                  <c:v>9.5624391705850798E-5</c:v>
                </c:pt>
                <c:pt idx="71">
                  <c:v>9.5727885700336302E-5</c:v>
                </c:pt>
                <c:pt idx="72">
                  <c:v>9.5831378428501424E-5</c:v>
                </c:pt>
                <c:pt idx="73">
                  <c:v>9.5934869891900476E-5</c:v>
                </c:pt>
                <c:pt idx="74">
                  <c:v>9.6038360090311414E-5</c:v>
                </c:pt>
                <c:pt idx="75">
                  <c:v>9.6141849021957881E-5</c:v>
                </c:pt>
                <c:pt idx="76">
                  <c:v>9.6245336687283967E-5</c:v>
                </c:pt>
                <c:pt idx="77">
                  <c:v>9.6348823087177848E-5</c:v>
                </c:pt>
                <c:pt idx="78">
                  <c:v>9.6452308220529304E-5</c:v>
                </c:pt>
                <c:pt idx="79">
                  <c:v>9.6555792086006065E-5</c:v>
                </c:pt>
                <c:pt idx="80">
                  <c:v>9.6659274685606533E-5</c:v>
                </c:pt>
                <c:pt idx="81">
                  <c:v>9.6762756017998441E-5</c:v>
                </c:pt>
                <c:pt idx="82">
                  <c:v>9.6866236081627477E-5</c:v>
                </c:pt>
                <c:pt idx="83">
                  <c:v>9.6969714877381818E-5</c:v>
                </c:pt>
                <c:pt idx="84">
                  <c:v>9.7073192407037823E-5</c:v>
                </c:pt>
                <c:pt idx="85">
                  <c:v>9.7176668667264821E-5</c:v>
                </c:pt>
                <c:pt idx="86">
                  <c:v>9.7280143659839169E-5</c:v>
                </c:pt>
                <c:pt idx="87">
                  <c:v>9.7383617382762466E-5</c:v>
                </c:pt>
                <c:pt idx="88">
                  <c:v>9.748708983781107E-5</c:v>
                </c:pt>
                <c:pt idx="89">
                  <c:v>9.7590561022764533E-5</c:v>
                </c:pt>
                <c:pt idx="90">
                  <c:v>9.7694030939177168E-5</c:v>
                </c:pt>
                <c:pt idx="91">
                  <c:v>9.7797499585716707E-5</c:v>
                </c:pt>
                <c:pt idx="92">
                  <c:v>9.7900966963049285E-5</c:v>
                </c:pt>
                <c:pt idx="93">
                  <c:v>9.8004433070286723E-5</c:v>
                </c:pt>
                <c:pt idx="94">
                  <c:v>9.8107897906318797E-5</c:v>
                </c:pt>
                <c:pt idx="95">
                  <c:v>9.8211361473587999E-5</c:v>
                </c:pt>
                <c:pt idx="96">
                  <c:v>9.8314823768097526E-5</c:v>
                </c:pt>
                <c:pt idx="97">
                  <c:v>9.8418284793178046E-5</c:v>
                </c:pt>
                <c:pt idx="98">
                  <c:v>9.8521744547719337E-5</c:v>
                </c:pt>
                <c:pt idx="99">
                  <c:v>9.8625203028834818E-5</c:v>
                </c:pt>
                <c:pt idx="100">
                  <c:v>9.8728660240077204E-5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C-4D8E-8D79-0EE16BDB2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22575"/>
        <c:axId val="480859183"/>
      </c:lineChart>
      <c:catAx>
        <c:axId val="48512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Data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59183"/>
        <c:crosses val="autoZero"/>
        <c:auto val="1"/>
        <c:lblAlgn val="ctr"/>
        <c:lblOffset val="100"/>
        <c:noMultiLvlLbl val="0"/>
      </c:catAx>
      <c:valAx>
        <c:axId val="4808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2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13632</xdr:colOff>
      <xdr:row>2</xdr:row>
      <xdr:rowOff>18611</xdr:rowOff>
    </xdr:from>
    <xdr:to>
      <xdr:col>18</xdr:col>
      <xdr:colOff>23419</xdr:colOff>
      <xdr:row>34</xdr:row>
      <xdr:rowOff>4891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64BEA1-12F6-4905-A2FD-33E0C2B34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647045</xdr:colOff>
      <xdr:row>1</xdr:row>
      <xdr:rowOff>9087</xdr:rowOff>
    </xdr:from>
    <xdr:to>
      <xdr:col>17</xdr:col>
      <xdr:colOff>9132</xdr:colOff>
      <xdr:row>32</xdr:row>
      <xdr:rowOff>157292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983F6-7E61-4EDA-9128-A450A2C02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112835</xdr:colOff>
      <xdr:row>0</xdr:row>
      <xdr:rowOff>102577</xdr:rowOff>
    </xdr:from>
    <xdr:to>
      <xdr:col>21</xdr:col>
      <xdr:colOff>189810</xdr:colOff>
      <xdr:row>42</xdr:row>
      <xdr:rowOff>66154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95735-FB8E-4AB3-BCAB-349C75E37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3258" y="102577"/>
          <a:ext cx="5550187" cy="6733654"/>
        </a:xfrm>
        <a:prstGeom prst="rect">
          <a:avLst/>
        </a:prstGeom>
      </xdr:spPr>
    </xdr:pic>
    <xdr:clientData/>
  </xdr:twoCellAnchor>
  <xdr:twoCellAnchor editAs="oneCell">
    <xdr:from>
      <xdr:col>7</xdr:col>
      <xdr:colOff>69140</xdr:colOff>
      <xdr:row>7</xdr:row>
      <xdr:rowOff>115232</xdr:rowOff>
    </xdr:from>
    <xdr:to>
      <xdr:col>17</xdr:col>
      <xdr:colOff>129524</xdr:colOff>
      <xdr:row>23</xdr:row>
      <xdr:rowOff>137958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983C4B-1ABD-4431-8831-28A041337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8890" y="1243578"/>
          <a:ext cx="6141730" cy="26018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152401</xdr:rowOff>
    </xdr:from>
    <xdr:to>
      <xdr:col>20</xdr:col>
      <xdr:colOff>160096</xdr:colOff>
      <xdr:row>62</xdr:row>
      <xdr:rowOff>122797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6451"/>
          <a:ext cx="15581071" cy="82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20</xdr:col>
      <xdr:colOff>544519</xdr:colOff>
      <xdr:row>55</xdr:row>
      <xdr:rowOff>72213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98739"/>
          <a:ext cx="14628571" cy="8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3"/>
  <sheetViews>
    <sheetView zoomScaleNormal="100" workbookViewId="0">
      <selection activeCell="F1" sqref="F1"/>
    </sheetView>
  </sheetViews>
  <sheetFormatPr defaultRowHeight="12.75" x14ac:dyDescent="0.2"/>
  <cols>
    <col min="1" max="2" width="9" style="2" customWidth="1"/>
    <col min="5" max="5" width="10" customWidth="1"/>
  </cols>
  <sheetData>
    <row r="1" spans="1:6" s="20" customFormat="1" ht="25.15" customHeight="1" x14ac:dyDescent="0.2">
      <c r="A1" s="16" t="s">
        <v>3</v>
      </c>
      <c r="B1" s="17" t="s">
        <v>4</v>
      </c>
      <c r="C1" s="18" t="s">
        <v>17</v>
      </c>
      <c r="D1" s="18" t="s">
        <v>16</v>
      </c>
      <c r="E1" s="19" t="s">
        <v>25</v>
      </c>
      <c r="F1" s="18" t="s">
        <v>24</v>
      </c>
    </row>
    <row r="2" spans="1:6" x14ac:dyDescent="0.2">
      <c r="A2" s="3" t="s">
        <v>0</v>
      </c>
      <c r="B2" s="1" t="s">
        <v>0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2">
      <c r="A3" s="32">
        <v>1E-4</v>
      </c>
      <c r="B3" s="32">
        <v>1.0389989488479578E-4</v>
      </c>
      <c r="C3" s="32">
        <v>4.4231660005005731</v>
      </c>
      <c r="D3" s="32">
        <v>-3.9610010115432623</v>
      </c>
      <c r="E3" s="6">
        <f>5-C3</f>
        <v>0.57683399949942693</v>
      </c>
      <c r="F3" s="6">
        <f t="shared" ref="F3:F66" si="0">5-D3</f>
        <v>8.9610010115432619</v>
      </c>
    </row>
    <row r="4" spans="1:6" x14ac:dyDescent="0.2">
      <c r="A4" s="32">
        <v>1.1E-4</v>
      </c>
      <c r="B4" s="32">
        <v>1.1423916740116447E-4</v>
      </c>
      <c r="C4" s="32">
        <v>4.4196246123162837</v>
      </c>
      <c r="D4" s="32">
        <v>-3.8576082874106521</v>
      </c>
      <c r="E4" s="6">
        <f t="shared" ref="E4:E67" si="1">5-C4</f>
        <v>0.58037538768371633</v>
      </c>
      <c r="F4" s="6">
        <f t="shared" si="0"/>
        <v>8.8576082874106525</v>
      </c>
    </row>
    <row r="5" spans="1:6" x14ac:dyDescent="0.2">
      <c r="A5" s="32">
        <v>1.2E-4</v>
      </c>
      <c r="B5" s="32">
        <v>1.2455254695087348E-4</v>
      </c>
      <c r="C5" s="32">
        <v>4.4167029487468401</v>
      </c>
      <c r="D5" s="32">
        <v>-3.7544744929468319</v>
      </c>
      <c r="E5" s="6">
        <f t="shared" si="1"/>
        <v>0.58329705125315989</v>
      </c>
      <c r="F5" s="6">
        <f t="shared" si="0"/>
        <v>8.7544744929468319</v>
      </c>
    </row>
    <row r="6" spans="1:6" x14ac:dyDescent="0.2">
      <c r="A6" s="32">
        <v>1.3000000000000002E-4</v>
      </c>
      <c r="B6" s="32">
        <v>1.3485929052414747E-4</v>
      </c>
      <c r="C6" s="32">
        <v>4.4138726948194797</v>
      </c>
      <c r="D6" s="32">
        <v>-3.6514070582452764</v>
      </c>
      <c r="E6" s="6">
        <f t="shared" si="1"/>
        <v>0.58612730518052025</v>
      </c>
      <c r="F6" s="6">
        <f t="shared" si="0"/>
        <v>8.651407058245276</v>
      </c>
    </row>
    <row r="7" spans="1:6" x14ac:dyDescent="0.2">
      <c r="A7" s="32">
        <v>1.4000000000000001E-4</v>
      </c>
      <c r="B7" s="32">
        <v>1.4515277603388554E-4</v>
      </c>
      <c r="C7" s="32">
        <v>4.4112464713316584</v>
      </c>
      <c r="D7" s="32">
        <v>-3.5484722041772816</v>
      </c>
      <c r="E7" s="6">
        <f t="shared" si="1"/>
        <v>0.58875352866834163</v>
      </c>
      <c r="F7" s="6">
        <f t="shared" si="0"/>
        <v>8.5484722041772816</v>
      </c>
    </row>
    <row r="8" spans="1:6" x14ac:dyDescent="0.2">
      <c r="A8" s="32">
        <v>1.5000000000000001E-4</v>
      </c>
      <c r="B8" s="32">
        <v>1.5543294444153588E-4</v>
      </c>
      <c r="C8" s="32">
        <v>4.4088017118721421</v>
      </c>
      <c r="D8" s="32">
        <v>-3.4456705211281986</v>
      </c>
      <c r="E8" s="6">
        <f t="shared" si="1"/>
        <v>0.59119828812785791</v>
      </c>
      <c r="F8" s="6">
        <f t="shared" si="0"/>
        <v>8.4456705211281982</v>
      </c>
    </row>
    <row r="9" spans="1:6" x14ac:dyDescent="0.2">
      <c r="A9" s="32">
        <v>1.6000000000000001E-4</v>
      </c>
      <c r="B9" s="32">
        <v>1.6569972245261688E-4</v>
      </c>
      <c r="C9" s="32">
        <v>4.4065144443706723</v>
      </c>
      <c r="D9" s="32">
        <v>-3.3430027420424628</v>
      </c>
      <c r="E9" s="6">
        <f t="shared" si="1"/>
        <v>0.5934855556293277</v>
      </c>
      <c r="F9" s="6">
        <f t="shared" si="0"/>
        <v>8.3430027420424633</v>
      </c>
    </row>
    <row r="10" spans="1:6" x14ac:dyDescent="0.2">
      <c r="A10" s="32">
        <v>1.7000000000000001E-4</v>
      </c>
      <c r="B10" s="32">
        <v>1.7595305256445926E-4</v>
      </c>
      <c r="C10" s="32">
        <v>4.4043655279767062</v>
      </c>
      <c r="D10" s="32">
        <v>-3.240469441950836</v>
      </c>
      <c r="E10" s="6">
        <f t="shared" si="1"/>
        <v>0.59563447202329378</v>
      </c>
      <c r="F10" s="6">
        <f t="shared" si="0"/>
        <v>8.240469441950836</v>
      </c>
    </row>
    <row r="11" spans="1:6" x14ac:dyDescent="0.2">
      <c r="A11" s="32">
        <v>1.8000000000000001E-4</v>
      </c>
      <c r="B11" s="32">
        <v>1.8619288831889236E-4</v>
      </c>
      <c r="C11" s="32">
        <v>4.4023391428931173</v>
      </c>
      <c r="D11" s="32">
        <v>-3.1380710854302749</v>
      </c>
      <c r="E11" s="6">
        <f t="shared" si="1"/>
        <v>0.59766085710688266</v>
      </c>
      <c r="F11" s="6">
        <f t="shared" si="0"/>
        <v>8.1380710854302745</v>
      </c>
    </row>
    <row r="12" spans="1:6" x14ac:dyDescent="0.2">
      <c r="A12" s="32">
        <v>1.9000000000000001E-4</v>
      </c>
      <c r="B12" s="32">
        <v>1.9641919214663517E-4</v>
      </c>
      <c r="C12" s="32">
        <v>4.4004220336687219</v>
      </c>
      <c r="D12" s="32">
        <v>-3.0358080481757574</v>
      </c>
      <c r="E12" s="6">
        <f t="shared" si="1"/>
        <v>0.59957796633127813</v>
      </c>
      <c r="F12" s="6">
        <f t="shared" si="0"/>
        <v>8.0358080481757579</v>
      </c>
    </row>
    <row r="13" spans="1:6" x14ac:dyDescent="0.2">
      <c r="A13" s="32">
        <v>2.0000000000000001E-4</v>
      </c>
      <c r="B13" s="32">
        <v>2.0663193389425238E-4</v>
      </c>
      <c r="C13" s="32">
        <v>4.3986029850199344</v>
      </c>
      <c r="D13" s="32">
        <v>-2.9336806317216184</v>
      </c>
      <c r="E13" s="6">
        <f t="shared" si="1"/>
        <v>0.60139701498006559</v>
      </c>
      <c r="F13" s="6">
        <f t="shared" si="0"/>
        <v>7.933680631721618</v>
      </c>
    </row>
    <row r="14" spans="1:6" x14ac:dyDescent="0.2">
      <c r="A14" s="32">
        <v>2.1000000000000001E-4</v>
      </c>
      <c r="B14" s="32">
        <v>2.1683108964465347E-4</v>
      </c>
      <c r="C14" s="32">
        <v>4.3968724238400148</v>
      </c>
      <c r="D14" s="32">
        <v>-2.8316890752364565</v>
      </c>
      <c r="E14" s="6">
        <f t="shared" si="1"/>
        <v>0.60312757615998525</v>
      </c>
      <c r="F14" s="6">
        <f t="shared" si="0"/>
        <v>7.8316890752364561</v>
      </c>
    </row>
    <row r="15" spans="1:6" x14ac:dyDescent="0.2">
      <c r="A15" s="32">
        <v>2.2000000000000001E-4</v>
      </c>
      <c r="B15" s="32">
        <v>2.2701664077473538E-4</v>
      </c>
      <c r="C15" s="32">
        <v>4.3952221135637748</v>
      </c>
      <c r="D15" s="32">
        <v>-2.7298335649550101</v>
      </c>
      <c r="E15" s="6">
        <f t="shared" si="1"/>
        <v>0.60477788643622521</v>
      </c>
      <c r="F15" s="6">
        <f t="shared" si="0"/>
        <v>7.7298335649550101</v>
      </c>
    </row>
    <row r="16" spans="1:6" x14ac:dyDescent="0.2">
      <c r="A16" s="32">
        <v>2.3000000000000001E-4</v>
      </c>
      <c r="B16" s="32">
        <v>2.3718857318622E-4</v>
      </c>
      <c r="C16" s="32">
        <v>4.3936449164609437</v>
      </c>
      <c r="D16" s="32">
        <v>-2.6281142418578112</v>
      </c>
      <c r="E16" s="6">
        <f t="shared" si="1"/>
        <v>0.60635508353905632</v>
      </c>
      <c r="F16" s="6">
        <f t="shared" si="0"/>
        <v>7.6281142418578112</v>
      </c>
    </row>
    <row r="17" spans="1:6" x14ac:dyDescent="0.2">
      <c r="A17" s="32">
        <v>2.4000000000000001E-4</v>
      </c>
      <c r="B17" s="32">
        <v>2.4734687668082067E-4</v>
      </c>
      <c r="C17" s="32">
        <v>4.3921346065147668</v>
      </c>
      <c r="D17" s="32">
        <v>-2.5265312079266362</v>
      </c>
      <c r="E17" s="6">
        <f t="shared" si="1"/>
        <v>0.60786539348523316</v>
      </c>
      <c r="F17" s="6">
        <f t="shared" si="0"/>
        <v>7.5265312079266362</v>
      </c>
    </row>
    <row r="18" spans="1:6" x14ac:dyDescent="0.2">
      <c r="A18" s="32">
        <v>2.5000000000000001E-4</v>
      </c>
      <c r="B18" s="32">
        <v>2.5749154444076883E-4</v>
      </c>
      <c r="C18" s="32">
        <v>4.3906857204997998</v>
      </c>
      <c r="D18" s="32">
        <v>-2.4250845313426121</v>
      </c>
      <c r="E18" s="6">
        <f t="shared" si="1"/>
        <v>0.60931427950020023</v>
      </c>
      <c r="F18" s="6">
        <f t="shared" si="0"/>
        <v>7.4250845313426126</v>
      </c>
    </row>
    <row r="19" spans="1:6" x14ac:dyDescent="0.2">
      <c r="A19" s="32">
        <v>2.6000000000000003E-4</v>
      </c>
      <c r="B19" s="32">
        <v>2.676225725968262E-4</v>
      </c>
      <c r="C19" s="32">
        <v>4.3892934382695712</v>
      </c>
      <c r="D19" s="32">
        <v>-2.3237742507950307</v>
      </c>
      <c r="E19" s="6">
        <f t="shared" si="1"/>
        <v>0.61070656173042881</v>
      </c>
      <c r="F19" s="6">
        <f t="shared" si="0"/>
        <v>7.3237742507950312</v>
      </c>
    </row>
    <row r="20" spans="1:6" x14ac:dyDescent="0.2">
      <c r="A20" s="32">
        <v>2.7000000000000006E-4</v>
      </c>
      <c r="B20" s="32">
        <v>2.7773995986579703E-4</v>
      </c>
      <c r="C20" s="32">
        <v>4.3879534856405362</v>
      </c>
      <c r="D20" s="32">
        <v>-2.2226003791146272</v>
      </c>
      <c r="E20" s="6">
        <f t="shared" si="1"/>
        <v>0.61204651435946378</v>
      </c>
      <c r="F20" s="6">
        <f t="shared" si="0"/>
        <v>7.2226003791146276</v>
      </c>
    </row>
    <row r="21" spans="1:6" x14ac:dyDescent="0.2">
      <c r="A21" s="32">
        <v>2.8000000000000008E-4</v>
      </c>
      <c r="B21" s="32">
        <v>2.8784370724044273E-4</v>
      </c>
      <c r="C21" s="32">
        <v>4.3866620549409392</v>
      </c>
      <c r="D21" s="32">
        <v>-2.1215629063792001</v>
      </c>
      <c r="E21" s="6">
        <f t="shared" si="1"/>
        <v>0.61333794505906081</v>
      </c>
      <c r="F21" s="6">
        <f t="shared" si="0"/>
        <v>7.1215629063792001</v>
      </c>
    </row>
    <row r="22" spans="1:6" x14ac:dyDescent="0.2">
      <c r="A22" s="32">
        <v>2.9000000000000011E-4</v>
      </c>
      <c r="B22" s="32">
        <v>2.979338177324653E-4</v>
      </c>
      <c r="C22" s="32">
        <v>4.3854157395031788</v>
      </c>
      <c r="D22" s="32">
        <v>-2.0206618024695726</v>
      </c>
      <c r="E22" s="6">
        <f t="shared" si="1"/>
        <v>0.61458426049682124</v>
      </c>
      <c r="F22" s="6">
        <f t="shared" si="0"/>
        <v>7.0206618024695722</v>
      </c>
    </row>
    <row r="23" spans="1:6" x14ac:dyDescent="0.2">
      <c r="A23" s="32">
        <v>3.0000000000000014E-4</v>
      </c>
      <c r="B23" s="32">
        <v>3.0801029614380138E-4</v>
      </c>
      <c r="C23" s="32">
        <v>4.384211479265451</v>
      </c>
      <c r="D23" s="32">
        <v>-1.9198970193627198</v>
      </c>
      <c r="E23" s="6">
        <f t="shared" si="1"/>
        <v>0.61578852073454904</v>
      </c>
      <c r="F23" s="6">
        <f t="shared" si="0"/>
        <v>6.9198970193627201</v>
      </c>
    </row>
    <row r="24" spans="1:6" x14ac:dyDescent="0.2">
      <c r="A24" s="32">
        <v>3.1000000000000016E-4</v>
      </c>
      <c r="B24" s="32">
        <v>3.1807314887555282E-4</v>
      </c>
      <c r="C24" s="32">
        <v>4.3830465152941018</v>
      </c>
      <c r="D24" s="32">
        <v>-1.8192684930524934</v>
      </c>
      <c r="E24" s="6">
        <f t="shared" si="1"/>
        <v>0.61695348470589817</v>
      </c>
      <c r="F24" s="6">
        <f t="shared" si="0"/>
        <v>6.8192684930524932</v>
      </c>
    </row>
    <row r="25" spans="1:6" x14ac:dyDescent="0.2">
      <c r="A25" s="32">
        <v>3.2000000000000019E-4</v>
      </c>
      <c r="B25" s="32">
        <v>3.2812238376112024E-4</v>
      </c>
      <c r="C25" s="32">
        <v>4.3819183515277187</v>
      </c>
      <c r="D25" s="32">
        <v>-1.7187761452012551</v>
      </c>
      <c r="E25" s="6">
        <f t="shared" si="1"/>
        <v>0.61808164847228131</v>
      </c>
      <c r="F25" s="6">
        <f t="shared" si="0"/>
        <v>6.7187761452012555</v>
      </c>
    </row>
    <row r="26" spans="1:6" x14ac:dyDescent="0.2">
      <c r="A26" s="32">
        <v>3.3000000000000022E-4</v>
      </c>
      <c r="B26" s="32">
        <v>3.3815800991876532E-4</v>
      </c>
      <c r="C26" s="32">
        <v>4.3808247224099075</v>
      </c>
      <c r="D26" s="32">
        <v>-1.6184198846285274</v>
      </c>
      <c r="E26" s="6">
        <f t="shared" si="1"/>
        <v>0.6191752775900925</v>
      </c>
      <c r="F26" s="6">
        <f t="shared" si="0"/>
        <v>6.6184198846285272</v>
      </c>
    </row>
    <row r="27" spans="1:6" x14ac:dyDescent="0.2">
      <c r="A27" s="32">
        <v>3.4000000000000024E-4</v>
      </c>
      <c r="B27" s="32">
        <v>3.4818003762671079E-4</v>
      </c>
      <c r="C27" s="32">
        <v>4.3797635653541835</v>
      </c>
      <c r="D27" s="32">
        <v>-1.5181996085514657</v>
      </c>
      <c r="E27" s="6">
        <f t="shared" si="1"/>
        <v>0.62023643464581646</v>
      </c>
      <c r="F27" s="6">
        <f t="shared" si="0"/>
        <v>6.5181996085514662</v>
      </c>
    </row>
    <row r="28" spans="1:6" x14ac:dyDescent="0.2">
      <c r="A28" s="32">
        <v>3.5000000000000027E-4</v>
      </c>
      <c r="B28" s="32">
        <v>3.5818847820645594E-4</v>
      </c>
      <c r="C28" s="32">
        <v>4.3787329972021158</v>
      </c>
      <c r="D28" s="32">
        <v>-1.4181152037546381</v>
      </c>
      <c r="E28" s="6">
        <f t="shared" si="1"/>
        <v>0.62126700279788416</v>
      </c>
      <c r="F28" s="6">
        <f t="shared" si="0"/>
        <v>6.4181152037546383</v>
      </c>
    </row>
    <row r="29" spans="1:6" x14ac:dyDescent="0.2">
      <c r="A29" s="32">
        <v>3.6000000000000029E-4</v>
      </c>
      <c r="B29" s="32">
        <v>3.6818334393173835E-4</v>
      </c>
      <c r="C29" s="32">
        <v>4.3777312939971829</v>
      </c>
      <c r="D29" s="32">
        <v>-1.3181665475012287</v>
      </c>
      <c r="E29" s="6">
        <f t="shared" si="1"/>
        <v>0.62226870600281714</v>
      </c>
      <c r="F29" s="6">
        <f t="shared" si="0"/>
        <v>6.318166547501229</v>
      </c>
    </row>
    <row r="30" spans="1:6" x14ac:dyDescent="0.2">
      <c r="A30" s="32">
        <v>3.7000000000000032E-4</v>
      </c>
      <c r="B30" s="32">
        <v>3.7816464793422044E-4</v>
      </c>
      <c r="C30" s="32">
        <v>4.3767568735319173</v>
      </c>
      <c r="D30" s="32">
        <v>-1.2183535084747594</v>
      </c>
      <c r="E30" s="6">
        <f t="shared" si="1"/>
        <v>0.62324312646808266</v>
      </c>
      <c r="F30" s="6">
        <f t="shared" si="0"/>
        <v>6.2183535084747596</v>
      </c>
    </row>
    <row r="31" spans="1:6" x14ac:dyDescent="0.2">
      <c r="A31" s="32">
        <v>3.8000000000000035E-4</v>
      </c>
      <c r="B31" s="32">
        <v>3.8813240412854944E-4</v>
      </c>
      <c r="C31" s="32">
        <v>4.3758082802220306</v>
      </c>
      <c r="D31" s="32">
        <v>-1.1186759475284438</v>
      </c>
      <c r="E31" s="6">
        <f t="shared" si="1"/>
        <v>0.62419171977796939</v>
      </c>
      <c r="F31" s="6">
        <f t="shared" si="0"/>
        <v>6.1186759475284438</v>
      </c>
    </row>
    <row r="32" spans="1:6" x14ac:dyDescent="0.2">
      <c r="A32" s="32">
        <v>3.9000000000000037E-4</v>
      </c>
      <c r="B32" s="32">
        <v>3.9808662714435616E-4</v>
      </c>
      <c r="C32" s="32">
        <v>4.37488417194582</v>
      </c>
      <c r="D32" s="32">
        <v>-1.0191337183650375</v>
      </c>
      <c r="E32" s="6">
        <f t="shared" si="1"/>
        <v>0.62511582805417998</v>
      </c>
      <c r="F32" s="6">
        <f t="shared" si="0"/>
        <v>6.0191337183650377</v>
      </c>
    </row>
    <row r="33" spans="1:6" x14ac:dyDescent="0.2">
      <c r="A33" s="32">
        <v>4.000000000000004E-4</v>
      </c>
      <c r="B33" s="32">
        <v>4.0802733226225074E-4</v>
      </c>
      <c r="C33" s="32">
        <v>4.3739833085504527</v>
      </c>
      <c r="D33" s="32">
        <v>-0.91972666818100202</v>
      </c>
      <c r="E33" s="6">
        <f t="shared" si="1"/>
        <v>0.6260166914495473</v>
      </c>
      <c r="F33" s="6">
        <f t="shared" si="0"/>
        <v>5.9197266681810019</v>
      </c>
    </row>
    <row r="34" spans="1:6" x14ac:dyDescent="0.2">
      <c r="A34" s="32">
        <v>4.1000000000000042E-4</v>
      </c>
      <c r="B34" s="32">
        <v>4.1795453535903304E-4</v>
      </c>
      <c r="C34" s="32">
        <v>4.3731045417773338</v>
      </c>
      <c r="D34" s="32">
        <v>-0.82045463820507625</v>
      </c>
      <c r="E34" s="6">
        <f t="shared" si="1"/>
        <v>0.62689545822266624</v>
      </c>
      <c r="F34" s="6">
        <f t="shared" si="0"/>
        <v>5.8204546382050761</v>
      </c>
    </row>
    <row r="35" spans="1:6" x14ac:dyDescent="0.2">
      <c r="A35" s="32">
        <v>4.2000000000000045E-4</v>
      </c>
      <c r="B35" s="32">
        <v>4.2786825286078578E-4</v>
      </c>
      <c r="C35" s="32">
        <v>4.372246806401682</v>
      </c>
      <c r="D35" s="32">
        <v>-0.72131746417905496</v>
      </c>
      <c r="E35" s="6">
        <f t="shared" si="1"/>
        <v>0.62775319359831805</v>
      </c>
      <c r="F35" s="6">
        <f t="shared" si="0"/>
        <v>5.7213174641790552</v>
      </c>
    </row>
    <row r="36" spans="1:6" x14ac:dyDescent="0.2">
      <c r="A36" s="32">
        <v>4.3000000000000048E-4</v>
      </c>
      <c r="B36" s="32">
        <v>4.3776850169224835E-4</v>
      </c>
      <c r="C36" s="32">
        <v>4.3714091124154457</v>
      </c>
      <c r="D36" s="32">
        <v>-0.62231497685447845</v>
      </c>
      <c r="E36" s="6">
        <f t="shared" si="1"/>
        <v>0.62859088758455428</v>
      </c>
      <c r="F36" s="6">
        <f t="shared" si="0"/>
        <v>5.6223149768544785</v>
      </c>
    </row>
    <row r="37" spans="1:6" x14ac:dyDescent="0.2">
      <c r="A37" s="32">
        <v>4.400000000000005E-4</v>
      </c>
      <c r="B37" s="32">
        <v>4.4765529924176151E-4</v>
      </c>
      <c r="C37" s="32">
        <v>4.3705905381081731</v>
      </c>
      <c r="D37" s="32">
        <v>-0.52344700234775954</v>
      </c>
      <c r="E37" s="6">
        <f t="shared" si="1"/>
        <v>0.62940946189182689</v>
      </c>
      <c r="F37" s="6">
        <f t="shared" si="0"/>
        <v>5.5234470023477593</v>
      </c>
    </row>
    <row r="38" spans="1:6" x14ac:dyDescent="0.2">
      <c r="A38" s="32">
        <v>4.5000000000000053E-4</v>
      </c>
      <c r="B38" s="32">
        <v>4.5752866331996711E-4</v>
      </c>
      <c r="C38" s="32">
        <v>4.3697902239263655</v>
      </c>
      <c r="D38" s="32">
        <v>-0.42471336255316416</v>
      </c>
      <c r="E38" s="6">
        <f t="shared" si="1"/>
        <v>0.63020977607363449</v>
      </c>
      <c r="F38" s="6">
        <f t="shared" si="0"/>
        <v>5.4247133625531641</v>
      </c>
    </row>
    <row r="39" spans="1:6" x14ac:dyDescent="0.2">
      <c r="A39" s="32">
        <v>4.6000000000000056E-4</v>
      </c>
      <c r="B39" s="32">
        <v>4.6738861213047045E-4</v>
      </c>
      <c r="C39" s="32">
        <v>4.3690073670071303</v>
      </c>
      <c r="D39" s="32">
        <v>-0.32611387543434633</v>
      </c>
      <c r="E39" s="6">
        <f t="shared" si="1"/>
        <v>0.63099263299286967</v>
      </c>
      <c r="F39" s="6">
        <f t="shared" si="0"/>
        <v>5.3261138754343467</v>
      </c>
    </row>
    <row r="40" spans="1:6" x14ac:dyDescent="0.2">
      <c r="A40" s="32">
        <v>4.7000000000000058E-4</v>
      </c>
      <c r="B40" s="32">
        <v>4.7723516423478496E-4</v>
      </c>
      <c r="C40" s="32">
        <v>4.3682412163005067</v>
      </c>
      <c r="D40" s="32">
        <v>-0.22764835537572473</v>
      </c>
      <c r="E40" s="6">
        <f t="shared" si="1"/>
        <v>0.63175878369949334</v>
      </c>
      <c r="F40" s="6">
        <f t="shared" si="0"/>
        <v>5.2276483553757247</v>
      </c>
    </row>
    <row r="41" spans="1:6" x14ac:dyDescent="0.2">
      <c r="A41" s="32">
        <v>4.8000000000000061E-4</v>
      </c>
      <c r="B41" s="32">
        <v>4.8706833852996123E-4</v>
      </c>
      <c r="C41" s="32">
        <v>4.3674910682045835</v>
      </c>
      <c r="D41" s="32">
        <v>-0.12931661340718681</v>
      </c>
      <c r="E41" s="6">
        <f t="shared" si="1"/>
        <v>0.63250893179541645</v>
      </c>
      <c r="F41" s="6">
        <f t="shared" si="0"/>
        <v>5.1293166134071866</v>
      </c>
    </row>
    <row r="42" spans="1:6" x14ac:dyDescent="0.2">
      <c r="A42" s="32">
        <v>4.9000000000000063E-4</v>
      </c>
      <c r="B42" s="32">
        <v>4.9688815421639922E-4</v>
      </c>
      <c r="C42" s="32">
        <v>4.3667562626516823</v>
      </c>
      <c r="D42" s="32">
        <v>-3.1118457524834459E-2</v>
      </c>
      <c r="E42" s="6">
        <f t="shared" si="1"/>
        <v>0.63324373734831774</v>
      </c>
      <c r="F42" s="6">
        <f t="shared" si="0"/>
        <v>5.0311184575248342</v>
      </c>
    </row>
    <row r="43" spans="1:6" x14ac:dyDescent="0.2">
      <c r="A43" s="32">
        <v>5.0000000000000066E-4</v>
      </c>
      <c r="B43" s="32">
        <v>5.0669463078299379E-4</v>
      </c>
      <c r="C43" s="32">
        <v>4.3660361795888392</v>
      </c>
      <c r="D43" s="32">
        <v>6.6946307160463903E-2</v>
      </c>
      <c r="E43" s="6">
        <f t="shared" si="1"/>
        <v>0.63396382041116084</v>
      </c>
      <c r="F43" s="6">
        <f t="shared" si="0"/>
        <v>4.9330536928395361</v>
      </c>
    </row>
    <row r="44" spans="1:6" x14ac:dyDescent="0.2">
      <c r="A44" s="32">
        <v>5.1000000000000069E-4</v>
      </c>
      <c r="B44" s="32">
        <v>5.1648778797633299E-4</v>
      </c>
      <c r="C44" s="32">
        <v>4.3653302358081678</v>
      </c>
      <c r="D44" s="32">
        <v>0.16487787811448903</v>
      </c>
      <c r="E44" s="6">
        <f t="shared" si="1"/>
        <v>0.63466976419183219</v>
      </c>
      <c r="F44" s="6">
        <f t="shared" si="0"/>
        <v>4.8351221218855107</v>
      </c>
    </row>
    <row r="45" spans="1:6" x14ac:dyDescent="0.2">
      <c r="A45" s="32">
        <v>5.2000000000000071E-4</v>
      </c>
      <c r="B45" s="32">
        <v>5.2626764578937724E-4</v>
      </c>
      <c r="C45" s="32">
        <v>4.3646378820837395</v>
      </c>
      <c r="D45" s="32">
        <v>0.26267645526692124</v>
      </c>
      <c r="E45" s="6">
        <f t="shared" si="1"/>
        <v>0.63536211791626052</v>
      </c>
      <c r="F45" s="6">
        <f t="shared" si="0"/>
        <v>4.737323544733079</v>
      </c>
    </row>
    <row r="46" spans="1:6" x14ac:dyDescent="0.2">
      <c r="A46" s="32">
        <v>5.3000000000000074E-4</v>
      </c>
      <c r="B46" s="32">
        <v>5.3603422443948556E-4</v>
      </c>
      <c r="C46" s="32">
        <v>4.3639586005821265</v>
      </c>
      <c r="D46" s="32">
        <v>0.36034224079152377</v>
      </c>
      <c r="E46" s="6">
        <f t="shared" si="1"/>
        <v>0.63604139941787352</v>
      </c>
      <c r="F46" s="6">
        <f t="shared" si="0"/>
        <v>4.6396577592084762</v>
      </c>
    </row>
    <row r="47" spans="1:6" x14ac:dyDescent="0.2">
      <c r="A47" s="32">
        <v>5.4000000000000077E-4</v>
      </c>
      <c r="B47" s="32">
        <v>5.4578754435039012E-4</v>
      </c>
      <c r="C47" s="32">
        <v>4.3632919025147636</v>
      </c>
      <c r="D47" s="32">
        <v>0.45787543892531157</v>
      </c>
      <c r="E47" s="6">
        <f t="shared" si="1"/>
        <v>0.63670809748523638</v>
      </c>
      <c r="F47" s="6">
        <f t="shared" si="0"/>
        <v>4.5421245610746883</v>
      </c>
    </row>
    <row r="48" spans="1:6" x14ac:dyDescent="0.2">
      <c r="A48" s="32">
        <v>5.5000000000000079E-4</v>
      </c>
      <c r="B48" s="32">
        <v>5.5552762613927942E-4</v>
      </c>
      <c r="C48" s="32">
        <v>4.3626373260055464</v>
      </c>
      <c r="D48" s="32">
        <v>0.55527625583954798</v>
      </c>
      <c r="E48" s="6">
        <f t="shared" si="1"/>
        <v>0.63736267399445357</v>
      </c>
      <c r="F48" s="6">
        <f t="shared" si="0"/>
        <v>4.4447237441604521</v>
      </c>
    </row>
    <row r="49" spans="1:6" x14ac:dyDescent="0.2">
      <c r="A49" s="32">
        <v>5.6000000000000082E-4</v>
      </c>
      <c r="B49" s="32">
        <v>5.6525449060351729E-4</v>
      </c>
      <c r="C49" s="32">
        <v>4.3619944341506471</v>
      </c>
      <c r="D49" s="32">
        <v>0.65254489950937855</v>
      </c>
      <c r="E49" s="6">
        <f t="shared" si="1"/>
        <v>0.63800556584935286</v>
      </c>
      <c r="F49" s="6">
        <f t="shared" si="0"/>
        <v>4.3474551004906212</v>
      </c>
    </row>
    <row r="50" spans="1:6" x14ac:dyDescent="0.2">
      <c r="A50" s="32">
        <v>5.7000000000000084E-4</v>
      </c>
      <c r="B50" s="32">
        <v>5.7496815870405893E-4</v>
      </c>
      <c r="C50" s="32">
        <v>4.3613628132503699</v>
      </c>
      <c r="D50" s="32">
        <v>0.74968157954425096</v>
      </c>
      <c r="E50" s="6">
        <f t="shared" si="1"/>
        <v>0.6386371867496301</v>
      </c>
      <c r="F50" s="6">
        <f t="shared" si="0"/>
        <v>4.2503184204557494</v>
      </c>
    </row>
    <row r="51" spans="1:6" x14ac:dyDescent="0.2">
      <c r="A51" s="32">
        <v>5.8000000000000087E-4</v>
      </c>
      <c r="B51" s="32">
        <v>5.8466865155432091E-4</v>
      </c>
      <c r="C51" s="32">
        <v>4.3607420711945295</v>
      </c>
      <c r="D51" s="32">
        <v>0.84668650707618875</v>
      </c>
      <c r="E51" s="6">
        <f t="shared" si="1"/>
        <v>0.6392579288054705</v>
      </c>
      <c r="F51" s="6">
        <f t="shared" si="0"/>
        <v>4.1533134929238109</v>
      </c>
    </row>
    <row r="52" spans="1:6" x14ac:dyDescent="0.2">
      <c r="A52" s="32">
        <v>5.900000000000009E-4</v>
      </c>
      <c r="B52" s="32">
        <v>5.9435599041052223E-4</v>
      </c>
      <c r="C52" s="32">
        <v>4.3601318359857544</v>
      </c>
      <c r="D52" s="32">
        <v>0.94355989466909163</v>
      </c>
      <c r="E52" s="6">
        <f t="shared" si="1"/>
        <v>0.63986816401424562</v>
      </c>
      <c r="F52" s="6">
        <f t="shared" si="0"/>
        <v>4.0564401053309087</v>
      </c>
    </row>
    <row r="53" spans="1:6" x14ac:dyDescent="0.2">
      <c r="A53" s="32">
        <v>6.0000000000000092E-4</v>
      </c>
      <c r="B53" s="32">
        <v>6.040301966607764E-4</v>
      </c>
      <c r="C53" s="32">
        <v>4.3595317543871088</v>
      </c>
      <c r="D53" s="32">
        <v>1.040301956204053</v>
      </c>
      <c r="E53" s="6">
        <f t="shared" si="1"/>
        <v>0.64046824561289117</v>
      </c>
      <c r="F53" s="6">
        <f t="shared" si="0"/>
        <v>3.9596980437959468</v>
      </c>
    </row>
    <row r="54" spans="1:6" x14ac:dyDescent="0.2">
      <c r="A54" s="32">
        <v>6.1000000000000095E-4</v>
      </c>
      <c r="B54" s="32">
        <v>6.1369129181182425E-4</v>
      </c>
      <c r="C54" s="32">
        <v>4.3589414906816719</v>
      </c>
      <c r="D54" s="32">
        <v>1.1369129067488799</v>
      </c>
      <c r="E54" s="6">
        <f t="shared" si="1"/>
        <v>0.64105850931832808</v>
      </c>
      <c r="F54" s="6">
        <f t="shared" si="0"/>
        <v>3.8630870932511199</v>
      </c>
    </row>
    <row r="55" spans="1:6" x14ac:dyDescent="0.2">
      <c r="A55" s="32">
        <v>6.2000000000000098E-4</v>
      </c>
      <c r="B55" s="32">
        <v>6.2333929748570327E-4</v>
      </c>
      <c r="C55" s="32">
        <v>4.3583607255324193</v>
      </c>
      <c r="D55" s="32">
        <v>1.2333929625228586</v>
      </c>
      <c r="E55" s="6">
        <f t="shared" si="1"/>
        <v>0.64163927446758073</v>
      </c>
      <c r="F55" s="6">
        <f t="shared" si="0"/>
        <v>3.7666070374771414</v>
      </c>
    </row>
    <row r="56" spans="1:6" x14ac:dyDescent="0.2">
      <c r="A56" s="32">
        <v>6.30000000000001E-4</v>
      </c>
      <c r="B56" s="32">
        <v>6.329742354052037E-4</v>
      </c>
      <c r="C56" s="32">
        <v>4.3577891549340482</v>
      </c>
      <c r="D56" s="32">
        <v>1.3297423407533164</v>
      </c>
      <c r="E56" s="6">
        <f t="shared" si="1"/>
        <v>0.64221084506595183</v>
      </c>
      <c r="F56" s="6">
        <f t="shared" si="0"/>
        <v>3.6702576592466833</v>
      </c>
    </row>
    <row r="57" spans="1:6" x14ac:dyDescent="0.2">
      <c r="A57" s="32">
        <v>6.4000000000000103E-4</v>
      </c>
      <c r="B57" s="32">
        <v>6.4259612738948313E-4</v>
      </c>
      <c r="C57" s="32">
        <v>4.357226489246746</v>
      </c>
      <c r="D57" s="32">
        <v>1.4259612596345925</v>
      </c>
      <c r="E57" s="6">
        <f t="shared" si="1"/>
        <v>0.64277351075325395</v>
      </c>
      <c r="F57" s="6">
        <f t="shared" si="0"/>
        <v>3.5740387403654075</v>
      </c>
    </row>
    <row r="58" spans="1:6" x14ac:dyDescent="0.2">
      <c r="A58" s="32">
        <v>6.5000000000000105E-4</v>
      </c>
      <c r="B58" s="32">
        <v>6.5220499534546228E-4</v>
      </c>
      <c r="C58" s="32">
        <v>4.3566724523052525</v>
      </c>
      <c r="D58" s="32">
        <v>1.5220499382339256</v>
      </c>
      <c r="E58" s="6">
        <f t="shared" si="1"/>
        <v>0.64332754769474754</v>
      </c>
      <c r="F58" s="6">
        <f t="shared" si="0"/>
        <v>3.4779500617660744</v>
      </c>
    </row>
    <row r="59" spans="1:6" x14ac:dyDescent="0.2">
      <c r="A59" s="32">
        <v>6.6000000000000108E-4</v>
      </c>
      <c r="B59" s="32">
        <v>6.6180086126288451E-4</v>
      </c>
      <c r="C59" s="32">
        <v>4.3561267805956669</v>
      </c>
      <c r="D59" s="32">
        <v>1.6180085964489479</v>
      </c>
      <c r="E59" s="6">
        <f t="shared" si="1"/>
        <v>0.64387321940433306</v>
      </c>
      <c r="F59" s="6">
        <f t="shared" si="0"/>
        <v>3.3819914035510523</v>
      </c>
    </row>
    <row r="60" spans="1:6" x14ac:dyDescent="0.2">
      <c r="A60" s="32">
        <v>6.7000000000000111E-4</v>
      </c>
      <c r="B60" s="32">
        <v>6.7138374720310257E-4</v>
      </c>
      <c r="C60" s="32">
        <v>4.3555892224945607</v>
      </c>
      <c r="D60" s="32">
        <v>1.7138374548917517</v>
      </c>
      <c r="E60" s="6">
        <f t="shared" si="1"/>
        <v>0.64441077750543929</v>
      </c>
      <c r="F60" s="6">
        <f t="shared" si="0"/>
        <v>3.2861625451082483</v>
      </c>
    </row>
    <row r="61" spans="1:6" x14ac:dyDescent="0.2">
      <c r="A61" s="32">
        <v>6.8000000000000113E-4</v>
      </c>
      <c r="B61" s="32">
        <v>6.8095367529641404E-4</v>
      </c>
      <c r="C61" s="32">
        <v>4.3550595375640331</v>
      </c>
      <c r="D61" s="32">
        <v>1.8095367348686586</v>
      </c>
      <c r="E61" s="6">
        <f t="shared" si="1"/>
        <v>0.64494046243596692</v>
      </c>
      <c r="F61" s="6">
        <f t="shared" si="0"/>
        <v>3.1904632651313412</v>
      </c>
    </row>
    <row r="62" spans="1:6" x14ac:dyDescent="0.2">
      <c r="A62" s="32">
        <v>6.9000000000000116E-4</v>
      </c>
      <c r="B62" s="32">
        <v>6.9051066773651026E-4</v>
      </c>
      <c r="C62" s="32">
        <v>4.3545374958984127</v>
      </c>
      <c r="D62" s="32">
        <v>1.905106658313501</v>
      </c>
      <c r="E62" s="6">
        <f t="shared" si="1"/>
        <v>0.64546250410158734</v>
      </c>
      <c r="F62" s="6">
        <f t="shared" si="0"/>
        <v>3.094893341686499</v>
      </c>
    </row>
    <row r="63" spans="1:6" x14ac:dyDescent="0.2">
      <c r="A63" s="32">
        <v>7.0000000000000119E-4</v>
      </c>
      <c r="B63" s="32">
        <v>7.0005474677381496E-4</v>
      </c>
      <c r="C63" s="32">
        <v>4.3540228775180392</v>
      </c>
      <c r="D63" s="32">
        <v>2.000547447732044</v>
      </c>
      <c r="E63" s="6">
        <f t="shared" si="1"/>
        <v>0.64597712248196082</v>
      </c>
      <c r="F63" s="6">
        <f t="shared" si="0"/>
        <v>2.999452552267956</v>
      </c>
    </row>
    <row r="64" spans="1:6" x14ac:dyDescent="0.2">
      <c r="A64" s="32">
        <v>7.1000000000000121E-4</v>
      </c>
      <c r="B64" s="32">
        <v>7.0958593470926701E-4</v>
      </c>
      <c r="C64" s="32">
        <v>4.3535154718060021</v>
      </c>
      <c r="D64" s="32">
        <v>2.095859326132993</v>
      </c>
      <c r="E64" s="6">
        <f t="shared" si="1"/>
        <v>0.64648452819399793</v>
      </c>
      <c r="F64" s="6">
        <f t="shared" si="0"/>
        <v>2.904140673867007</v>
      </c>
    </row>
    <row r="65" spans="1:6" x14ac:dyDescent="0.2">
      <c r="A65" s="32">
        <v>7.2000000000000124E-4</v>
      </c>
      <c r="B65" s="32">
        <v>7.1910425389209998E-4</v>
      </c>
      <c r="C65" s="32">
        <v>4.3530150769841542</v>
      </c>
      <c r="D65" s="32">
        <v>2.1910425170099233</v>
      </c>
      <c r="E65" s="6">
        <f t="shared" si="1"/>
        <v>0.64698492301584576</v>
      </c>
      <c r="F65" s="6">
        <f t="shared" si="0"/>
        <v>2.8089574829900767</v>
      </c>
    </row>
    <row r="66" spans="1:6" x14ac:dyDescent="0.2">
      <c r="A66" s="32">
        <v>7.3000000000000126E-4</v>
      </c>
      <c r="B66" s="32">
        <v>7.2860972671406898E-4</v>
      </c>
      <c r="C66" s="32">
        <v>4.3525214996254222</v>
      </c>
      <c r="D66" s="32">
        <v>2.2860972442803575</v>
      </c>
      <c r="E66" s="6">
        <f t="shared" si="1"/>
        <v>0.64747850037457777</v>
      </c>
      <c r="F66" s="6">
        <f t="shared" si="0"/>
        <v>2.7139027557196425</v>
      </c>
    </row>
    <row r="67" spans="1:6" x14ac:dyDescent="0.2">
      <c r="A67" s="32">
        <v>7.4000000000000129E-4</v>
      </c>
      <c r="B67" s="32">
        <v>7.3810237560478775E-4</v>
      </c>
      <c r="C67" s="32">
        <v>4.3520345541992533</v>
      </c>
      <c r="D67" s="32">
        <v>2.3810237322380301</v>
      </c>
      <c r="E67" s="6">
        <f t="shared" si="1"/>
        <v>0.64796544580074666</v>
      </c>
      <c r="F67" s="6">
        <f t="shared" ref="F67:F93" si="2">5-D67</f>
        <v>2.6189762677619699</v>
      </c>
    </row>
    <row r="68" spans="1:6" x14ac:dyDescent="0.2">
      <c r="A68" s="32">
        <v>7.5000000000000132E-4</v>
      </c>
      <c r="B68" s="32">
        <v>7.475822230271767E-4</v>
      </c>
      <c r="C68" s="32">
        <v>4.3515540626475886</v>
      </c>
      <c r="D68" s="32">
        <v>2.4758222055137877</v>
      </c>
      <c r="E68" s="6">
        <f t="shared" ref="E68:E93" si="3">5-C68</f>
        <v>0.64844593735241141</v>
      </c>
      <c r="F68" s="6">
        <f t="shared" si="2"/>
        <v>2.5241777944862123</v>
      </c>
    </row>
    <row r="69" spans="1:6" x14ac:dyDescent="0.2">
      <c r="A69" s="32">
        <v>7.6000000000000134E-4</v>
      </c>
      <c r="B69" s="32">
        <v>7.570492914759086E-4</v>
      </c>
      <c r="C69" s="32">
        <v>4.3510798539887912</v>
      </c>
      <c r="D69" s="32">
        <v>2.5704928890558132</v>
      </c>
      <c r="E69" s="6">
        <f t="shared" si="3"/>
        <v>0.64892014601120884</v>
      </c>
      <c r="F69" s="6">
        <f t="shared" si="2"/>
        <v>2.4295071109441868</v>
      </c>
    </row>
    <row r="70" spans="1:6" x14ac:dyDescent="0.2">
      <c r="A70" s="32">
        <v>7.7000000000000137E-4</v>
      </c>
      <c r="B70" s="32">
        <v>7.6650360347163549E-4</v>
      </c>
      <c r="C70" s="32">
        <v>4.3506117639477004</v>
      </c>
      <c r="D70" s="32">
        <v>2.6650360080650666</v>
      </c>
      <c r="E70" s="6">
        <f t="shared" si="3"/>
        <v>0.64938823605229956</v>
      </c>
      <c r="F70" s="6">
        <f t="shared" si="2"/>
        <v>2.3349639919349334</v>
      </c>
    </row>
    <row r="71" spans="1:6" x14ac:dyDescent="0.2">
      <c r="A71" s="32">
        <v>7.800000000000014E-4</v>
      </c>
      <c r="B71" s="32">
        <v>7.7594518155787995E-4</v>
      </c>
      <c r="C71" s="32">
        <v>4.3501496346093589</v>
      </c>
      <c r="D71" s="32">
        <v>2.7594517879838061</v>
      </c>
      <c r="E71" s="6">
        <f t="shared" si="3"/>
        <v>0.64985036539064112</v>
      </c>
      <c r="F71" s="6">
        <f t="shared" si="2"/>
        <v>2.2405482120161939</v>
      </c>
    </row>
    <row r="72" spans="1:6" x14ac:dyDescent="0.2">
      <c r="A72" s="32">
        <v>7.9000000000000142E-4</v>
      </c>
      <c r="B72" s="32">
        <v>7.8537404829837065E-4</v>
      </c>
      <c r="C72" s="32">
        <v>4.349693314094913</v>
      </c>
      <c r="D72" s="32">
        <v>2.8537404544460334</v>
      </c>
      <c r="E72" s="6">
        <f t="shared" si="3"/>
        <v>0.650306685905087</v>
      </c>
      <c r="F72" s="6">
        <f t="shared" si="2"/>
        <v>2.1462595455539666</v>
      </c>
    </row>
    <row r="73" spans="1:6" x14ac:dyDescent="0.2">
      <c r="A73" s="32">
        <v>8.0000000000000145E-4</v>
      </c>
      <c r="B73" s="32">
        <v>7.9479022627326756E-4</v>
      </c>
      <c r="C73" s="32">
        <v>4.3492426562578315</v>
      </c>
      <c r="D73" s="32">
        <v>2.9479022332537368</v>
      </c>
      <c r="E73" s="6">
        <f t="shared" si="3"/>
        <v>0.65075734374216854</v>
      </c>
      <c r="F73" s="6">
        <f t="shared" si="2"/>
        <v>2.0520977667462632</v>
      </c>
    </row>
    <row r="74" spans="1:6" x14ac:dyDescent="0.2">
      <c r="A74" s="32">
        <v>8.1000000000000147E-4</v>
      </c>
      <c r="B74" s="32">
        <v>8.0419373807782968E-4</v>
      </c>
      <c r="C74" s="32">
        <v>4.3487975203989855</v>
      </c>
      <c r="D74" s="32">
        <v>3.0419373503592761</v>
      </c>
      <c r="E74" s="6">
        <f t="shared" si="3"/>
        <v>0.65120247960101452</v>
      </c>
      <c r="F74" s="6">
        <f t="shared" si="2"/>
        <v>1.9580626496407239</v>
      </c>
    </row>
    <row r="75" spans="1:6" x14ac:dyDescent="0.2">
      <c r="A75" s="32">
        <v>8.200000000000015E-4</v>
      </c>
      <c r="B75" s="32">
        <v>8.1358460631619778E-4</v>
      </c>
      <c r="C75" s="32">
        <v>4.3483577709993799</v>
      </c>
      <c r="D75" s="32">
        <v>3.1358460318038928</v>
      </c>
      <c r="E75" s="6">
        <f t="shared" si="3"/>
        <v>0.65164222900062008</v>
      </c>
      <c r="F75" s="6">
        <f t="shared" si="2"/>
        <v>1.8641539681961072</v>
      </c>
    </row>
    <row r="76" spans="1:6" x14ac:dyDescent="0.2">
      <c r="A76" s="32">
        <v>8.3000000000000153E-4</v>
      </c>
      <c r="B76" s="32">
        <v>8.2296285360206056E-4</v>
      </c>
      <c r="C76" s="32">
        <v>4.3479232774687908</v>
      </c>
      <c r="D76" s="32">
        <v>3.2296285037250971</v>
      </c>
      <c r="E76" s="6">
        <f t="shared" si="3"/>
        <v>0.65207672253120919</v>
      </c>
      <c r="F76" s="6">
        <f t="shared" si="2"/>
        <v>1.7703714962749029</v>
      </c>
    </row>
    <row r="77" spans="1:6" x14ac:dyDescent="0.2">
      <c r="A77" s="32">
        <v>8.4000000000000155E-4</v>
      </c>
      <c r="B77" s="32">
        <v>8.3232850255154922E-4</v>
      </c>
      <c r="C77" s="32">
        <v>4.3474939139098288</v>
      </c>
      <c r="D77" s="32">
        <v>3.3232849922832446</v>
      </c>
      <c r="E77" s="6">
        <f t="shared" si="3"/>
        <v>0.65250608609017124</v>
      </c>
      <c r="F77" s="6">
        <f t="shared" si="2"/>
        <v>1.6767150077167554</v>
      </c>
    </row>
    <row r="78" spans="1:6" x14ac:dyDescent="0.2">
      <c r="A78" s="32">
        <v>8.5000000000000158E-4</v>
      </c>
      <c r="B78" s="32">
        <v>8.4168157578368152E-4</v>
      </c>
      <c r="C78" s="32">
        <v>4.3470695588955852</v>
      </c>
      <c r="D78" s="32">
        <v>3.4168157236679018</v>
      </c>
      <c r="E78" s="6">
        <f t="shared" si="3"/>
        <v>0.65293044110441478</v>
      </c>
      <c r="F78" s="6">
        <f t="shared" si="2"/>
        <v>1.5831842763320982</v>
      </c>
    </row>
    <row r="79" spans="1:6" x14ac:dyDescent="0.2">
      <c r="A79" s="32">
        <v>8.6000000000000161E-4</v>
      </c>
      <c r="B79" s="32">
        <v>8.510220959108139E-4</v>
      </c>
      <c r="C79" s="32">
        <v>4.3466500952606717</v>
      </c>
      <c r="D79" s="32">
        <v>3.5102209240066902</v>
      </c>
      <c r="E79" s="6">
        <f t="shared" si="3"/>
        <v>0.6533499047393283</v>
      </c>
      <c r="F79" s="6">
        <f t="shared" si="2"/>
        <v>1.4897790759933098</v>
      </c>
    </row>
    <row r="80" spans="1:6" x14ac:dyDescent="0.2">
      <c r="A80" s="32">
        <v>8.7000000000000163E-4</v>
      </c>
      <c r="B80" s="32">
        <v>8.6035008553175807E-4</v>
      </c>
      <c r="C80" s="32">
        <v>4.3462354099042644</v>
      </c>
      <c r="D80" s="32">
        <v>3.6035008192824303</v>
      </c>
      <c r="E80" s="6">
        <f t="shared" si="3"/>
        <v>0.65376459009573562</v>
      </c>
      <c r="F80" s="6">
        <f t="shared" si="2"/>
        <v>1.3964991807175697</v>
      </c>
    </row>
    <row r="81" spans="1:6" x14ac:dyDescent="0.2">
      <c r="A81" s="32">
        <v>8.8000000000000166E-4</v>
      </c>
      <c r="B81" s="32">
        <v>8.6966556721712607E-4</v>
      </c>
      <c r="C81" s="32">
        <v>4.3458253936043612</v>
      </c>
      <c r="D81" s="32">
        <v>3.6966556352045932</v>
      </c>
      <c r="E81" s="6">
        <f t="shared" si="3"/>
        <v>0.65417460639563885</v>
      </c>
      <c r="F81" s="6">
        <f t="shared" si="2"/>
        <v>1.3033443647954068</v>
      </c>
    </row>
    <row r="82" spans="1:6" x14ac:dyDescent="0.2">
      <c r="A82" s="32">
        <v>8.9000000000000168E-4</v>
      </c>
      <c r="B82" s="32">
        <v>8.7896856346492136E-4</v>
      </c>
      <c r="C82" s="32">
        <v>4.34541994084345</v>
      </c>
      <c r="D82" s="32">
        <v>3.7896855967540946</v>
      </c>
      <c r="E82" s="6">
        <f t="shared" si="3"/>
        <v>0.65458005915655004</v>
      </c>
      <c r="F82" s="6">
        <f t="shared" si="2"/>
        <v>1.2103144032459054</v>
      </c>
    </row>
    <row r="83" spans="1:6" x14ac:dyDescent="0.2">
      <c r="A83" s="32">
        <v>9.0000000000000171E-4</v>
      </c>
      <c r="B83" s="32">
        <v>8.8825909658685198E-4</v>
      </c>
      <c r="C83" s="32">
        <v>4.3450189496450413</v>
      </c>
      <c r="D83" s="32">
        <v>3.8825909270427292</v>
      </c>
      <c r="E83" s="6">
        <f t="shared" si="3"/>
        <v>0.65498105035495868</v>
      </c>
      <c r="F83" s="6">
        <f t="shared" si="2"/>
        <v>1.1174090729572708</v>
      </c>
    </row>
    <row r="84" spans="1:6" x14ac:dyDescent="0.2">
      <c r="A84" s="32">
        <v>9.1000000000000174E-4</v>
      </c>
      <c r="B84" s="32">
        <v>8.9753718830931639E-4</v>
      </c>
      <c r="C84" s="32">
        <v>4.3446223214248212</v>
      </c>
      <c r="D84" s="32">
        <v>3.9753718433394245</v>
      </c>
      <c r="E84" s="6">
        <f t="shared" si="3"/>
        <v>0.65537767857517881</v>
      </c>
      <c r="F84" s="6">
        <f t="shared" si="2"/>
        <v>1.0246281566605755</v>
      </c>
    </row>
    <row r="85" spans="1:6" x14ac:dyDescent="0.2">
      <c r="A85" s="32">
        <v>9.2000000000000176E-4</v>
      </c>
      <c r="B85" s="32">
        <v>9.0680285794730864E-4</v>
      </c>
      <c r="C85" s="32">
        <v>4.344229960877473</v>
      </c>
      <c r="D85" s="32">
        <v>4.0680285387926238</v>
      </c>
      <c r="E85" s="6">
        <f t="shared" si="3"/>
        <v>0.65577003912252696</v>
      </c>
      <c r="F85" s="6">
        <f t="shared" si="2"/>
        <v>0.93197146120737617</v>
      </c>
    </row>
    <row r="86" spans="1:6" x14ac:dyDescent="0.2">
      <c r="A86" s="32">
        <v>9.3000000000000179E-4</v>
      </c>
      <c r="B86" s="32">
        <v>9.1605610939438087E-4</v>
      </c>
      <c r="C86" s="32">
        <v>4.3438417760825914</v>
      </c>
      <c r="D86" s="32">
        <v>4.1605610523372363</v>
      </c>
      <c r="E86" s="6">
        <f t="shared" si="3"/>
        <v>0.65615822391740863</v>
      </c>
      <c r="F86" s="6">
        <f t="shared" si="2"/>
        <v>0.83943894766276372</v>
      </c>
    </row>
    <row r="87" spans="1:6" x14ac:dyDescent="0.2">
      <c r="A87" s="32">
        <v>9.4000000000000182E-4</v>
      </c>
      <c r="B87" s="32">
        <v>9.2529679987185531E-4</v>
      </c>
      <c r="C87" s="32">
        <v>4.3434576808331684</v>
      </c>
      <c r="D87" s="32">
        <v>4.2529679561885079</v>
      </c>
      <c r="E87" s="6">
        <f t="shared" si="3"/>
        <v>0.65654231916683159</v>
      </c>
      <c r="F87" s="6">
        <f t="shared" si="2"/>
        <v>0.74703204381149213</v>
      </c>
    </row>
    <row r="88" spans="1:6" x14ac:dyDescent="0.2">
      <c r="A88" s="32">
        <v>9.5000000000000184E-4</v>
      </c>
      <c r="B88" s="32">
        <v>9.3452392704818088E-4</v>
      </c>
      <c r="C88" s="32">
        <v>4.3430776076375839</v>
      </c>
      <c r="D88" s="32">
        <v>4.34523922702913</v>
      </c>
      <c r="E88" s="6">
        <f t="shared" si="3"/>
        <v>0.65692239236241612</v>
      </c>
      <c r="F88" s="6">
        <f t="shared" si="2"/>
        <v>0.65476077297086999</v>
      </c>
    </row>
    <row r="89" spans="1:6" x14ac:dyDescent="0.2">
      <c r="A89" s="32">
        <v>9.6000000000000187E-4</v>
      </c>
      <c r="B89" s="32">
        <v>9.4373092883781595E-4</v>
      </c>
      <c r="C89" s="32">
        <v>4.3427015930706894</v>
      </c>
      <c r="D89" s="32">
        <v>4.4373092440043207</v>
      </c>
      <c r="E89" s="6">
        <f t="shared" si="3"/>
        <v>0.65729840692931063</v>
      </c>
      <c r="F89" s="6">
        <f t="shared" si="2"/>
        <v>0.5626907559956793</v>
      </c>
    </row>
    <row r="90" spans="1:6" x14ac:dyDescent="0.2">
      <c r="A90" s="32">
        <v>9.7000000000000189E-4</v>
      </c>
      <c r="B90" s="32">
        <v>9.5287602308635755E-4</v>
      </c>
      <c r="C90" s="32">
        <v>4.3423303079032722</v>
      </c>
      <c r="D90" s="32">
        <v>4.5287601855740292</v>
      </c>
      <c r="E90" s="6">
        <f t="shared" si="3"/>
        <v>0.65766969209672776</v>
      </c>
      <c r="F90" s="6">
        <f t="shared" si="2"/>
        <v>0.47123981442597085</v>
      </c>
    </row>
    <row r="91" spans="1:6" x14ac:dyDescent="0.2">
      <c r="A91" s="32">
        <v>9.8000000000000192E-4</v>
      </c>
      <c r="B91" s="32">
        <v>9.617172455906875E-4</v>
      </c>
      <c r="C91" s="32">
        <v>4.3419679400552038</v>
      </c>
      <c r="D91" s="32">
        <v>4.6171724097340574</v>
      </c>
      <c r="E91" s="6">
        <f t="shared" si="3"/>
        <v>0.65803205994479619</v>
      </c>
      <c r="F91" s="6">
        <f t="shared" si="2"/>
        <v>0.3828275902659426</v>
      </c>
    </row>
    <row r="92" spans="1:6" x14ac:dyDescent="0.2">
      <c r="A92" s="32">
        <v>9.9000000000000195E-4</v>
      </c>
      <c r="B92" s="32">
        <v>9.6937509281036505E-4</v>
      </c>
      <c r="C92" s="32">
        <v>4.3416295005777217</v>
      </c>
      <c r="D92" s="32">
        <v>4.6937508811658919</v>
      </c>
      <c r="E92" s="6">
        <f t="shared" si="3"/>
        <v>0.65837049942227832</v>
      </c>
      <c r="F92" s="6">
        <f t="shared" si="2"/>
        <v>0.3062491188341081</v>
      </c>
    </row>
    <row r="93" spans="1:6" x14ac:dyDescent="0.2">
      <c r="A93" s="32">
        <v>1.000000000000002E-3</v>
      </c>
      <c r="B93" s="32">
        <v>9.7494773360695675E-4</v>
      </c>
      <c r="C93" s="32">
        <v>4.3413295316955187</v>
      </c>
      <c r="D93" s="32">
        <v>4.7494772885750471</v>
      </c>
      <c r="E93" s="6">
        <f t="shared" si="3"/>
        <v>0.65867046830448128</v>
      </c>
      <c r="F93" s="6">
        <f t="shared" si="2"/>
        <v>0.25052271142495286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3"/>
  <sheetViews>
    <sheetView tabSelected="1" workbookViewId="0">
      <selection activeCell="G1" sqref="G1"/>
    </sheetView>
  </sheetViews>
  <sheetFormatPr defaultColWidth="9" defaultRowHeight="12.75" x14ac:dyDescent="0.2"/>
  <cols>
    <col min="1" max="2" width="9" style="2" customWidth="1"/>
    <col min="3" max="4" width="9" style="9"/>
    <col min="5" max="5" width="10" style="9" customWidth="1"/>
    <col min="6" max="16384" width="9" style="9"/>
  </cols>
  <sheetData>
    <row r="1" spans="1:19" ht="38.25" x14ac:dyDescent="0.2">
      <c r="A1" s="16" t="s">
        <v>3</v>
      </c>
      <c r="B1" s="17" t="s">
        <v>4</v>
      </c>
      <c r="C1" s="18" t="s">
        <v>17</v>
      </c>
      <c r="D1" s="18" t="s">
        <v>16</v>
      </c>
      <c r="E1" s="19" t="s">
        <v>25</v>
      </c>
      <c r="F1" s="18" t="s">
        <v>24</v>
      </c>
    </row>
    <row r="2" spans="1:19" x14ac:dyDescent="0.2">
      <c r="A2" s="3" t="s">
        <v>0</v>
      </c>
      <c r="B2" s="1" t="s">
        <v>0</v>
      </c>
      <c r="C2" s="2" t="s">
        <v>1</v>
      </c>
      <c r="D2" s="2" t="s">
        <v>1</v>
      </c>
      <c r="E2" s="2" t="s">
        <v>1</v>
      </c>
      <c r="F2" s="2" t="s">
        <v>1</v>
      </c>
    </row>
    <row r="3" spans="1:19" x14ac:dyDescent="0.2">
      <c r="A3" s="33">
        <v>8.4999999999999993E-5</v>
      </c>
      <c r="B3" s="33">
        <v>8.8376683005098045E-5</v>
      </c>
      <c r="C3" s="33">
        <v>4.4289208458780287</v>
      </c>
      <c r="D3" s="33">
        <v>-4.1162331287902303</v>
      </c>
      <c r="E3" s="6">
        <f>5-C3</f>
        <v>0.5710791541219713</v>
      </c>
      <c r="F3" s="6">
        <f t="shared" ref="F3:F66" si="0">5-D3</f>
        <v>9.1162331287902312</v>
      </c>
      <c r="S3" s="9">
        <f>A3/B3</f>
        <v>0.96179215048268707</v>
      </c>
    </row>
    <row r="4" spans="1:19" x14ac:dyDescent="0.2">
      <c r="A4" s="33">
        <v>8.5099999999999995E-5</v>
      </c>
      <c r="B4" s="33">
        <v>8.8480265556745152E-5</v>
      </c>
      <c r="C4" s="33">
        <v>4.4288791905717551</v>
      </c>
      <c r="D4" s="33">
        <v>-4.1151973032778253</v>
      </c>
      <c r="E4" s="6">
        <f t="shared" ref="E4:F67" si="1">5-C4</f>
        <v>0.57112080942824495</v>
      </c>
      <c r="F4" s="6">
        <f t="shared" si="0"/>
        <v>9.1151973032778244</v>
      </c>
      <c r="S4" s="24">
        <f t="shared" ref="S4:S67" si="2">A4/B4</f>
        <v>0.9617963900144797</v>
      </c>
    </row>
    <row r="5" spans="1:19" x14ac:dyDescent="0.2">
      <c r="A5" s="33">
        <v>8.5199999999999997E-5</v>
      </c>
      <c r="B5" s="33">
        <v>8.858384561594157E-5</v>
      </c>
      <c r="C5" s="33">
        <v>4.4288376330212849</v>
      </c>
      <c r="D5" s="33">
        <v>-4.1141615026985088</v>
      </c>
      <c r="E5" s="6">
        <f t="shared" si="1"/>
        <v>0.57116236697871514</v>
      </c>
      <c r="F5" s="6">
        <f t="shared" si="0"/>
        <v>9.1141615026985079</v>
      </c>
      <c r="S5" s="24">
        <f t="shared" si="2"/>
        <v>0.96180064669338972</v>
      </c>
    </row>
    <row r="6" spans="1:19" x14ac:dyDescent="0.2">
      <c r="A6" s="33">
        <v>8.53E-5</v>
      </c>
      <c r="B6" s="33">
        <v>8.8687425050304469E-5</v>
      </c>
      <c r="C6" s="33">
        <v>4.4287960997380473</v>
      </c>
      <c r="D6" s="33">
        <v>-4.1131257083646684</v>
      </c>
      <c r="E6" s="6">
        <f t="shared" si="1"/>
        <v>0.57120390026195267</v>
      </c>
      <c r="F6" s="6">
        <f t="shared" si="0"/>
        <v>9.1131257083646684</v>
      </c>
      <c r="S6" s="24">
        <f t="shared" si="2"/>
        <v>0.96180490020560316</v>
      </c>
    </row>
    <row r="7" spans="1:19" x14ac:dyDescent="0.2">
      <c r="A7" s="33">
        <v>8.5400000000000002E-5</v>
      </c>
      <c r="B7" s="33">
        <v>8.8791003237664867E-5</v>
      </c>
      <c r="C7" s="33">
        <v>4.4287546150652926</v>
      </c>
      <c r="D7" s="33">
        <v>-4.1120899265011932</v>
      </c>
      <c r="E7" s="6">
        <f t="shared" si="1"/>
        <v>0.57124538493470745</v>
      </c>
      <c r="F7" s="6">
        <f t="shared" si="0"/>
        <v>9.1120899265011932</v>
      </c>
      <c r="S7" s="24">
        <f t="shared" si="2"/>
        <v>0.96180915730180183</v>
      </c>
    </row>
    <row r="8" spans="1:19" x14ac:dyDescent="0.2">
      <c r="A8" s="33">
        <v>8.5500000000000005E-5</v>
      </c>
      <c r="B8" s="33">
        <v>8.8894580177134586E-5</v>
      </c>
      <c r="C8" s="33">
        <v>4.4287131788896144</v>
      </c>
      <c r="D8" s="33">
        <v>-4.1110541571179295</v>
      </c>
      <c r="E8" s="6">
        <f t="shared" si="1"/>
        <v>0.57128682111038565</v>
      </c>
      <c r="F8" s="6">
        <f t="shared" si="0"/>
        <v>9.1110541571179304</v>
      </c>
      <c r="S8" s="24">
        <f t="shared" si="2"/>
        <v>0.96181341797924669</v>
      </c>
    </row>
    <row r="9" spans="1:19" x14ac:dyDescent="0.2">
      <c r="A9" s="33">
        <v>8.5600000000000007E-5</v>
      </c>
      <c r="B9" s="33">
        <v>8.899815586804749E-5</v>
      </c>
      <c r="C9" s="33">
        <v>4.4286717910975684</v>
      </c>
      <c r="D9" s="33">
        <v>-4.1100184002195803</v>
      </c>
      <c r="E9" s="6">
        <f t="shared" si="1"/>
        <v>0.57132820890243163</v>
      </c>
      <c r="F9" s="6">
        <f t="shared" si="0"/>
        <v>9.1100184002195803</v>
      </c>
      <c r="S9" s="24">
        <f t="shared" si="2"/>
        <v>0.96181768223281239</v>
      </c>
    </row>
    <row r="10" spans="1:19" x14ac:dyDescent="0.2">
      <c r="A10" s="33">
        <v>8.570000000000001E-5</v>
      </c>
      <c r="B10" s="33">
        <v>8.9101730310403582E-5</v>
      </c>
      <c r="C10" s="33">
        <v>4.4286304515761596</v>
      </c>
      <c r="D10" s="33">
        <v>-4.1089826558047946</v>
      </c>
      <c r="E10" s="6">
        <f t="shared" si="1"/>
        <v>0.57136954842384036</v>
      </c>
      <c r="F10" s="6">
        <f t="shared" si="0"/>
        <v>9.1089826558047946</v>
      </c>
      <c r="S10" s="24">
        <f t="shared" si="2"/>
        <v>0.96182195005020699</v>
      </c>
    </row>
    <row r="11" spans="1:19" x14ac:dyDescent="0.2">
      <c r="A11" s="33">
        <v>8.5800000000000012E-5</v>
      </c>
      <c r="B11" s="33">
        <v>8.9205303504868994E-5</v>
      </c>
      <c r="C11" s="33">
        <v>4.4285891602125869</v>
      </c>
      <c r="D11" s="33">
        <v>-4.1079469238736595</v>
      </c>
      <c r="E11" s="6">
        <f t="shared" si="1"/>
        <v>0.57141083978741314</v>
      </c>
      <c r="F11" s="6">
        <f t="shared" si="0"/>
        <v>9.1079469238736586</v>
      </c>
      <c r="S11" s="24">
        <f t="shared" si="2"/>
        <v>0.96182622141201379</v>
      </c>
    </row>
    <row r="12" spans="1:19" x14ac:dyDescent="0.2">
      <c r="A12" s="33">
        <v>8.5900000000000014E-5</v>
      </c>
      <c r="B12" s="33">
        <v>8.9308875450333502E-5</v>
      </c>
      <c r="C12" s="33">
        <v>4.428547916894555</v>
      </c>
      <c r="D12" s="33">
        <v>-4.1069112044294265</v>
      </c>
      <c r="E12" s="6">
        <f t="shared" si="1"/>
        <v>0.57145208310544504</v>
      </c>
      <c r="F12" s="6">
        <f t="shared" si="0"/>
        <v>9.1069112044294265</v>
      </c>
      <c r="S12" s="24">
        <f t="shared" si="2"/>
        <v>0.96183049631803685</v>
      </c>
    </row>
    <row r="13" spans="1:19" x14ac:dyDescent="0.2">
      <c r="A13" s="33">
        <v>8.6000000000000017E-5</v>
      </c>
      <c r="B13" s="33">
        <v>8.9412446146130975E-5</v>
      </c>
      <c r="C13" s="33">
        <v>4.4285067215105256</v>
      </c>
      <c r="D13" s="33">
        <v>-4.1058754974796976</v>
      </c>
      <c r="E13" s="6">
        <f t="shared" si="1"/>
        <v>0.5714932784894744</v>
      </c>
      <c r="F13" s="6">
        <f t="shared" si="0"/>
        <v>9.1058754974796976</v>
      </c>
      <c r="S13" s="24">
        <f t="shared" si="2"/>
        <v>0.96183477476330492</v>
      </c>
    </row>
    <row r="14" spans="1:19" x14ac:dyDescent="0.2">
      <c r="A14" s="33">
        <v>8.6100000000000019E-5</v>
      </c>
      <c r="B14" s="33">
        <v>8.95160155927055E-5</v>
      </c>
      <c r="C14" s="33">
        <v>4.4284655739489693</v>
      </c>
      <c r="D14" s="33">
        <v>-4.104839803024146</v>
      </c>
      <c r="E14" s="6">
        <f t="shared" si="1"/>
        <v>0.57153442605103066</v>
      </c>
      <c r="F14" s="6">
        <f t="shared" si="0"/>
        <v>9.1048398030241451</v>
      </c>
      <c r="S14" s="24">
        <f t="shared" si="2"/>
        <v>0.9618390567309405</v>
      </c>
    </row>
    <row r="15" spans="1:19" x14ac:dyDescent="0.2">
      <c r="A15" s="33">
        <v>8.6200000000000022E-5</v>
      </c>
      <c r="B15" s="33">
        <v>8.9619583789612989E-5</v>
      </c>
      <c r="C15" s="33">
        <v>4.4284244740985637</v>
      </c>
      <c r="D15" s="33">
        <v>-4.1038041210634386</v>
      </c>
      <c r="E15" s="6">
        <f t="shared" si="1"/>
        <v>0.57157552590143634</v>
      </c>
      <c r="F15" s="6">
        <f t="shared" si="0"/>
        <v>9.1038041210634386</v>
      </c>
      <c r="S15" s="24">
        <f t="shared" si="2"/>
        <v>0.96184334221367696</v>
      </c>
    </row>
    <row r="16" spans="1:19" x14ac:dyDescent="0.2">
      <c r="A16" s="33">
        <v>8.6300000000000024E-5</v>
      </c>
      <c r="B16" s="33">
        <v>8.9723150735743218E-5</v>
      </c>
      <c r="C16" s="33">
        <v>4.4283834218494098</v>
      </c>
      <c r="D16" s="33">
        <v>-4.1027684516151233</v>
      </c>
      <c r="E16" s="6">
        <f t="shared" si="1"/>
        <v>0.57161657815059019</v>
      </c>
      <c r="F16" s="6">
        <f t="shared" si="0"/>
        <v>9.1027684516151233</v>
      </c>
      <c r="S16" s="24">
        <f t="shared" si="2"/>
        <v>0.96184763121142258</v>
      </c>
    </row>
    <row r="17" spans="1:19" x14ac:dyDescent="0.2">
      <c r="A17" s="33">
        <v>8.6400000000000027E-5</v>
      </c>
      <c r="B17" s="33">
        <v>8.9826716432872544E-5</v>
      </c>
      <c r="C17" s="33">
        <v>4.428342417090108</v>
      </c>
      <c r="D17" s="33">
        <v>-4.1017327946545059</v>
      </c>
      <c r="E17" s="6">
        <f t="shared" si="1"/>
        <v>0.57165758290989199</v>
      </c>
      <c r="F17" s="6">
        <f t="shared" si="0"/>
        <v>9.1017327946545059</v>
      </c>
      <c r="S17" s="24">
        <f t="shared" si="2"/>
        <v>0.96185192369317762</v>
      </c>
    </row>
    <row r="18" spans="1:19" x14ac:dyDescent="0.2">
      <c r="A18" s="33">
        <v>8.6500000000000029E-5</v>
      </c>
      <c r="B18" s="33">
        <v>8.9930280878558477E-5</v>
      </c>
      <c r="C18" s="33">
        <v>4.4283014597115749</v>
      </c>
      <c r="D18" s="33">
        <v>-4.1006971502066634</v>
      </c>
      <c r="E18" s="6">
        <f t="shared" si="1"/>
        <v>0.57169854028842515</v>
      </c>
      <c r="F18" s="6">
        <f t="shared" si="0"/>
        <v>9.1006971502066634</v>
      </c>
      <c r="S18" s="24">
        <f t="shared" si="2"/>
        <v>0.96185621967320789</v>
      </c>
    </row>
    <row r="19" spans="1:19" x14ac:dyDescent="0.2">
      <c r="A19" s="33">
        <v>8.6600000000000031E-5</v>
      </c>
      <c r="B19" s="33">
        <v>9.0033844073245106E-5</v>
      </c>
      <c r="C19" s="33">
        <v>4.4282605496041967</v>
      </c>
      <c r="D19" s="33">
        <v>-4.0996615182721357</v>
      </c>
      <c r="E19" s="6">
        <f t="shared" si="1"/>
        <v>0.57173945039580332</v>
      </c>
      <c r="F19" s="6">
        <f t="shared" si="0"/>
        <v>9.0996615182721357</v>
      </c>
      <c r="S19" s="24">
        <f t="shared" si="2"/>
        <v>0.96186051913487614</v>
      </c>
    </row>
    <row r="20" spans="1:19" x14ac:dyDescent="0.2">
      <c r="A20" s="33">
        <v>8.6700000000000034E-5</v>
      </c>
      <c r="B20" s="33">
        <v>9.0137406016932431E-5</v>
      </c>
      <c r="C20" s="33">
        <v>4.4282196866584949</v>
      </c>
      <c r="D20" s="33">
        <v>-4.0986258988430793</v>
      </c>
      <c r="E20" s="6">
        <f t="shared" si="1"/>
        <v>0.57178031334150514</v>
      </c>
      <c r="F20" s="6">
        <f t="shared" si="0"/>
        <v>9.0986258988430784</v>
      </c>
      <c r="S20" s="24">
        <f t="shared" si="2"/>
        <v>0.96186482206636081</v>
      </c>
    </row>
    <row r="21" spans="1:19" x14ac:dyDescent="0.2">
      <c r="A21" s="33">
        <v>8.6800000000000036E-5</v>
      </c>
      <c r="B21" s="33">
        <v>9.0240966708732273E-5</v>
      </c>
      <c r="C21" s="33">
        <v>4.4281788707660867</v>
      </c>
      <c r="D21" s="33">
        <v>-4.0975902919342282</v>
      </c>
      <c r="E21" s="6">
        <f t="shared" si="1"/>
        <v>0.57182112923391326</v>
      </c>
      <c r="F21" s="6">
        <f t="shared" si="0"/>
        <v>9.0975902919342282</v>
      </c>
      <c r="S21" s="24">
        <f t="shared" si="2"/>
        <v>0.96186912846536177</v>
      </c>
    </row>
    <row r="22" spans="1:19" x14ac:dyDescent="0.2">
      <c r="A22" s="33">
        <v>8.6900000000000039E-5</v>
      </c>
      <c r="B22" s="33">
        <v>9.0344526150643034E-5</v>
      </c>
      <c r="C22" s="33">
        <v>4.4281381018179484</v>
      </c>
      <c r="D22" s="33">
        <v>-4.0965546975287328</v>
      </c>
      <c r="E22" s="6">
        <f t="shared" si="1"/>
        <v>0.57186189818205158</v>
      </c>
      <c r="F22" s="6">
        <f t="shared" si="0"/>
        <v>9.0965546975287328</v>
      </c>
      <c r="S22" s="24">
        <f t="shared" si="2"/>
        <v>0.9618734382988573</v>
      </c>
    </row>
    <row r="23" spans="1:19" x14ac:dyDescent="0.2">
      <c r="A23" s="33">
        <v>8.7000000000000041E-5</v>
      </c>
      <c r="B23" s="33">
        <v>9.0448084338445867E-5</v>
      </c>
      <c r="C23" s="33">
        <v>4.4280973797070748</v>
      </c>
      <c r="D23" s="33">
        <v>-4.0955191156581465</v>
      </c>
      <c r="E23" s="6">
        <f t="shared" si="1"/>
        <v>0.57190262029292516</v>
      </c>
      <c r="F23" s="6">
        <f t="shared" si="0"/>
        <v>9.0955191156581456</v>
      </c>
      <c r="S23" s="24">
        <f t="shared" si="2"/>
        <v>0.96187775160009459</v>
      </c>
    </row>
    <row r="24" spans="1:19" x14ac:dyDescent="0.2">
      <c r="A24" s="33">
        <v>8.7100000000000044E-5</v>
      </c>
      <c r="B24" s="33">
        <v>9.0551641275471439E-5</v>
      </c>
      <c r="C24" s="33">
        <v>4.4280567043248675</v>
      </c>
      <c r="D24" s="33">
        <v>-4.0944835463007898</v>
      </c>
      <c r="E24" s="6">
        <f t="shared" si="1"/>
        <v>0.57194329567513247</v>
      </c>
      <c r="F24" s="6">
        <f t="shared" si="0"/>
        <v>9.0944835463007898</v>
      </c>
      <c r="S24" s="24">
        <f t="shared" si="2"/>
        <v>0.96188206832197554</v>
      </c>
    </row>
    <row r="25" spans="1:19" x14ac:dyDescent="0.2">
      <c r="A25" s="33">
        <v>8.7200000000000046E-5</v>
      </c>
      <c r="B25" s="33">
        <v>9.0655196959055218E-5</v>
      </c>
      <c r="C25" s="33">
        <v>4.4280160755648081</v>
      </c>
      <c r="D25" s="33">
        <v>-4.0934479894757718</v>
      </c>
      <c r="E25" s="6">
        <f t="shared" si="1"/>
        <v>0.57198392443519186</v>
      </c>
      <c r="F25" s="6">
        <f t="shared" si="0"/>
        <v>9.0934479894757718</v>
      </c>
      <c r="S25" s="24">
        <f t="shared" si="2"/>
        <v>0.96188638848122821</v>
      </c>
    </row>
    <row r="26" spans="1:19" x14ac:dyDescent="0.2">
      <c r="A26" s="33">
        <v>8.7300000000000048E-5</v>
      </c>
      <c r="B26" s="33">
        <v>9.075875138964129E-5</v>
      </c>
      <c r="C26" s="33">
        <v>4.4279754933197202</v>
      </c>
      <c r="D26" s="33">
        <v>-4.09241244518123</v>
      </c>
      <c r="E26" s="6">
        <f t="shared" si="1"/>
        <v>0.57202450668027982</v>
      </c>
      <c r="F26" s="6">
        <f t="shared" si="0"/>
        <v>9.09241244518123</v>
      </c>
      <c r="S26" s="24">
        <f t="shared" si="2"/>
        <v>0.96189071206155874</v>
      </c>
    </row>
    <row r="27" spans="1:19" x14ac:dyDescent="0.2">
      <c r="A27" s="33">
        <v>8.7400000000000051E-5</v>
      </c>
      <c r="B27" s="33">
        <v>9.086230456833988E-5</v>
      </c>
      <c r="C27" s="33">
        <v>4.4279349574825044</v>
      </c>
      <c r="D27" s="33">
        <v>-4.0913769134036402</v>
      </c>
      <c r="E27" s="6">
        <f t="shared" si="1"/>
        <v>0.57206504251749557</v>
      </c>
      <c r="F27" s="6">
        <f t="shared" si="0"/>
        <v>9.0913769134036393</v>
      </c>
      <c r="S27" s="24">
        <f t="shared" si="2"/>
        <v>0.9618950390396962</v>
      </c>
    </row>
    <row r="28" spans="1:19" x14ac:dyDescent="0.2">
      <c r="A28" s="33">
        <v>8.7500000000000053E-5</v>
      </c>
      <c r="B28" s="33">
        <v>9.0965856493152586E-5</v>
      </c>
      <c r="C28" s="33">
        <v>4.427894467947695</v>
      </c>
      <c r="D28" s="33">
        <v>-4.0903413941662734</v>
      </c>
      <c r="E28" s="6">
        <f t="shared" si="1"/>
        <v>0.57210553205230497</v>
      </c>
      <c r="F28" s="6">
        <f t="shared" si="0"/>
        <v>9.0903413941662734</v>
      </c>
      <c r="S28" s="24">
        <f t="shared" si="2"/>
        <v>0.96189936942534671</v>
      </c>
    </row>
    <row r="29" spans="1:19" x14ac:dyDescent="0.2">
      <c r="A29" s="33">
        <v>8.7600000000000056E-5</v>
      </c>
      <c r="B29" s="33">
        <v>9.1069407164301452E-5</v>
      </c>
      <c r="C29" s="33">
        <v>4.4278540246092062</v>
      </c>
      <c r="D29" s="33">
        <v>-4.089305887460605</v>
      </c>
      <c r="E29" s="6">
        <f t="shared" si="1"/>
        <v>0.57214597539079382</v>
      </c>
      <c r="F29" s="6">
        <f t="shared" si="0"/>
        <v>9.0893058874606041</v>
      </c>
      <c r="S29" s="24">
        <f t="shared" si="2"/>
        <v>0.9619037032047203</v>
      </c>
    </row>
    <row r="30" spans="1:19" x14ac:dyDescent="0.2">
      <c r="A30" s="33">
        <v>8.7700000000000058E-5</v>
      </c>
      <c r="B30" s="33">
        <v>9.117295658178648E-5</v>
      </c>
      <c r="C30" s="33">
        <v>4.4278136273617781</v>
      </c>
      <c r="D30" s="33">
        <v>-4.0882703932990818</v>
      </c>
      <c r="E30" s="6">
        <f t="shared" si="1"/>
        <v>0.57218637263822192</v>
      </c>
      <c r="F30" s="6">
        <f t="shared" si="0"/>
        <v>9.0882703932990818</v>
      </c>
      <c r="S30" s="24">
        <f t="shared" si="2"/>
        <v>0.9619080403664324</v>
      </c>
    </row>
    <row r="31" spans="1:19" x14ac:dyDescent="0.2">
      <c r="A31" s="33">
        <v>8.7800000000000061E-5</v>
      </c>
      <c r="B31" s="33">
        <v>9.1276504744941533E-5</v>
      </c>
      <c r="C31" s="33">
        <v>4.4277732761002904</v>
      </c>
      <c r="D31" s="33">
        <v>-4.0872349116781086</v>
      </c>
      <c r="E31" s="6">
        <f t="shared" si="1"/>
        <v>0.57222672389970963</v>
      </c>
      <c r="F31" s="6">
        <f t="shared" si="0"/>
        <v>9.0872349116781095</v>
      </c>
      <c r="S31" s="24">
        <f t="shared" si="2"/>
        <v>0.96191238090617026</v>
      </c>
    </row>
    <row r="32" spans="1:19" x14ac:dyDescent="0.2">
      <c r="A32" s="33">
        <v>8.7900000000000063E-5</v>
      </c>
      <c r="B32" s="33">
        <v>9.1380051654432748E-5</v>
      </c>
      <c r="C32" s="33">
        <v>4.4277329707197328</v>
      </c>
      <c r="D32" s="33">
        <v>-4.0861994425949719</v>
      </c>
      <c r="E32" s="6">
        <f t="shared" si="1"/>
        <v>0.57226702928026718</v>
      </c>
      <c r="F32" s="6">
        <f t="shared" si="0"/>
        <v>9.086199442594971</v>
      </c>
      <c r="S32" s="24">
        <f t="shared" si="2"/>
        <v>0.96191672480561707</v>
      </c>
    </row>
    <row r="33" spans="1:19" x14ac:dyDescent="0.2">
      <c r="A33" s="33">
        <v>8.8000000000000065E-5</v>
      </c>
      <c r="B33" s="33">
        <v>9.1483597307817632E-5</v>
      </c>
      <c r="C33" s="33">
        <v>4.4276927111163102</v>
      </c>
      <c r="D33" s="33">
        <v>-4.0851639860694764</v>
      </c>
      <c r="E33" s="6">
        <f t="shared" si="1"/>
        <v>0.57230728888368976</v>
      </c>
      <c r="F33" s="6">
        <f t="shared" si="0"/>
        <v>9.0851639860694764</v>
      </c>
      <c r="S33" s="24">
        <f t="shared" si="2"/>
        <v>0.96192107207922528</v>
      </c>
    </row>
    <row r="34" spans="1:19" x14ac:dyDescent="0.2">
      <c r="A34" s="33">
        <v>8.8100000000000068E-5</v>
      </c>
      <c r="B34" s="33">
        <v>9.1587141707538677E-5</v>
      </c>
      <c r="C34" s="33">
        <v>4.4276524971853473</v>
      </c>
      <c r="D34" s="33">
        <v>-4.0841285420832953</v>
      </c>
      <c r="E34" s="6">
        <f t="shared" si="1"/>
        <v>0.57234750281465274</v>
      </c>
      <c r="F34" s="6">
        <f t="shared" si="0"/>
        <v>9.0841285420832953</v>
      </c>
      <c r="S34" s="24">
        <f t="shared" si="2"/>
        <v>0.96192542269007641</v>
      </c>
    </row>
    <row r="35" spans="1:19" x14ac:dyDescent="0.2">
      <c r="A35" s="33">
        <v>8.820000000000007E-5</v>
      </c>
      <c r="B35" s="33">
        <v>9.1690684851597481E-5</v>
      </c>
      <c r="C35" s="33">
        <v>4.4276123288236144</v>
      </c>
      <c r="D35" s="33">
        <v>-4.0830931106535191</v>
      </c>
      <c r="E35" s="6">
        <f t="shared" si="1"/>
        <v>0.57238767117638556</v>
      </c>
      <c r="F35" s="6">
        <f t="shared" si="0"/>
        <v>9.0830931106535182</v>
      </c>
      <c r="S35" s="24">
        <f t="shared" si="2"/>
        <v>0.96192977664800816</v>
      </c>
    </row>
    <row r="36" spans="1:19" x14ac:dyDescent="0.2">
      <c r="A36" s="33">
        <v>8.8300000000000073E-5</v>
      </c>
      <c r="B36" s="33">
        <v>9.1794226739994045E-5</v>
      </c>
      <c r="C36" s="33">
        <v>4.4275722059276204</v>
      </c>
      <c r="D36" s="33">
        <v>-4.082057691776412</v>
      </c>
      <c r="E36" s="6">
        <f t="shared" si="1"/>
        <v>0.57242779407237965</v>
      </c>
      <c r="F36" s="6">
        <f t="shared" si="0"/>
        <v>9.0820576917764129</v>
      </c>
      <c r="S36" s="24">
        <f t="shared" si="2"/>
        <v>0.96193413394187277</v>
      </c>
    </row>
    <row r="37" spans="1:19" x14ac:dyDescent="0.2">
      <c r="A37" s="33">
        <v>8.8400000000000075E-5</v>
      </c>
      <c r="B37" s="33">
        <v>9.1897767372506323E-5</v>
      </c>
      <c r="C37" s="33">
        <v>4.4275321283948115</v>
      </c>
      <c r="D37" s="33">
        <v>-4.0810222854629137</v>
      </c>
      <c r="E37" s="6">
        <f t="shared" si="1"/>
        <v>0.57246787160518853</v>
      </c>
      <c r="F37" s="6">
        <f t="shared" si="0"/>
        <v>9.0810222854629146</v>
      </c>
      <c r="S37" s="24">
        <f t="shared" si="2"/>
        <v>0.96193849456289726</v>
      </c>
    </row>
    <row r="38" spans="1:19" x14ac:dyDescent="0.2">
      <c r="A38" s="33">
        <v>8.8500000000000078E-5</v>
      </c>
      <c r="B38" s="33">
        <v>9.2001306750466583E-5</v>
      </c>
      <c r="C38" s="33">
        <v>4.4274920961217168</v>
      </c>
      <c r="D38" s="33">
        <v>-4.079986891694583</v>
      </c>
      <c r="E38" s="6">
        <f t="shared" si="1"/>
        <v>0.57250790387828321</v>
      </c>
      <c r="F38" s="6">
        <f t="shared" si="0"/>
        <v>9.079986891694583</v>
      </c>
      <c r="S38" s="24">
        <f t="shared" si="2"/>
        <v>0.96194285848609706</v>
      </c>
    </row>
    <row r="39" spans="1:19" x14ac:dyDescent="0.2">
      <c r="A39" s="33">
        <v>8.860000000000008E-5</v>
      </c>
      <c r="B39" s="33">
        <v>9.21048448707662E-5</v>
      </c>
      <c r="C39" s="33">
        <v>4.4274521090071897</v>
      </c>
      <c r="D39" s="33">
        <v>-4.0789515105037131</v>
      </c>
      <c r="E39" s="6">
        <f t="shared" si="1"/>
        <v>0.57254789099281034</v>
      </c>
      <c r="F39" s="6">
        <f t="shared" si="0"/>
        <v>9.078951510503714</v>
      </c>
      <c r="S39" s="24">
        <f t="shared" si="2"/>
        <v>0.96194722573298042</v>
      </c>
    </row>
    <row r="40" spans="1:19" x14ac:dyDescent="0.2">
      <c r="A40" s="33">
        <v>8.8700000000000082E-5</v>
      </c>
      <c r="B40" s="33">
        <v>9.2208381734737443E-5</v>
      </c>
      <c r="C40" s="33">
        <v>4.4274121669485575</v>
      </c>
      <c r="D40" s="33">
        <v>-4.0779161418728709</v>
      </c>
      <c r="E40" s="6">
        <f t="shared" si="1"/>
        <v>0.57258783305144245</v>
      </c>
      <c r="F40" s="6">
        <f t="shared" si="0"/>
        <v>9.0779161418728709</v>
      </c>
      <c r="S40" s="24">
        <f t="shared" si="2"/>
        <v>0.96195159627863136</v>
      </c>
    </row>
    <row r="41" spans="1:19" x14ac:dyDescent="0.2">
      <c r="A41" s="33">
        <v>8.8800000000000085E-5</v>
      </c>
      <c r="B41" s="33">
        <v>9.2311917342380312E-5</v>
      </c>
      <c r="C41" s="33">
        <v>4.4273722698443265</v>
      </c>
      <c r="D41" s="33">
        <v>-4.0768807858060212</v>
      </c>
      <c r="E41" s="6">
        <f t="shared" si="1"/>
        <v>0.57262773015567348</v>
      </c>
      <c r="F41" s="6">
        <f t="shared" si="0"/>
        <v>9.0768807858060221</v>
      </c>
      <c r="S41" s="24">
        <f t="shared" si="2"/>
        <v>0.96195597011212863</v>
      </c>
    </row>
    <row r="42" spans="1:19" x14ac:dyDescent="0.2">
      <c r="A42" s="33">
        <v>8.8900000000000087E-5</v>
      </c>
      <c r="B42" s="33">
        <v>9.2415451693028672E-5</v>
      </c>
      <c r="C42" s="33">
        <v>4.4273324175935196</v>
      </c>
      <c r="D42" s="33">
        <v>-4.0758454423109356</v>
      </c>
      <c r="E42" s="6">
        <f t="shared" si="1"/>
        <v>0.57266758240648041</v>
      </c>
      <c r="F42" s="6">
        <f t="shared" si="0"/>
        <v>9.0758454423109356</v>
      </c>
      <c r="S42" s="24">
        <f t="shared" si="2"/>
        <v>0.96196034722953405</v>
      </c>
    </row>
    <row r="43" spans="1:19" x14ac:dyDescent="0.2">
      <c r="A43" s="33">
        <v>8.900000000000009E-5</v>
      </c>
      <c r="B43" s="33">
        <v>9.2518984786460479E-5</v>
      </c>
      <c r="C43" s="33">
        <v>4.4272926100949812</v>
      </c>
      <c r="D43" s="33">
        <v>-4.0748101113869595</v>
      </c>
      <c r="E43" s="6">
        <f t="shared" si="1"/>
        <v>0.57270738990501879</v>
      </c>
      <c r="F43" s="6">
        <f t="shared" si="0"/>
        <v>9.0748101113869595</v>
      </c>
      <c r="S43" s="24">
        <f t="shared" si="2"/>
        <v>0.96196472762230989</v>
      </c>
    </row>
    <row r="44" spans="1:19" x14ac:dyDescent="0.2">
      <c r="A44" s="33">
        <v>8.9100000000000092E-5</v>
      </c>
      <c r="B44" s="33">
        <v>9.2622516622675732E-5</v>
      </c>
      <c r="C44" s="33">
        <v>4.4272528472484272</v>
      </c>
      <c r="D44" s="33">
        <v>-4.0737747930368933</v>
      </c>
      <c r="E44" s="6">
        <f t="shared" si="1"/>
        <v>0.57274715275157284</v>
      </c>
      <c r="F44" s="6">
        <f t="shared" si="0"/>
        <v>9.0737747930368933</v>
      </c>
      <c r="S44" s="24">
        <f t="shared" si="2"/>
        <v>0.96196911127965112</v>
      </c>
    </row>
    <row r="45" spans="1:19" x14ac:dyDescent="0.2">
      <c r="A45" s="33">
        <v>8.9200000000000095E-5</v>
      </c>
      <c r="B45" s="33">
        <v>9.2726047199676032E-5</v>
      </c>
      <c r="C45" s="33">
        <v>4.427213128953797</v>
      </c>
      <c r="D45" s="33">
        <v>-4.0727394872728393</v>
      </c>
      <c r="E45" s="6">
        <f t="shared" si="1"/>
        <v>0.57278687104620296</v>
      </c>
      <c r="F45" s="6">
        <f t="shared" si="0"/>
        <v>9.0727394872728393</v>
      </c>
      <c r="S45" s="24">
        <f t="shared" si="2"/>
        <v>0.96197349821153322</v>
      </c>
    </row>
    <row r="46" spans="1:19" x14ac:dyDescent="0.2">
      <c r="A46" s="33">
        <v>8.9300000000000097E-5</v>
      </c>
      <c r="B46" s="33">
        <v>9.2829576520792045E-5</v>
      </c>
      <c r="C46" s="33">
        <v>4.4271734551105419</v>
      </c>
      <c r="D46" s="33">
        <v>-4.0717041940768279</v>
      </c>
      <c r="E46" s="6">
        <f t="shared" si="1"/>
        <v>0.57282654488945806</v>
      </c>
      <c r="F46" s="6">
        <f t="shared" si="0"/>
        <v>9.0717041940768279</v>
      </c>
      <c r="S46" s="24">
        <f t="shared" si="2"/>
        <v>0.96197788837266329</v>
      </c>
    </row>
    <row r="47" spans="1:19" x14ac:dyDescent="0.2">
      <c r="A47" s="33">
        <v>8.94000000000001E-5</v>
      </c>
      <c r="B47" s="33">
        <v>9.2933104581360837E-5</v>
      </c>
      <c r="C47" s="33">
        <v>4.427133825620194</v>
      </c>
      <c r="D47" s="33">
        <v>-4.0706689134800849</v>
      </c>
      <c r="E47" s="6">
        <f t="shared" si="1"/>
        <v>0.57286617437980603</v>
      </c>
      <c r="F47" s="6">
        <f t="shared" si="0"/>
        <v>9.070668913480084</v>
      </c>
      <c r="S47" s="24">
        <f t="shared" si="2"/>
        <v>0.96198228180069478</v>
      </c>
    </row>
    <row r="48" spans="1:19" x14ac:dyDescent="0.2">
      <c r="A48" s="33">
        <v>8.9500000000000102E-5</v>
      </c>
      <c r="B48" s="33">
        <v>9.303663138493512E-5</v>
      </c>
      <c r="C48" s="33">
        <v>4.4270942403823961</v>
      </c>
      <c r="D48" s="33">
        <v>-4.0696336454545516</v>
      </c>
      <c r="E48" s="6">
        <f t="shared" si="1"/>
        <v>0.57290575961760393</v>
      </c>
      <c r="F48" s="6">
        <f t="shared" si="0"/>
        <v>9.0696336454545516</v>
      </c>
      <c r="S48" s="24">
        <f t="shared" si="2"/>
        <v>0.96198667844816566</v>
      </c>
    </row>
    <row r="49" spans="1:19" x14ac:dyDescent="0.2">
      <c r="A49" s="33">
        <v>8.9600000000000104E-5</v>
      </c>
      <c r="B49" s="33">
        <v>9.3140156928628315E-5</v>
      </c>
      <c r="C49" s="33">
        <v>4.4270546992992417</v>
      </c>
      <c r="D49" s="33">
        <v>-4.0685983900278613</v>
      </c>
      <c r="E49" s="6">
        <f t="shared" si="1"/>
        <v>0.57294530070075833</v>
      </c>
      <c r="F49" s="6">
        <f t="shared" si="0"/>
        <v>9.0685983900278622</v>
      </c>
      <c r="S49" s="24">
        <f t="shared" si="2"/>
        <v>0.96199107833433251</v>
      </c>
    </row>
    <row r="50" spans="1:19" x14ac:dyDescent="0.2">
      <c r="A50" s="33">
        <v>8.9700000000000107E-5</v>
      </c>
      <c r="B50" s="33">
        <v>9.3243681213772689E-5</v>
      </c>
      <c r="C50" s="33">
        <v>4.4270152022716678</v>
      </c>
      <c r="D50" s="33">
        <v>-4.0675631471860196</v>
      </c>
      <c r="E50" s="6">
        <f t="shared" si="1"/>
        <v>0.57298479772833222</v>
      </c>
      <c r="F50" s="6">
        <f t="shared" si="0"/>
        <v>9.0675631471860196</v>
      </c>
      <c r="S50" s="24">
        <f t="shared" si="2"/>
        <v>0.96199548143484115</v>
      </c>
    </row>
    <row r="51" spans="1:19" x14ac:dyDescent="0.2">
      <c r="A51" s="33">
        <v>8.9800000000000109E-5</v>
      </c>
      <c r="B51" s="33">
        <v>9.3347204241034376E-5</v>
      </c>
      <c r="C51" s="33">
        <v>4.4269757492011088</v>
      </c>
      <c r="D51" s="33">
        <v>-4.0665279169254038</v>
      </c>
      <c r="E51" s="6">
        <f t="shared" si="1"/>
        <v>0.57302425079889119</v>
      </c>
      <c r="F51" s="6">
        <f t="shared" si="0"/>
        <v>9.0665279169254038</v>
      </c>
      <c r="S51" s="24">
        <f t="shared" si="2"/>
        <v>0.96199988773231027</v>
      </c>
    </row>
    <row r="52" spans="1:19" x14ac:dyDescent="0.2">
      <c r="A52" s="33">
        <v>8.9900000000000112E-5</v>
      </c>
      <c r="B52" s="33">
        <v>9.3450726007082707E-5</v>
      </c>
      <c r="C52" s="33">
        <v>4.4269363399907018</v>
      </c>
      <c r="D52" s="33">
        <v>-4.0654926992748406</v>
      </c>
      <c r="E52" s="6">
        <f t="shared" si="1"/>
        <v>0.5730636600092982</v>
      </c>
      <c r="F52" s="6">
        <f t="shared" si="0"/>
        <v>9.0654926992748415</v>
      </c>
      <c r="S52" s="24">
        <f t="shared" si="2"/>
        <v>0.96200429725058012</v>
      </c>
    </row>
    <row r="53" spans="1:19" x14ac:dyDescent="0.2">
      <c r="A53" s="33">
        <v>9.0000000000000114E-5</v>
      </c>
      <c r="B53" s="33">
        <v>9.3554246513027906E-5</v>
      </c>
      <c r="C53" s="33">
        <v>4.4268969745424265</v>
      </c>
      <c r="D53" s="33">
        <v>-4.0644574942248672</v>
      </c>
      <c r="E53" s="6">
        <f t="shared" si="1"/>
        <v>0.57310302545757352</v>
      </c>
      <c r="F53" s="6">
        <f t="shared" si="0"/>
        <v>9.0644574942248681</v>
      </c>
      <c r="S53" s="24">
        <f t="shared" si="2"/>
        <v>0.96200870996772081</v>
      </c>
    </row>
    <row r="54" spans="1:19" x14ac:dyDescent="0.2">
      <c r="A54" s="33">
        <v>9.0100000000000117E-5</v>
      </c>
      <c r="B54" s="33">
        <v>9.3657765759758149E-5</v>
      </c>
      <c r="C54" s="33">
        <v>4.4268576527587644</v>
      </c>
      <c r="D54" s="33">
        <v>-4.0634223017668605</v>
      </c>
      <c r="E54" s="6">
        <f t="shared" si="1"/>
        <v>0.57314234724123558</v>
      </c>
      <c r="F54" s="6">
        <f t="shared" si="0"/>
        <v>9.0634223017668596</v>
      </c>
      <c r="S54" s="24">
        <f t="shared" si="2"/>
        <v>0.96201312586418009</v>
      </c>
    </row>
    <row r="55" spans="1:19" x14ac:dyDescent="0.2">
      <c r="A55" s="33">
        <v>9.0200000000000119E-5</v>
      </c>
      <c r="B55" s="33">
        <v>9.3761283746607305E-5</v>
      </c>
      <c r="C55" s="33">
        <v>4.4268183745429965</v>
      </c>
      <c r="D55" s="33">
        <v>-4.0623871219098993</v>
      </c>
      <c r="E55" s="6">
        <f t="shared" si="1"/>
        <v>0.57318162545700346</v>
      </c>
      <c r="F55" s="6">
        <f t="shared" si="0"/>
        <v>9.0623871219099001</v>
      </c>
      <c r="S55" s="24">
        <f t="shared" si="2"/>
        <v>0.96201754493644032</v>
      </c>
    </row>
    <row r="56" spans="1:19" x14ac:dyDescent="0.2">
      <c r="A56" s="33">
        <v>9.0300000000000121E-5</v>
      </c>
      <c r="B56" s="33">
        <v>9.386480047157697E-5</v>
      </c>
      <c r="C56" s="33">
        <v>4.4267791397989935</v>
      </c>
      <c r="D56" s="33">
        <v>-4.0613519546699237</v>
      </c>
      <c r="E56" s="6">
        <f t="shared" si="1"/>
        <v>0.57322086020100649</v>
      </c>
      <c r="F56" s="6">
        <f t="shared" si="0"/>
        <v>9.0613519546699237</v>
      </c>
      <c r="S56" s="24">
        <f t="shared" si="2"/>
        <v>0.9620219671946536</v>
      </c>
    </row>
    <row r="57" spans="1:19" x14ac:dyDescent="0.2">
      <c r="A57" s="33">
        <v>9.0400000000000124E-5</v>
      </c>
      <c r="B57" s="33">
        <v>9.3968315936443503E-5</v>
      </c>
      <c r="C57" s="33">
        <v>4.4267399484298657</v>
      </c>
      <c r="D57" s="33">
        <v>-4.0603168000295433</v>
      </c>
      <c r="E57" s="6">
        <f t="shared" si="1"/>
        <v>0.57326005157013427</v>
      </c>
      <c r="F57" s="6">
        <f t="shared" si="0"/>
        <v>9.0603168000295433</v>
      </c>
      <c r="S57" s="24">
        <f t="shared" si="2"/>
        <v>0.96202639261028311</v>
      </c>
    </row>
    <row r="58" spans="1:19" x14ac:dyDescent="0.2">
      <c r="A58" s="33">
        <v>9.0500000000000126E-5</v>
      </c>
      <c r="B58" s="33">
        <v>9.4071830140096679E-5</v>
      </c>
      <c r="C58" s="33">
        <v>4.426700800340079</v>
      </c>
      <c r="D58" s="33">
        <v>-4.0592816580051547</v>
      </c>
      <c r="E58" s="6">
        <f t="shared" si="1"/>
        <v>0.57329919965992104</v>
      </c>
      <c r="F58" s="6">
        <f t="shared" si="0"/>
        <v>9.0592816580051547</v>
      </c>
      <c r="S58" s="24">
        <f t="shared" si="2"/>
        <v>0.9620308211844375</v>
      </c>
    </row>
    <row r="59" spans="1:19" x14ac:dyDescent="0.2">
      <c r="A59" s="33">
        <v>9.0600000000000129E-5</v>
      </c>
      <c r="B59" s="33">
        <v>9.4175343082980589E-5</v>
      </c>
      <c r="C59" s="33">
        <v>4.4266616954336637</v>
      </c>
      <c r="D59" s="33">
        <v>-4.0582465285885316</v>
      </c>
      <c r="E59" s="6">
        <f t="shared" si="1"/>
        <v>0.57333830456633628</v>
      </c>
      <c r="F59" s="6">
        <f t="shared" si="0"/>
        <v>9.0582465285885316</v>
      </c>
      <c r="S59" s="24">
        <f t="shared" si="2"/>
        <v>0.96203525290234282</v>
      </c>
    </row>
    <row r="60" spans="1:19" x14ac:dyDescent="0.2">
      <c r="A60" s="33">
        <v>9.0700000000000131E-5</v>
      </c>
      <c r="B60" s="33">
        <v>9.4278854764651143E-5</v>
      </c>
      <c r="C60" s="33">
        <v>4.4266226336153371</v>
      </c>
      <c r="D60" s="33">
        <v>-4.0572114117833245</v>
      </c>
      <c r="E60" s="6">
        <f t="shared" si="1"/>
        <v>0.57337736638466286</v>
      </c>
      <c r="F60" s="6">
        <f t="shared" si="0"/>
        <v>9.0572114117833245</v>
      </c>
      <c r="S60" s="24">
        <f t="shared" si="2"/>
        <v>0.96203968775835336</v>
      </c>
    </row>
    <row r="61" spans="1:19" x14ac:dyDescent="0.2">
      <c r="A61" s="33">
        <v>9.0800000000000134E-5</v>
      </c>
      <c r="B61" s="33">
        <v>9.4382365183331984E-5</v>
      </c>
      <c r="C61" s="33">
        <v>4.4265836147906175</v>
      </c>
      <c r="D61" s="33">
        <v>-4.056176307604721</v>
      </c>
      <c r="E61" s="6">
        <f t="shared" si="1"/>
        <v>0.57341638520938254</v>
      </c>
      <c r="F61" s="6">
        <f t="shared" si="0"/>
        <v>9.056176307604721</v>
      </c>
      <c r="S61" s="24">
        <f t="shared" si="2"/>
        <v>0.96204412576042864</v>
      </c>
    </row>
    <row r="62" spans="1:19" x14ac:dyDescent="0.2">
      <c r="A62" s="33">
        <v>9.0900000000000136E-5</v>
      </c>
      <c r="B62" s="33">
        <v>9.448587434035538E-5</v>
      </c>
      <c r="C62" s="33">
        <v>4.4265446388645096</v>
      </c>
      <c r="D62" s="33">
        <v>-4.055141216045647</v>
      </c>
      <c r="E62" s="6">
        <f t="shared" si="1"/>
        <v>0.57345536113549045</v>
      </c>
      <c r="F62" s="6">
        <f t="shared" si="0"/>
        <v>9.0551412160456479</v>
      </c>
      <c r="S62" s="24">
        <f t="shared" si="2"/>
        <v>0.96204856688484175</v>
      </c>
    </row>
    <row r="63" spans="1:19" x14ac:dyDescent="0.2">
      <c r="A63" s="33">
        <v>9.1000000000000138E-5</v>
      </c>
      <c r="B63" s="33">
        <v>9.4589382235277242E-5</v>
      </c>
      <c r="C63" s="33">
        <v>4.4265057057425832</v>
      </c>
      <c r="D63" s="33">
        <v>-4.0541061371072953</v>
      </c>
      <c r="E63" s="6">
        <f t="shared" si="1"/>
        <v>0.57349429425741683</v>
      </c>
      <c r="F63" s="6">
        <f t="shared" si="0"/>
        <v>9.0541061371072953</v>
      </c>
      <c r="S63" s="24">
        <f t="shared" si="2"/>
        <v>0.96205301112603692</v>
      </c>
    </row>
    <row r="64" spans="1:19" x14ac:dyDescent="0.2">
      <c r="A64" s="33">
        <v>9.1100000000000141E-5</v>
      </c>
      <c r="B64" s="33">
        <v>9.4692888867875524E-5</v>
      </c>
      <c r="C64" s="33">
        <v>4.4264668153306284</v>
      </c>
      <c r="D64" s="33">
        <v>-4.0530710707896507</v>
      </c>
      <c r="E64" s="6">
        <f t="shared" si="1"/>
        <v>0.57353318466937164</v>
      </c>
      <c r="F64" s="6">
        <f t="shared" si="0"/>
        <v>9.0530710707896507</v>
      </c>
      <c r="S64" s="24">
        <f t="shared" si="2"/>
        <v>0.96205745847622703</v>
      </c>
    </row>
    <row r="65" spans="1:19" x14ac:dyDescent="0.2">
      <c r="A65" s="33">
        <v>9.1200000000000143E-5</v>
      </c>
      <c r="B65" s="33">
        <v>9.4796394237262049E-5</v>
      </c>
      <c r="C65" s="33">
        <v>4.4264279675355214</v>
      </c>
      <c r="D65" s="33">
        <v>-4.0520360171092245</v>
      </c>
      <c r="E65" s="6">
        <f t="shared" si="1"/>
        <v>0.57357203246447863</v>
      </c>
      <c r="F65" s="6">
        <f t="shared" si="0"/>
        <v>9.0520360171092236</v>
      </c>
      <c r="S65" s="24">
        <f t="shared" si="2"/>
        <v>0.96206190893441967</v>
      </c>
    </row>
    <row r="66" spans="1:19" x14ac:dyDescent="0.2">
      <c r="A66" s="33">
        <v>9.1300000000000146E-5</v>
      </c>
      <c r="B66" s="33">
        <v>9.4899898343436817E-5</v>
      </c>
      <c r="C66" s="33">
        <v>4.4263891622633293</v>
      </c>
      <c r="D66" s="33">
        <v>-4.0510009760562111</v>
      </c>
      <c r="E66" s="6">
        <f t="shared" si="1"/>
        <v>0.57361083773667065</v>
      </c>
      <c r="F66" s="6">
        <f t="shared" si="0"/>
        <v>9.051000976056212</v>
      </c>
      <c r="S66" s="24">
        <f t="shared" si="2"/>
        <v>0.96206636249062283</v>
      </c>
    </row>
    <row r="67" spans="1:19" x14ac:dyDescent="0.2">
      <c r="A67" s="33">
        <v>9.1400000000000148E-5</v>
      </c>
      <c r="B67" s="33">
        <v>9.5003401187732095E-5</v>
      </c>
      <c r="C67" s="33">
        <v>4.4263503994205413</v>
      </c>
      <c r="D67" s="33">
        <v>-4.0499659476234378</v>
      </c>
      <c r="E67" s="6">
        <f t="shared" si="1"/>
        <v>0.57364960057945868</v>
      </c>
      <c r="F67" s="6">
        <f t="shared" si="1"/>
        <v>9.0499659476234378</v>
      </c>
      <c r="S67" s="24">
        <f t="shared" si="2"/>
        <v>0.96207081912139736</v>
      </c>
    </row>
    <row r="68" spans="1:19" x14ac:dyDescent="0.2">
      <c r="A68" s="33">
        <v>9.1500000000000151E-5</v>
      </c>
      <c r="B68" s="33">
        <v>9.5106902767483348E-5</v>
      </c>
      <c r="C68" s="33">
        <v>4.4263116789151953</v>
      </c>
      <c r="D68" s="33">
        <v>-4.0489309318339757</v>
      </c>
      <c r="E68" s="6">
        <f t="shared" ref="E68:F93" si="3">5-C68</f>
        <v>0.57368832108480472</v>
      </c>
      <c r="F68" s="6">
        <f t="shared" si="3"/>
        <v>9.0489309318339757</v>
      </c>
      <c r="S68" s="24">
        <f t="shared" ref="S68:S103" si="4">A68/B68</f>
        <v>0.96207527884383615</v>
      </c>
    </row>
    <row r="69" spans="1:19" x14ac:dyDescent="0.2">
      <c r="A69" s="33">
        <v>9.1600000000000153E-5</v>
      </c>
      <c r="B69" s="33">
        <v>9.5210403083578754E-5</v>
      </c>
      <c r="C69" s="33">
        <v>4.4262730006545166</v>
      </c>
      <c r="D69" s="33">
        <v>-4.0478959286859508</v>
      </c>
      <c r="E69" s="6">
        <f t="shared" si="3"/>
        <v>0.57372699934548343</v>
      </c>
      <c r="F69" s="6">
        <f t="shared" si="3"/>
        <v>9.0478959286859499</v>
      </c>
      <c r="S69" s="24">
        <f t="shared" si="4"/>
        <v>0.9620797416390594</v>
      </c>
    </row>
    <row r="70" spans="1:19" x14ac:dyDescent="0.2">
      <c r="A70" s="33">
        <v>9.1700000000000155E-5</v>
      </c>
      <c r="B70" s="33">
        <v>9.5313902135796269E-5</v>
      </c>
      <c r="C70" s="33">
        <v>4.4262343645460422</v>
      </c>
      <c r="D70" s="33">
        <v>-4.0468609381736078</v>
      </c>
      <c r="E70" s="6">
        <f t="shared" si="3"/>
        <v>0.57376563545395776</v>
      </c>
      <c r="F70" s="6">
        <f t="shared" si="3"/>
        <v>9.0468609381736087</v>
      </c>
      <c r="S70" s="24">
        <f t="shared" si="4"/>
        <v>0.96208420749947587</v>
      </c>
    </row>
    <row r="71" spans="1:19" x14ac:dyDescent="0.2">
      <c r="A71" s="33">
        <v>9.1800000000000158E-5</v>
      </c>
      <c r="B71" s="33">
        <v>9.5417399923247714E-5</v>
      </c>
      <c r="C71" s="33">
        <v>4.4261957704981185</v>
      </c>
      <c r="D71" s="33">
        <v>-4.0458259603083988</v>
      </c>
      <c r="E71" s="6">
        <f t="shared" si="3"/>
        <v>0.57380422950188148</v>
      </c>
      <c r="F71" s="6">
        <f t="shared" si="3"/>
        <v>9.0458259603083988</v>
      </c>
      <c r="S71" s="24">
        <f t="shared" si="4"/>
        <v>0.962088676424244</v>
      </c>
    </row>
    <row r="72" spans="1:19" x14ac:dyDescent="0.2">
      <c r="A72" s="33">
        <v>9.190000000000016E-5</v>
      </c>
      <c r="B72" s="33">
        <v>9.5520896447487402E-5</v>
      </c>
      <c r="C72" s="33">
        <v>4.4261572184186635</v>
      </c>
      <c r="D72" s="33">
        <v>-4.0447909950746528</v>
      </c>
      <c r="E72" s="6">
        <f t="shared" si="3"/>
        <v>0.5738427815813365</v>
      </c>
      <c r="F72" s="6">
        <f t="shared" si="3"/>
        <v>9.0447909950746528</v>
      </c>
      <c r="S72" s="24">
        <f t="shared" si="4"/>
        <v>0.96209314838792548</v>
      </c>
    </row>
    <row r="73" spans="1:19" x14ac:dyDescent="0.2">
      <c r="A73" s="33">
        <v>9.2000000000000163E-5</v>
      </c>
      <c r="B73" s="33">
        <v>9.5624391705850798E-5</v>
      </c>
      <c r="C73" s="33">
        <v>4.4261187082171505</v>
      </c>
      <c r="D73" s="33">
        <v>-4.0437560425032855</v>
      </c>
      <c r="E73" s="6">
        <f t="shared" si="3"/>
        <v>0.57388129178284952</v>
      </c>
      <c r="F73" s="6">
        <f t="shared" si="3"/>
        <v>9.0437560425032864</v>
      </c>
      <c r="S73" s="24">
        <f t="shared" si="4"/>
        <v>0.9620976234076386</v>
      </c>
    </row>
    <row r="74" spans="1:19" x14ac:dyDescent="0.2">
      <c r="A74" s="33">
        <v>9.2100000000000165E-5</v>
      </c>
      <c r="B74" s="33">
        <v>9.5727885700336302E-5</v>
      </c>
      <c r="C74" s="33">
        <v>4.4260802398017685</v>
      </c>
      <c r="D74" s="33">
        <v>-4.0427211025689216</v>
      </c>
      <c r="E74" s="6">
        <f t="shared" si="3"/>
        <v>0.57391976019823154</v>
      </c>
      <c r="F74" s="6">
        <f t="shared" si="3"/>
        <v>9.0427211025689225</v>
      </c>
      <c r="S74" s="24">
        <f t="shared" si="4"/>
        <v>0.96210210145356434</v>
      </c>
    </row>
    <row r="75" spans="1:19" x14ac:dyDescent="0.2">
      <c r="A75" s="33">
        <v>9.2200000000000168E-5</v>
      </c>
      <c r="B75" s="33">
        <v>9.5831378428501424E-5</v>
      </c>
      <c r="C75" s="33">
        <v>4.4260418130825849</v>
      </c>
      <c r="D75" s="33">
        <v>-4.0416861752987696</v>
      </c>
      <c r="E75" s="6">
        <f t="shared" si="3"/>
        <v>0.57395818691741507</v>
      </c>
      <c r="F75" s="6">
        <f t="shared" si="3"/>
        <v>9.0416861752987696</v>
      </c>
      <c r="S75" s="24">
        <f t="shared" si="4"/>
        <v>0.96210658254059678</v>
      </c>
    </row>
    <row r="76" spans="1:19" x14ac:dyDescent="0.2">
      <c r="A76" s="33">
        <v>9.230000000000017E-5</v>
      </c>
      <c r="B76" s="33">
        <v>9.5934869891900476E-5</v>
      </c>
      <c r="C76" s="33">
        <v>4.4260034279684808</v>
      </c>
      <c r="D76" s="33">
        <v>-4.0406512606744718</v>
      </c>
      <c r="E76" s="6">
        <f t="shared" si="3"/>
        <v>0.57399657203151921</v>
      </c>
      <c r="F76" s="6">
        <f t="shared" si="3"/>
        <v>9.0406512606744727</v>
      </c>
      <c r="S76" s="24">
        <f t="shared" si="4"/>
        <v>0.96211106664348345</v>
      </c>
    </row>
    <row r="77" spans="1:19" x14ac:dyDescent="0.2">
      <c r="A77" s="33">
        <v>9.2400000000000172E-5</v>
      </c>
      <c r="B77" s="33">
        <v>9.6038360090311414E-5</v>
      </c>
      <c r="C77" s="33">
        <v>4.4259650843694258</v>
      </c>
      <c r="D77" s="33">
        <v>-4.039616358702423</v>
      </c>
      <c r="E77" s="6">
        <f t="shared" si="3"/>
        <v>0.57403491563057418</v>
      </c>
      <c r="F77" s="6">
        <f t="shared" si="3"/>
        <v>9.039616358702423</v>
      </c>
      <c r="S77" s="24">
        <f t="shared" si="4"/>
        <v>0.96211555375487623</v>
      </c>
    </row>
    <row r="78" spans="1:19" x14ac:dyDescent="0.2">
      <c r="A78" s="33">
        <v>9.2500000000000175E-5</v>
      </c>
      <c r="B78" s="33">
        <v>9.6141849021957881E-5</v>
      </c>
      <c r="C78" s="33">
        <v>4.4259267821960346</v>
      </c>
      <c r="D78" s="33">
        <v>-4.0385814693961617</v>
      </c>
      <c r="E78" s="6">
        <f t="shared" si="3"/>
        <v>0.57407321780396536</v>
      </c>
      <c r="F78" s="6">
        <f t="shared" si="3"/>
        <v>9.0385814693961617</v>
      </c>
      <c r="S78" s="24">
        <f t="shared" si="4"/>
        <v>0.96212004388301353</v>
      </c>
    </row>
    <row r="79" spans="1:19" x14ac:dyDescent="0.2">
      <c r="A79" s="33">
        <v>9.2600000000000177E-5</v>
      </c>
      <c r="B79" s="33">
        <v>9.6245336687283967E-5</v>
      </c>
      <c r="C79" s="33">
        <v>4.4258885213583889</v>
      </c>
      <c r="D79" s="33">
        <v>-4.037546592749309</v>
      </c>
      <c r="E79" s="6">
        <f t="shared" si="3"/>
        <v>0.57411147864161105</v>
      </c>
      <c r="F79" s="6">
        <f t="shared" si="3"/>
        <v>9.0375465927493082</v>
      </c>
      <c r="S79" s="24">
        <f t="shared" si="4"/>
        <v>0.96212453701390177</v>
      </c>
    </row>
    <row r="80" spans="1:19" x14ac:dyDescent="0.2">
      <c r="A80" s="33">
        <v>9.270000000000018E-5</v>
      </c>
      <c r="B80" s="33">
        <v>9.6348823087177848E-5</v>
      </c>
      <c r="C80" s="33">
        <v>4.4258503017672268</v>
      </c>
      <c r="D80" s="33">
        <v>-4.0365117287623775</v>
      </c>
      <c r="E80" s="6">
        <f t="shared" si="3"/>
        <v>0.57414969823277318</v>
      </c>
      <c r="F80" s="6">
        <f t="shared" si="3"/>
        <v>9.0365117287623775</v>
      </c>
      <c r="S80" s="24">
        <f t="shared" si="4"/>
        <v>0.96212903312917319</v>
      </c>
    </row>
    <row r="81" spans="1:19" x14ac:dyDescent="0.2">
      <c r="A81" s="33">
        <v>9.2800000000000182E-5</v>
      </c>
      <c r="B81" s="33">
        <v>9.6452308220529304E-5</v>
      </c>
      <c r="C81" s="33">
        <v>4.4258121233336238</v>
      </c>
      <c r="D81" s="33">
        <v>-4.0354768774383496</v>
      </c>
      <c r="E81" s="6">
        <f t="shared" si="3"/>
        <v>0.57418787666637616</v>
      </c>
      <c r="F81" s="6">
        <f t="shared" si="3"/>
        <v>9.0354768774383487</v>
      </c>
      <c r="S81" s="24">
        <f t="shared" si="4"/>
        <v>0.96213353223047338</v>
      </c>
    </row>
    <row r="82" spans="1:19" x14ac:dyDescent="0.2">
      <c r="A82" s="33">
        <v>9.2900000000000185E-5</v>
      </c>
      <c r="B82" s="33">
        <v>9.6555792086006065E-5</v>
      </c>
      <c r="C82" s="33">
        <v>4.4257739859692666</v>
      </c>
      <c r="D82" s="33">
        <v>-4.0344420387936069</v>
      </c>
      <c r="E82" s="6">
        <f t="shared" si="3"/>
        <v>0.57422601403073337</v>
      </c>
      <c r="F82" s="6">
        <f t="shared" si="3"/>
        <v>9.0344420387936069</v>
      </c>
      <c r="S82" s="24">
        <f t="shared" si="4"/>
        <v>0.9621380343216539</v>
      </c>
    </row>
    <row r="83" spans="1:19" x14ac:dyDescent="0.2">
      <c r="A83" s="33">
        <v>9.3000000000000187E-5</v>
      </c>
      <c r="B83" s="33">
        <v>9.6659274685606533E-5</v>
      </c>
      <c r="C83" s="33">
        <v>4.4257358895851935</v>
      </c>
      <c r="D83" s="33">
        <v>-4.0334072128097933</v>
      </c>
      <c r="E83" s="6">
        <f t="shared" si="3"/>
        <v>0.57426411041480652</v>
      </c>
      <c r="F83" s="6">
        <f t="shared" si="3"/>
        <v>9.0334072128097933</v>
      </c>
      <c r="S83" s="24">
        <f t="shared" si="4"/>
        <v>0.96214253937339711</v>
      </c>
    </row>
    <row r="84" spans="1:19" x14ac:dyDescent="0.2">
      <c r="A84" s="33">
        <v>9.3100000000000189E-5</v>
      </c>
      <c r="B84" s="33">
        <v>9.6762756017998441E-5</v>
      </c>
      <c r="C84" s="33">
        <v>4.425697834093536</v>
      </c>
      <c r="D84" s="33">
        <v>-4.0323723994987581</v>
      </c>
      <c r="E84" s="6">
        <f t="shared" si="3"/>
        <v>0.57430216590646399</v>
      </c>
      <c r="F84" s="6">
        <f t="shared" si="3"/>
        <v>9.0323723994987581</v>
      </c>
      <c r="S84" s="24">
        <f t="shared" si="4"/>
        <v>0.96214704738962831</v>
      </c>
    </row>
    <row r="85" spans="1:19" x14ac:dyDescent="0.2">
      <c r="A85" s="33">
        <v>9.3200000000000192E-5</v>
      </c>
      <c r="B85" s="33">
        <v>9.6866236081627477E-5</v>
      </c>
      <c r="C85" s="33">
        <v>4.4256598194067962</v>
      </c>
      <c r="D85" s="33">
        <v>-4.0313375988705875</v>
      </c>
      <c r="E85" s="6">
        <f t="shared" si="3"/>
        <v>0.5743401805932038</v>
      </c>
      <c r="F85" s="6">
        <f t="shared" si="3"/>
        <v>9.0313375988705875</v>
      </c>
      <c r="S85" s="24">
        <f t="shared" si="4"/>
        <v>0.96215155837646249</v>
      </c>
    </row>
    <row r="86" spans="1:19" x14ac:dyDescent="0.2">
      <c r="A86" s="33">
        <v>9.3300000000000194E-5</v>
      </c>
      <c r="B86" s="33">
        <v>9.6969714877381818E-5</v>
      </c>
      <c r="C86" s="33">
        <v>4.4256218454371909</v>
      </c>
      <c r="D86" s="33">
        <v>-4.0303028109227679</v>
      </c>
      <c r="E86" s="6">
        <f t="shared" si="3"/>
        <v>0.57437815456280905</v>
      </c>
      <c r="F86" s="6">
        <f t="shared" si="3"/>
        <v>9.0303028109227679</v>
      </c>
      <c r="S86" s="24">
        <f t="shared" si="4"/>
        <v>0.96215607231575362</v>
      </c>
    </row>
    <row r="87" spans="1:19" x14ac:dyDescent="0.2">
      <c r="A87" s="33">
        <v>9.3400000000000197E-5</v>
      </c>
      <c r="B87" s="33">
        <v>9.7073192407037823E-5</v>
      </c>
      <c r="C87" s="33">
        <v>4.4255839120967</v>
      </c>
      <c r="D87" s="33">
        <v>-4.0292680356348685</v>
      </c>
      <c r="E87" s="6">
        <f t="shared" si="3"/>
        <v>0.57441608790330001</v>
      </c>
      <c r="F87" s="6">
        <f t="shared" si="3"/>
        <v>9.0292680356348676</v>
      </c>
      <c r="S87" s="24">
        <f t="shared" si="4"/>
        <v>0.9621605891806303</v>
      </c>
    </row>
    <row r="88" spans="1:19" x14ac:dyDescent="0.2">
      <c r="A88" s="33">
        <v>9.3500000000000199E-5</v>
      </c>
      <c r="B88" s="33">
        <v>9.7176668667264821E-5</v>
      </c>
      <c r="C88" s="33">
        <v>4.4255460192996008</v>
      </c>
      <c r="D88" s="33">
        <v>-4.0282332730441555</v>
      </c>
      <c r="E88" s="6">
        <f t="shared" si="3"/>
        <v>0.57445398070039921</v>
      </c>
      <c r="F88" s="6">
        <f t="shared" si="3"/>
        <v>9.0282332730441546</v>
      </c>
      <c r="S88" s="24">
        <f t="shared" si="4"/>
        <v>0.9621651089949006</v>
      </c>
    </row>
    <row r="89" spans="1:19" x14ac:dyDescent="0.2">
      <c r="A89" s="33">
        <v>9.3600000000000202E-5</v>
      </c>
      <c r="B89" s="33">
        <v>9.7280143659839169E-5</v>
      </c>
      <c r="C89" s="33">
        <v>4.4255081669583198</v>
      </c>
      <c r="D89" s="33">
        <v>-4.0271985231287779</v>
      </c>
      <c r="E89" s="6">
        <f t="shared" si="3"/>
        <v>0.57449183304168017</v>
      </c>
      <c r="F89" s="6">
        <f t="shared" si="3"/>
        <v>9.0271985231287779</v>
      </c>
      <c r="S89" s="24">
        <f t="shared" si="4"/>
        <v>0.9621696317317604</v>
      </c>
    </row>
    <row r="90" spans="1:19" x14ac:dyDescent="0.2">
      <c r="A90" s="33">
        <v>9.3700000000000204E-5</v>
      </c>
      <c r="B90" s="33">
        <v>9.7383617382762466E-5</v>
      </c>
      <c r="C90" s="33">
        <v>4.4254703549871932</v>
      </c>
      <c r="D90" s="33">
        <v>-4.0261637859112973</v>
      </c>
      <c r="E90" s="6">
        <f t="shared" si="3"/>
        <v>0.57452964501280679</v>
      </c>
      <c r="F90" s="6">
        <f t="shared" si="3"/>
        <v>9.0261637859112973</v>
      </c>
      <c r="S90" s="24">
        <f t="shared" si="4"/>
        <v>0.96217415740181478</v>
      </c>
    </row>
    <row r="91" spans="1:19" x14ac:dyDescent="0.2">
      <c r="A91" s="33">
        <v>9.3800000000000206E-5</v>
      </c>
      <c r="B91" s="33">
        <v>9.748708983781107E-5</v>
      </c>
      <c r="C91" s="33">
        <v>4.4254325832991483</v>
      </c>
      <c r="D91" s="33">
        <v>-4.025129061371155</v>
      </c>
      <c r="E91" s="6">
        <f t="shared" si="3"/>
        <v>0.57456741670085165</v>
      </c>
      <c r="F91" s="6">
        <f t="shared" si="3"/>
        <v>9.025129061371155</v>
      </c>
      <c r="S91" s="24">
        <f t="shared" si="4"/>
        <v>0.96217868597836842</v>
      </c>
    </row>
    <row r="92" spans="1:19" x14ac:dyDescent="0.2">
      <c r="A92" s="33">
        <v>9.3900000000000209E-5</v>
      </c>
      <c r="B92" s="33">
        <v>9.7590561022764533E-5</v>
      </c>
      <c r="C92" s="33">
        <v>4.4253948518091111</v>
      </c>
      <c r="D92" s="33">
        <v>-4.0240943495296477</v>
      </c>
      <c r="E92" s="6">
        <f t="shared" si="3"/>
        <v>0.57460514819088893</v>
      </c>
      <c r="F92" s="6">
        <f t="shared" si="3"/>
        <v>9.0240943495296477</v>
      </c>
      <c r="S92" s="24">
        <f t="shared" si="4"/>
        <v>0.96218321747424485</v>
      </c>
    </row>
    <row r="93" spans="1:19" x14ac:dyDescent="0.2">
      <c r="A93" s="33">
        <v>9.4000000000000211E-5</v>
      </c>
      <c r="B93" s="33">
        <v>9.7694030939177168E-5</v>
      </c>
      <c r="C93" s="33">
        <v>4.4253571604310133</v>
      </c>
      <c r="D93" s="33">
        <v>-4.0230596503783804</v>
      </c>
      <c r="E93" s="6">
        <f t="shared" si="3"/>
        <v>0.57464283956898665</v>
      </c>
      <c r="F93" s="6">
        <f t="shared" si="3"/>
        <v>9.0230596503783804</v>
      </c>
      <c r="S93" s="24">
        <f t="shared" si="4"/>
        <v>0.96218775186503658</v>
      </c>
    </row>
    <row r="94" spans="1:19" x14ac:dyDescent="0.2">
      <c r="A94" s="33">
        <v>9.4100000000000214E-5</v>
      </c>
      <c r="B94" s="33">
        <v>9.7797499585716707E-5</v>
      </c>
      <c r="C94" s="33">
        <v>4.4253195090797233</v>
      </c>
      <c r="D94" s="33">
        <v>-4.0220249639214716</v>
      </c>
      <c r="E94" s="6">
        <f t="shared" ref="E94:E103" si="5">5-C94</f>
        <v>0.57468049092027673</v>
      </c>
      <c r="F94" s="6">
        <f t="shared" ref="F94:F103" si="6">5-D94</f>
        <v>9.0220249639214707</v>
      </c>
      <c r="S94" s="24">
        <f t="shared" si="4"/>
        <v>0.96219228915483934</v>
      </c>
    </row>
    <row r="95" spans="1:19" x14ac:dyDescent="0.2">
      <c r="A95" s="33">
        <v>9.4200000000000216E-5</v>
      </c>
      <c r="B95" s="33">
        <v>9.7900966963049285E-5</v>
      </c>
      <c r="C95" s="33">
        <v>4.4252818976699748</v>
      </c>
      <c r="D95" s="33">
        <v>-4.0209902901589079</v>
      </c>
      <c r="E95" s="6">
        <f t="shared" si="5"/>
        <v>0.57471810233002518</v>
      </c>
      <c r="F95" s="6">
        <f t="shared" si="6"/>
        <v>9.0209902901589079</v>
      </c>
      <c r="S95" s="24">
        <f t="shared" si="4"/>
        <v>0.96219682932809103</v>
      </c>
    </row>
    <row r="96" spans="1:19" x14ac:dyDescent="0.2">
      <c r="A96" s="33">
        <v>9.4300000000000219E-5</v>
      </c>
      <c r="B96" s="33">
        <v>9.8004433070286723E-5</v>
      </c>
      <c r="C96" s="33">
        <v>4.4252443261172072</v>
      </c>
      <c r="D96" s="33">
        <v>-4.0199556290989999</v>
      </c>
      <c r="E96" s="6">
        <f t="shared" si="5"/>
        <v>0.57475567388279281</v>
      </c>
      <c r="F96" s="6">
        <f t="shared" si="6"/>
        <v>9.0199556290989999</v>
      </c>
      <c r="S96" s="24">
        <f t="shared" si="4"/>
        <v>0.96220137238455572</v>
      </c>
    </row>
    <row r="97" spans="1:19" x14ac:dyDescent="0.2">
      <c r="A97" s="33">
        <v>9.4400000000000221E-5</v>
      </c>
      <c r="B97" s="33">
        <v>9.8107897906318797E-5</v>
      </c>
      <c r="C97" s="33">
        <v>4.4252067943371651</v>
      </c>
      <c r="D97" s="33">
        <v>-4.0189209807460671</v>
      </c>
      <c r="E97" s="6">
        <f t="shared" si="5"/>
        <v>0.57479320566283487</v>
      </c>
      <c r="F97" s="6">
        <f t="shared" si="6"/>
        <v>9.0189209807460671</v>
      </c>
      <c r="S97" s="24">
        <f t="shared" si="4"/>
        <v>0.96220591832617619</v>
      </c>
    </row>
    <row r="98" spans="1:19" x14ac:dyDescent="0.2">
      <c r="A98" s="33">
        <v>9.4500000000000223E-5</v>
      </c>
      <c r="B98" s="33">
        <v>9.8211361473587999E-5</v>
      </c>
      <c r="C98" s="33">
        <v>4.4251693022447975</v>
      </c>
      <c r="D98" s="33">
        <v>-4.0178863450860165</v>
      </c>
      <c r="E98" s="6">
        <f t="shared" si="5"/>
        <v>0.57483069775520246</v>
      </c>
      <c r="F98" s="6">
        <f t="shared" si="6"/>
        <v>9.0178863450860156</v>
      </c>
      <c r="S98" s="24">
        <f t="shared" si="4"/>
        <v>0.96221046712008085</v>
      </c>
    </row>
    <row r="99" spans="1:19" x14ac:dyDescent="0.2">
      <c r="A99" s="33">
        <v>9.4600000000000226E-5</v>
      </c>
      <c r="B99" s="33">
        <v>9.8314823768097526E-5</v>
      </c>
      <c r="C99" s="33">
        <v>4.4251318497572312</v>
      </c>
      <c r="D99" s="33">
        <v>-4.0168517221483269</v>
      </c>
      <c r="E99" s="6">
        <f t="shared" si="5"/>
        <v>0.57486815024276883</v>
      </c>
      <c r="F99" s="6">
        <f t="shared" si="6"/>
        <v>9.0168517221483278</v>
      </c>
      <c r="S99" s="24">
        <f t="shared" si="4"/>
        <v>0.9622150187965578</v>
      </c>
    </row>
    <row r="100" spans="1:19" x14ac:dyDescent="0.2">
      <c r="A100" s="33">
        <v>9.4700000000000228E-5</v>
      </c>
      <c r="B100" s="33">
        <v>9.8418284793178046E-5</v>
      </c>
      <c r="C100" s="33">
        <v>4.42509443678978</v>
      </c>
      <c r="D100" s="33">
        <v>-4.0158171119101969</v>
      </c>
      <c r="E100" s="6">
        <f t="shared" si="5"/>
        <v>0.57490556321022002</v>
      </c>
      <c r="F100" s="6">
        <f t="shared" si="6"/>
        <v>9.0158171119101969</v>
      </c>
      <c r="S100" s="24">
        <f t="shared" si="4"/>
        <v>0.96221957331412922</v>
      </c>
    </row>
    <row r="101" spans="1:19" x14ac:dyDescent="0.2">
      <c r="A101" s="33">
        <v>9.4800000000000231E-5</v>
      </c>
      <c r="B101" s="33">
        <v>9.8521744547719337E-5</v>
      </c>
      <c r="C101" s="33">
        <v>4.4250570632591684</v>
      </c>
      <c r="D101" s="33">
        <v>-4.014782514375888</v>
      </c>
      <c r="E101" s="6">
        <f t="shared" si="5"/>
        <v>0.57494293674083163</v>
      </c>
      <c r="F101" s="6">
        <f t="shared" si="6"/>
        <v>9.014782514375888</v>
      </c>
      <c r="S101" s="24">
        <f t="shared" si="4"/>
        <v>0.96222413067486368</v>
      </c>
    </row>
    <row r="102" spans="1:19" x14ac:dyDescent="0.2">
      <c r="A102" s="33">
        <v>9.4900000000000233E-5</v>
      </c>
      <c r="B102" s="33">
        <v>9.8625203028834818E-5</v>
      </c>
      <c r="C102" s="33">
        <v>4.425019729082976</v>
      </c>
      <c r="D102" s="33">
        <v>-4.0137479295719531</v>
      </c>
      <c r="E102" s="6">
        <f t="shared" si="5"/>
        <v>0.57498027091702397</v>
      </c>
      <c r="F102" s="6">
        <f t="shared" si="6"/>
        <v>9.0137479295719523</v>
      </c>
      <c r="S102" s="24">
        <f t="shared" si="4"/>
        <v>0.96222869089815255</v>
      </c>
    </row>
    <row r="103" spans="1:19" x14ac:dyDescent="0.2">
      <c r="A103" s="33">
        <v>9.5000000000000236E-5</v>
      </c>
      <c r="B103" s="33">
        <v>9.8728660240077204E-5</v>
      </c>
      <c r="C103" s="33">
        <v>4.4249824341773385</v>
      </c>
      <c r="D103" s="33">
        <v>-4.012713357470945</v>
      </c>
      <c r="E103" s="6">
        <f t="shared" si="5"/>
        <v>0.5750175658226615</v>
      </c>
      <c r="F103" s="6">
        <f t="shared" si="6"/>
        <v>9.012713357470945</v>
      </c>
      <c r="S103" s="24">
        <f t="shared" si="4"/>
        <v>0.96223325394054737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45" sqref="C45"/>
    </sheetView>
  </sheetViews>
  <sheetFormatPr defaultRowHeight="12.75" x14ac:dyDescent="0.2"/>
  <cols>
    <col min="1" max="1" width="9.28515625" style="2" bestFit="1" customWidth="1"/>
    <col min="2" max="2" width="11.7109375" style="2" bestFit="1" customWidth="1"/>
    <col min="3" max="3" width="12.5703125" style="2" bestFit="1" customWidth="1"/>
    <col min="4" max="4" width="20.42578125" style="2" bestFit="1" customWidth="1"/>
    <col min="5" max="5" width="18.85546875" style="2" bestFit="1" customWidth="1"/>
    <col min="6" max="6" width="13" style="2" customWidth="1"/>
    <col min="7" max="7" width="12.5703125" style="2" customWidth="1"/>
    <col min="8" max="8" width="10.140625" style="2" customWidth="1"/>
  </cols>
  <sheetData>
    <row r="1" spans="1:8" x14ac:dyDescent="0.2">
      <c r="A1" s="7" t="s">
        <v>5</v>
      </c>
      <c r="B1" s="15" t="s">
        <v>7</v>
      </c>
      <c r="C1" s="15" t="s">
        <v>18</v>
      </c>
      <c r="D1" s="12" t="s">
        <v>14</v>
      </c>
      <c r="E1" s="12" t="s">
        <v>15</v>
      </c>
      <c r="F1"/>
      <c r="G1"/>
      <c r="H1"/>
    </row>
    <row r="2" spans="1:8" x14ac:dyDescent="0.2">
      <c r="A2" s="7" t="s">
        <v>6</v>
      </c>
      <c r="B2" s="7" t="s">
        <v>1</v>
      </c>
      <c r="C2" s="7" t="s">
        <v>0</v>
      </c>
      <c r="D2" s="13" t="s">
        <v>2</v>
      </c>
      <c r="E2" s="13" t="s">
        <v>8</v>
      </c>
      <c r="F2"/>
      <c r="G2"/>
      <c r="H2"/>
    </row>
    <row r="3" spans="1:8" x14ac:dyDescent="0.2">
      <c r="A3" s="7">
        <v>100</v>
      </c>
      <c r="B3" s="34">
        <v>3.8911751774153738E-4</v>
      </c>
      <c r="C3" s="34">
        <v>-1.0416168249040672E-6</v>
      </c>
      <c r="D3" s="6">
        <f>ABS(B3)/0.000001</f>
        <v>389.11751774153743</v>
      </c>
      <c r="E3" s="11">
        <f>ABS(C3)/0.000001</f>
        <v>1.0416168249040674</v>
      </c>
      <c r="F3"/>
      <c r="G3"/>
      <c r="H3"/>
    </row>
    <row r="4" spans="1:8" x14ac:dyDescent="0.2">
      <c r="A4" s="7">
        <v>110</v>
      </c>
      <c r="B4" s="34">
        <v>3.8911751773980672E-4</v>
      </c>
      <c r="C4" s="34">
        <v>-1.0416168248938344E-6</v>
      </c>
      <c r="D4" s="6">
        <f t="shared" ref="D4:D13" si="0">ABS(B4)/0.000001</f>
        <v>389.11751773980671</v>
      </c>
      <c r="E4" s="11">
        <f t="shared" ref="E4:E13" si="1">ABS(C4)/0.000001</f>
        <v>1.0416168248938344</v>
      </c>
      <c r="F4"/>
      <c r="G4"/>
      <c r="H4"/>
    </row>
    <row r="5" spans="1:8" x14ac:dyDescent="0.2">
      <c r="A5" s="7">
        <v>120</v>
      </c>
      <c r="B5" s="34">
        <v>3.8911751773791376E-4</v>
      </c>
      <c r="C5" s="34">
        <v>-1.0416168248826333E-6</v>
      </c>
      <c r="D5" s="6">
        <f t="shared" si="0"/>
        <v>389.11751773791377</v>
      </c>
      <c r="E5" s="11">
        <f t="shared" si="1"/>
        <v>1.0416168248826334</v>
      </c>
      <c r="F5"/>
      <c r="G5"/>
      <c r="H5"/>
    </row>
    <row r="6" spans="1:8" s="8" customFormat="1" x14ac:dyDescent="0.2">
      <c r="A6" s="7">
        <v>130</v>
      </c>
      <c r="B6" s="34">
        <v>3.8911751773585405E-4</v>
      </c>
      <c r="C6" s="34">
        <v>-1.0416168248704525E-6</v>
      </c>
      <c r="D6" s="6">
        <f t="shared" si="0"/>
        <v>389.11751773585405</v>
      </c>
      <c r="E6" s="11">
        <f t="shared" si="1"/>
        <v>1.0416168248704525</v>
      </c>
    </row>
    <row r="7" spans="1:8" x14ac:dyDescent="0.2">
      <c r="A7" s="7">
        <v>140</v>
      </c>
      <c r="B7" s="34">
        <v>3.8911751773363626E-4</v>
      </c>
      <c r="C7" s="34">
        <v>-1.0416168248573148E-6</v>
      </c>
      <c r="D7" s="6">
        <f t="shared" si="0"/>
        <v>389.11751773363625</v>
      </c>
      <c r="E7" s="11">
        <f t="shared" si="1"/>
        <v>1.0416168248573148</v>
      </c>
      <c r="F7"/>
      <c r="G7"/>
      <c r="H7"/>
    </row>
    <row r="8" spans="1:8" x14ac:dyDescent="0.2">
      <c r="A8" s="7">
        <v>150</v>
      </c>
      <c r="B8" s="34">
        <v>3.891175177312476E-4</v>
      </c>
      <c r="C8" s="34">
        <v>-1.0416168248431867E-6</v>
      </c>
      <c r="D8" s="6">
        <f t="shared" si="0"/>
        <v>389.11751773124763</v>
      </c>
      <c r="E8" s="11">
        <f t="shared" si="1"/>
        <v>1.0416168248431867</v>
      </c>
      <c r="F8"/>
      <c r="G8"/>
      <c r="H8"/>
    </row>
    <row r="9" spans="1:8" x14ac:dyDescent="0.2">
      <c r="A9" s="7">
        <v>160</v>
      </c>
      <c r="B9" s="34">
        <v>3.8911751772870097E-4</v>
      </c>
      <c r="C9" s="34">
        <v>-1.0416168248281021E-6</v>
      </c>
      <c r="D9" s="6">
        <f t="shared" si="0"/>
        <v>389.11751772870099</v>
      </c>
      <c r="E9" s="11">
        <f t="shared" si="1"/>
        <v>1.0416168248281021</v>
      </c>
      <c r="F9"/>
      <c r="G9"/>
      <c r="H9"/>
    </row>
    <row r="10" spans="1:8" x14ac:dyDescent="0.2">
      <c r="A10" s="7">
        <v>170</v>
      </c>
      <c r="B10" s="34">
        <v>3.8911751772599187E-4</v>
      </c>
      <c r="C10" s="34">
        <v>-1.0416168248120496E-6</v>
      </c>
      <c r="D10" s="6">
        <f t="shared" si="0"/>
        <v>389.11751772599189</v>
      </c>
      <c r="E10" s="11">
        <f t="shared" si="1"/>
        <v>1.0416168248120496</v>
      </c>
      <c r="F10"/>
      <c r="G10"/>
      <c r="H10"/>
    </row>
    <row r="11" spans="1:8" x14ac:dyDescent="0.2">
      <c r="A11" s="7">
        <v>180</v>
      </c>
      <c r="B11" s="34">
        <v>3.8911751772309873E-4</v>
      </c>
      <c r="C11" s="34">
        <v>-1.0416168247949709E-6</v>
      </c>
      <c r="D11" s="6">
        <f t="shared" si="0"/>
        <v>389.11751772309873</v>
      </c>
      <c r="E11" s="11">
        <f t="shared" si="1"/>
        <v>1.0416168247949709</v>
      </c>
    </row>
    <row r="12" spans="1:8" x14ac:dyDescent="0.2">
      <c r="A12" s="7">
        <v>190</v>
      </c>
      <c r="B12" s="34">
        <v>3.8911751772005625E-4</v>
      </c>
      <c r="C12" s="34">
        <v>-1.0416168247769591E-6</v>
      </c>
      <c r="D12" s="6">
        <f t="shared" si="0"/>
        <v>389.11751772005624</v>
      </c>
      <c r="E12" s="11">
        <f t="shared" si="1"/>
        <v>1.0416168247769593</v>
      </c>
      <c r="H12"/>
    </row>
    <row r="13" spans="1:8" x14ac:dyDescent="0.2">
      <c r="A13" s="7">
        <v>200</v>
      </c>
      <c r="B13" s="34">
        <v>3.8911751771685584E-4</v>
      </c>
      <c r="C13" s="34">
        <v>-1.0416168247579913E-6</v>
      </c>
      <c r="D13" s="6">
        <f t="shared" si="0"/>
        <v>389.11751771685584</v>
      </c>
      <c r="E13" s="11">
        <f t="shared" si="1"/>
        <v>1.0416168247579913</v>
      </c>
    </row>
    <row r="16" spans="1:8" x14ac:dyDescent="0.2">
      <c r="A16" s="14" t="s">
        <v>19</v>
      </c>
    </row>
    <row r="17" spans="1:8" x14ac:dyDescent="0.2">
      <c r="A17" s="14" t="s">
        <v>22</v>
      </c>
    </row>
    <row r="18" spans="1:8" x14ac:dyDescent="0.2">
      <c r="A18" s="14" t="s">
        <v>21</v>
      </c>
      <c r="H1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D3" sqref="D3"/>
    </sheetView>
  </sheetViews>
  <sheetFormatPr defaultColWidth="9" defaultRowHeight="12.75" x14ac:dyDescent="0.2"/>
  <cols>
    <col min="1" max="1" width="9.28515625" style="2" bestFit="1" customWidth="1"/>
    <col min="2" max="2" width="11.140625" style="2" bestFit="1" customWidth="1"/>
    <col min="3" max="3" width="12.42578125" style="2" bestFit="1" customWidth="1"/>
    <col min="4" max="4" width="15.42578125" style="2" bestFit="1" customWidth="1"/>
    <col min="5" max="5" width="15.28515625" style="2" bestFit="1" customWidth="1"/>
    <col min="6" max="6" width="16.5703125" style="2" bestFit="1" customWidth="1"/>
    <col min="7" max="7" width="13" style="2" customWidth="1"/>
    <col min="8" max="8" width="12.5703125" style="2" customWidth="1"/>
    <col min="9" max="9" width="10.140625" style="2" customWidth="1"/>
    <col min="10" max="16384" width="9" style="9"/>
  </cols>
  <sheetData>
    <row r="1" spans="1:9" x14ac:dyDescent="0.2">
      <c r="A1" s="7" t="s">
        <v>5</v>
      </c>
      <c r="B1" s="10" t="s">
        <v>7</v>
      </c>
      <c r="C1" s="10" t="s">
        <v>18</v>
      </c>
      <c r="D1" s="12" t="s">
        <v>9</v>
      </c>
      <c r="E1" s="12" t="s">
        <v>11</v>
      </c>
      <c r="F1" s="5" t="s">
        <v>12</v>
      </c>
      <c r="G1" s="9"/>
      <c r="H1" s="9"/>
      <c r="I1" s="9"/>
    </row>
    <row r="2" spans="1:9" x14ac:dyDescent="0.2">
      <c r="A2" s="7" t="s">
        <v>6</v>
      </c>
      <c r="B2" s="7" t="s">
        <v>1</v>
      </c>
      <c r="C2" s="7" t="s">
        <v>0</v>
      </c>
      <c r="D2" s="13" t="s">
        <v>10</v>
      </c>
      <c r="E2" s="13" t="s">
        <v>13</v>
      </c>
      <c r="F2" s="5" t="s">
        <v>2</v>
      </c>
      <c r="G2" s="9"/>
      <c r="H2" s="9"/>
      <c r="I2" s="9"/>
    </row>
    <row r="3" spans="1:9" x14ac:dyDescent="0.2">
      <c r="A3" s="7">
        <v>100</v>
      </c>
      <c r="B3" s="35">
        <v>7.0499520046370418E-13</v>
      </c>
      <c r="C3" s="35">
        <v>1.0063224524181365E-10</v>
      </c>
      <c r="D3" s="4">
        <f>ABS(B3)/0.000001</f>
        <v>7.0499520046370425E-7</v>
      </c>
      <c r="E3" s="4">
        <f>ABS(C3)/0.000001</f>
        <v>1.0063224524181365E-4</v>
      </c>
      <c r="F3" s="4">
        <f>1/(E3-1/10000)</f>
        <v>1581664.7304951076</v>
      </c>
      <c r="G3" s="9"/>
      <c r="H3" s="9"/>
      <c r="I3" s="9"/>
    </row>
    <row r="4" spans="1:9" x14ac:dyDescent="0.2">
      <c r="A4" s="7">
        <v>110</v>
      </c>
      <c r="B4" s="35">
        <v>7.7549469995026874E-13</v>
      </c>
      <c r="C4" s="35">
        <v>1.0063224524460643E-10</v>
      </c>
      <c r="D4" s="4">
        <f t="shared" ref="D4:E13" si="0">ABS(B4)/0.000001</f>
        <v>7.7549469995026876E-7</v>
      </c>
      <c r="E4" s="4">
        <f t="shared" si="0"/>
        <v>1.0063224524460644E-4</v>
      </c>
      <c r="F4" s="4">
        <f t="shared" ref="F4:F13" si="1">1/(E4-1/10000)</f>
        <v>1581664.7235085054</v>
      </c>
      <c r="G4" s="9"/>
      <c r="H4" s="9"/>
      <c r="I4" s="9"/>
    </row>
    <row r="5" spans="1:9" x14ac:dyDescent="0.2">
      <c r="A5" s="7">
        <v>120</v>
      </c>
      <c r="B5" s="35">
        <v>8.4599420106730928E-13</v>
      </c>
      <c r="C5" s="35">
        <v>1.0063224524775001E-10</v>
      </c>
      <c r="D5" s="4">
        <f t="shared" si="0"/>
        <v>8.4599420106730933E-7</v>
      </c>
      <c r="E5" s="4">
        <f t="shared" si="0"/>
        <v>1.0063224524775001E-4</v>
      </c>
      <c r="F5" s="4">
        <f t="shared" si="1"/>
        <v>1581664.7156443356</v>
      </c>
      <c r="G5" s="9"/>
      <c r="H5" s="9"/>
      <c r="I5" s="9"/>
    </row>
    <row r="6" spans="1:9" s="8" customFormat="1" x14ac:dyDescent="0.2">
      <c r="A6" s="7">
        <v>130</v>
      </c>
      <c r="B6" s="35">
        <v>9.1649370343823779E-13</v>
      </c>
      <c r="C6" s="35">
        <v>1.0063224525124446E-10</v>
      </c>
      <c r="D6" s="4">
        <f t="shared" si="0"/>
        <v>9.1649370343823786E-7</v>
      </c>
      <c r="E6" s="4">
        <f t="shared" si="0"/>
        <v>1.0063224525124446E-4</v>
      </c>
      <c r="F6" s="4">
        <f t="shared" si="1"/>
        <v>1581664.706902395</v>
      </c>
    </row>
    <row r="7" spans="1:9" x14ac:dyDescent="0.2">
      <c r="A7" s="7">
        <v>140</v>
      </c>
      <c r="B7" s="35">
        <v>9.8699320679406416E-13</v>
      </c>
      <c r="C7" s="35">
        <v>1.0063224525491429E-10</v>
      </c>
      <c r="D7" s="4">
        <f t="shared" si="0"/>
        <v>9.8699320679406412E-7</v>
      </c>
      <c r="E7" s="4">
        <f t="shared" si="0"/>
        <v>1.006322452549143E-4</v>
      </c>
      <c r="F7" s="4">
        <f t="shared" si="1"/>
        <v>1581664.6977217046</v>
      </c>
      <c r="G7" s="9"/>
      <c r="H7" s="9"/>
      <c r="I7" s="9"/>
    </row>
    <row r="8" spans="1:9" x14ac:dyDescent="0.2">
      <c r="A8" s="7">
        <v>150</v>
      </c>
      <c r="B8" s="35">
        <v>1.057492710937459E-12</v>
      </c>
      <c r="C8" s="35">
        <v>1.006322452588011E-10</v>
      </c>
      <c r="D8" s="4">
        <f t="shared" si="0"/>
        <v>1.0574927109374591E-6</v>
      </c>
      <c r="E8" s="4">
        <f t="shared" si="0"/>
        <v>1.0063224525880111E-4</v>
      </c>
      <c r="F8" s="4">
        <f t="shared" si="1"/>
        <v>1581664.6879982136</v>
      </c>
      <c r="G8" s="9"/>
      <c r="H8" s="9"/>
      <c r="I8" s="9"/>
    </row>
    <row r="9" spans="1:9" x14ac:dyDescent="0.2">
      <c r="A9" s="7">
        <v>160</v>
      </c>
      <c r="B9" s="35">
        <v>1.1279922157204587E-12</v>
      </c>
      <c r="C9" s="35">
        <v>1.0063224526314951E-10</v>
      </c>
      <c r="D9" s="4">
        <f t="shared" si="0"/>
        <v>1.1279922157204588E-6</v>
      </c>
      <c r="E9" s="4">
        <f t="shared" si="0"/>
        <v>1.0063224526314952E-4</v>
      </c>
      <c r="F9" s="4">
        <f t="shared" si="1"/>
        <v>1581664.6771199575</v>
      </c>
      <c r="G9" s="9"/>
      <c r="H9" s="9"/>
      <c r="I9" s="9"/>
    </row>
    <row r="10" spans="1:9" x14ac:dyDescent="0.2">
      <c r="A10" s="7">
        <v>170</v>
      </c>
      <c r="B10" s="35">
        <v>1.1984917210298605E-12</v>
      </c>
      <c r="C10" s="35">
        <v>1.0063224526761795E-10</v>
      </c>
      <c r="D10" s="4">
        <f t="shared" si="0"/>
        <v>1.1984917210298604E-6</v>
      </c>
      <c r="E10" s="4">
        <f t="shared" si="0"/>
        <v>1.0063224526761796E-4</v>
      </c>
      <c r="F10" s="4">
        <f t="shared" si="1"/>
        <v>1581664.6659414149</v>
      </c>
      <c r="G10" s="9"/>
      <c r="H10" s="9"/>
      <c r="I10" s="9"/>
    </row>
    <row r="11" spans="1:9" x14ac:dyDescent="0.2">
      <c r="A11" s="7">
        <v>180</v>
      </c>
      <c r="B11" s="35">
        <v>1.2689912267775333E-12</v>
      </c>
      <c r="C11" s="35">
        <v>1.0063224527259418E-10</v>
      </c>
      <c r="D11" s="4">
        <f t="shared" si="0"/>
        <v>1.2689912267775335E-6</v>
      </c>
      <c r="E11" s="4">
        <f t="shared" si="0"/>
        <v>1.0063224527259418E-4</v>
      </c>
      <c r="F11" s="4">
        <f t="shared" si="1"/>
        <v>1581664.6534925967</v>
      </c>
    </row>
    <row r="12" spans="1:9" x14ac:dyDescent="0.2">
      <c r="A12" s="7">
        <v>190</v>
      </c>
      <c r="B12" s="35">
        <v>1.3394907328940465E-12</v>
      </c>
      <c r="C12" s="35">
        <v>1.0063224527758885E-10</v>
      </c>
      <c r="D12" s="4">
        <f t="shared" si="0"/>
        <v>1.3394907328940466E-6</v>
      </c>
      <c r="E12" s="4">
        <f t="shared" si="0"/>
        <v>1.0063224527758886E-4</v>
      </c>
      <c r="F12" s="4">
        <f t="shared" si="1"/>
        <v>1581664.6409976014</v>
      </c>
      <c r="I12" s="9"/>
    </row>
    <row r="13" spans="1:9" x14ac:dyDescent="0.2">
      <c r="A13" s="7">
        <v>200</v>
      </c>
      <c r="B13" s="35">
        <v>1.4099902393237275E-12</v>
      </c>
      <c r="C13" s="35">
        <v>1.0063224528294359E-10</v>
      </c>
      <c r="D13" s="4">
        <f t="shared" si="0"/>
        <v>1.4099902393237276E-6</v>
      </c>
      <c r="E13" s="4">
        <f t="shared" si="0"/>
        <v>1.006322452829436E-4</v>
      </c>
      <c r="F13" s="4">
        <f t="shared" si="1"/>
        <v>1581664.6276018489</v>
      </c>
    </row>
    <row r="16" spans="1:9" x14ac:dyDescent="0.2">
      <c r="A16" s="14" t="s">
        <v>19</v>
      </c>
    </row>
    <row r="17" spans="1:9" x14ac:dyDescent="0.2">
      <c r="A17" s="14" t="s">
        <v>23</v>
      </c>
    </row>
    <row r="18" spans="1:9" x14ac:dyDescent="0.2">
      <c r="A18" s="14" t="s">
        <v>20</v>
      </c>
    </row>
    <row r="19" spans="1:9" x14ac:dyDescent="0.2">
      <c r="I19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6"/>
  <sheetViews>
    <sheetView topLeftCell="A2" zoomScale="130" zoomScaleNormal="130" workbookViewId="0">
      <selection activeCell="E4" sqref="E4"/>
    </sheetView>
  </sheetViews>
  <sheetFormatPr defaultRowHeight="12.75" x14ac:dyDescent="0.2"/>
  <cols>
    <col min="1" max="2" width="11.7109375" bestFit="1" customWidth="1"/>
    <col min="3" max="3" width="12.28515625" bestFit="1" customWidth="1"/>
    <col min="4" max="4" width="18.5703125" style="2" bestFit="1" customWidth="1"/>
    <col min="5" max="5" width="9" style="2"/>
    <col min="6" max="6" width="11.7109375" style="2" bestFit="1" customWidth="1"/>
  </cols>
  <sheetData>
    <row r="1" spans="1:8" x14ac:dyDescent="0.2">
      <c r="A1" s="7" t="s">
        <v>5</v>
      </c>
      <c r="B1" s="7" t="s">
        <v>26</v>
      </c>
      <c r="C1" s="7" t="s">
        <v>27</v>
      </c>
      <c r="D1" s="3" t="s">
        <v>29</v>
      </c>
      <c r="E1" s="5" t="s">
        <v>31</v>
      </c>
      <c r="F1" s="5" t="s">
        <v>32</v>
      </c>
    </row>
    <row r="2" spans="1:8" x14ac:dyDescent="0.2">
      <c r="A2" s="7" t="s">
        <v>6</v>
      </c>
      <c r="B2" s="7" t="s">
        <v>1</v>
      </c>
      <c r="C2" s="7" t="s">
        <v>28</v>
      </c>
      <c r="D2" s="3" t="s">
        <v>30</v>
      </c>
      <c r="E2" s="5" t="s">
        <v>33</v>
      </c>
      <c r="F2" s="5" t="s">
        <v>33</v>
      </c>
    </row>
    <row r="3" spans="1:8" x14ac:dyDescent="0.2">
      <c r="A3" s="36">
        <v>100</v>
      </c>
      <c r="B3" s="36">
        <v>6.3785727182902008</v>
      </c>
      <c r="C3" s="37">
        <v>-0.51804324287660686</v>
      </c>
      <c r="D3" s="29">
        <f>20*LOG10(B3/0.002)</f>
        <v>70.073870307174616</v>
      </c>
      <c r="E3" s="21">
        <f>D3+20*LOG10(A210)</f>
        <v>151.06396931707567</v>
      </c>
      <c r="F3" s="21">
        <f>13.6+20*LOG10(8300000)</f>
        <v>151.98156184752148</v>
      </c>
      <c r="H3" s="31" t="s">
        <v>47</v>
      </c>
    </row>
    <row r="4" spans="1:8" x14ac:dyDescent="0.2">
      <c r="A4" s="36">
        <v>102.30597298425086</v>
      </c>
      <c r="B4" s="36">
        <v>6.3785605599411879</v>
      </c>
      <c r="C4" s="37">
        <v>-0.52998850673369335</v>
      </c>
      <c r="D4" s="29">
        <f t="shared" ref="D4:D67" si="0">20*LOG10(B4/0.002)</f>
        <v>70.073853750778227</v>
      </c>
    </row>
    <row r="5" spans="1:8" x14ac:dyDescent="0.2">
      <c r="A5" s="36">
        <v>104.66512108254267</v>
      </c>
      <c r="B5" s="36">
        <v>6.3785478344648592</v>
      </c>
      <c r="C5" s="37">
        <v>-0.54220917748592257</v>
      </c>
      <c r="D5" s="29">
        <f t="shared" si="0"/>
        <v>70.073836422073384</v>
      </c>
    </row>
    <row r="6" spans="1:8" x14ac:dyDescent="0.2">
      <c r="A6" s="36">
        <v>107.07867049863955</v>
      </c>
      <c r="B6" s="36">
        <v>6.378534515411264</v>
      </c>
      <c r="C6" s="37">
        <v>-0.55471160256844931</v>
      </c>
      <c r="D6" s="29">
        <f t="shared" si="0"/>
        <v>70.073818285037589</v>
      </c>
    </row>
    <row r="7" spans="1:8" x14ac:dyDescent="0.2">
      <c r="A7" s="36">
        <v>109.54787571223318</v>
      </c>
      <c r="B7" s="36">
        <v>6.3785205750969372</v>
      </c>
      <c r="C7" s="37">
        <v>-0.56750227554780719</v>
      </c>
      <c r="D7" s="29">
        <f t="shared" si="0"/>
        <v>70.07379930196808</v>
      </c>
      <c r="H7" s="31" t="s">
        <v>48</v>
      </c>
    </row>
    <row r="8" spans="1:8" x14ac:dyDescent="0.2">
      <c r="A8" s="36">
        <v>112.07402013097798</v>
      </c>
      <c r="B8" s="36">
        <v>6.3785059845480863</v>
      </c>
      <c r="C8" s="37">
        <v>-0.58058783947480519</v>
      </c>
      <c r="D8" s="29">
        <f t="shared" si="0"/>
        <v>70.073779433404425</v>
      </c>
    </row>
    <row r="9" spans="1:8" x14ac:dyDescent="0.2">
      <c r="A9" s="36">
        <v>114.65841675756221</v>
      </c>
      <c r="B9" s="36">
        <v>6.378490713439871</v>
      </c>
      <c r="C9" s="37">
        <v>-0.5939750903134654</v>
      </c>
      <c r="D9" s="29">
        <f t="shared" si="0"/>
        <v>70.073758638045817</v>
      </c>
    </row>
    <row r="10" spans="1:8" x14ac:dyDescent="0.2">
      <c r="A10" s="36">
        <v>117.30240887216135</v>
      </c>
      <c r="B10" s="36">
        <v>6.378474730033096</v>
      </c>
      <c r="C10" s="37">
        <v>-0.60767098044777135</v>
      </c>
      <c r="D10" s="29">
        <f t="shared" si="0"/>
        <v>70.073736872664711</v>
      </c>
    </row>
    <row r="11" spans="1:8" x14ac:dyDescent="0.2">
      <c r="A11" s="36">
        <v>120.00737073062888</v>
      </c>
      <c r="B11" s="36">
        <v>6.3784580011100784</v>
      </c>
      <c r="C11" s="37">
        <v>-0.62168262226804327</v>
      </c>
      <c r="D11" s="29">
        <f t="shared" si="0"/>
        <v>70.073714092019529</v>
      </c>
    </row>
    <row r="12" spans="1:8" x14ac:dyDescent="0.2">
      <c r="A12" s="36">
        <v>122.77470827878695</v>
      </c>
      <c r="B12" s="36">
        <v>6.3784404919032225</v>
      </c>
      <c r="C12" s="37">
        <v>-0.63601729183826838</v>
      </c>
      <c r="D12" s="29">
        <f t="shared" si="0"/>
        <v>70.073690248757231</v>
      </c>
    </row>
    <row r="13" spans="1:8" x14ac:dyDescent="0.2">
      <c r="A13" s="36">
        <v>125.60585988318857</v>
      </c>
      <c r="B13" s="36">
        <v>6.3784221660253868</v>
      </c>
      <c r="C13" s="37">
        <v>-0.65068243264676651</v>
      </c>
      <c r="D13" s="29">
        <f t="shared" si="0"/>
        <v>70.073665293318484</v>
      </c>
    </row>
    <row r="14" spans="1:8" x14ac:dyDescent="0.2">
      <c r="A14" s="36">
        <v>128.50229707873089</v>
      </c>
      <c r="B14" s="36">
        <v>6.3784029853921442</v>
      </c>
      <c r="C14" s="37">
        <v>-0.66568565944133296</v>
      </c>
      <c r="D14" s="29">
        <f t="shared" si="0"/>
        <v>70.073639173831609</v>
      </c>
    </row>
    <row r="15" spans="1:8" x14ac:dyDescent="0.2">
      <c r="A15" s="36">
        <v>131.4655253335082</v>
      </c>
      <c r="B15" s="36">
        <v>6.3783829101444853</v>
      </c>
      <c r="C15" s="37">
        <v>-0.68103476215130199</v>
      </c>
      <c r="D15" s="29">
        <f t="shared" si="0"/>
        <v>70.073611836007331</v>
      </c>
    </row>
    <row r="16" spans="1:8" x14ac:dyDescent="0.2">
      <c r="A16" s="36">
        <v>134.49708483130237</v>
      </c>
      <c r="B16" s="36">
        <v>6.3783618985654105</v>
      </c>
      <c r="C16" s="37">
        <v>-0.69673770989794281</v>
      </c>
      <c r="D16" s="29">
        <f t="shared" si="0"/>
        <v>70.073583223024983</v>
      </c>
    </row>
    <row r="17" spans="1:4" x14ac:dyDescent="0.2">
      <c r="A17" s="36">
        <v>137.59855127211716</v>
      </c>
      <c r="B17" s="36">
        <v>6.3783399069927285</v>
      </c>
      <c r="C17" s="37">
        <v>-0.71280265509527219</v>
      </c>
      <c r="D17" s="29">
        <f t="shared" si="0"/>
        <v>70.07355327541373</v>
      </c>
    </row>
    <row r="18" spans="1:4" x14ac:dyDescent="0.2">
      <c r="A18" s="36">
        <v>140.77153669117274</v>
      </c>
      <c r="B18" s="36">
        <v>6.3783168897306668</v>
      </c>
      <c r="C18" s="37">
        <v>-0.72923793764344813</v>
      </c>
      <c r="D18" s="29">
        <f t="shared" si="0"/>
        <v>70.073521930931989</v>
      </c>
    </row>
    <row r="19" spans="1:4" x14ac:dyDescent="0.2">
      <c r="A19" s="36">
        <v>144.01769029678596</v>
      </c>
      <c r="B19" s="36">
        <v>6.3782927989521454</v>
      </c>
      <c r="C19" s="37">
        <v>-0.74605208921607957</v>
      </c>
      <c r="D19" s="29">
        <f t="shared" si="0"/>
        <v>70.073489124434232</v>
      </c>
    </row>
    <row r="20" spans="1:4" x14ac:dyDescent="0.2">
      <c r="A20" s="36">
        <v>147.3386993275719</v>
      </c>
      <c r="B20" s="36">
        <v>6.3782675846018044</v>
      </c>
      <c r="C20" s="37">
        <v>-0.763253837644285</v>
      </c>
      <c r="D20" s="29">
        <f t="shared" si="0"/>
        <v>70.073454787738797</v>
      </c>
    </row>
    <row r="21" spans="1:4" x14ac:dyDescent="0.2">
      <c r="A21" s="36">
        <v>150.73628992941232</v>
      </c>
      <c r="B21" s="36">
        <v>6.3782411942919222</v>
      </c>
      <c r="C21" s="37">
        <v>-0.78085211139893873</v>
      </c>
      <c r="D21" s="29">
        <f t="shared" si="0"/>
        <v>70.073418849485918</v>
      </c>
    </row>
    <row r="22" spans="1:4" x14ac:dyDescent="0.2">
      <c r="A22" s="36">
        <v>154.21222805264662</v>
      </c>
      <c r="B22" s="36">
        <v>6.378213573193114</v>
      </c>
      <c r="C22" s="37">
        <v>-0.79885604417332401</v>
      </c>
      <c r="D22" s="29">
        <f t="shared" si="0"/>
        <v>70.073381234988744</v>
      </c>
    </row>
    <row r="23" spans="1:4" x14ac:dyDescent="0.2">
      <c r="A23" s="36">
        <v>157.76832036995197</v>
      </c>
      <c r="B23" s="36">
        <v>6.3781846639208153</v>
      </c>
      <c r="C23" s="37">
        <v>-0.81727497956842765</v>
      </c>
      <c r="D23" s="29">
        <f t="shared" si="0"/>
        <v>70.073341866078479</v>
      </c>
    </row>
    <row r="24" spans="1:4" x14ac:dyDescent="0.2">
      <c r="A24" s="36">
        <v>161.40641521538942</v>
      </c>
      <c r="B24" s="36">
        <v>6.3781544064168285</v>
      </c>
      <c r="C24" s="37">
        <v>-0.83611847588297949</v>
      </c>
      <c r="D24" s="29">
        <f t="shared" si="0"/>
        <v>70.07330066094292</v>
      </c>
    </row>
    <row r="25" spans="1:4" x14ac:dyDescent="0.2">
      <c r="A25" s="36">
        <v>165.12840354510408</v>
      </c>
      <c r="B25" s="36">
        <v>6.3781227378251586</v>
      </c>
      <c r="C25" s="37">
        <v>-0.85539631101036728</v>
      </c>
      <c r="D25" s="29">
        <f t="shared" si="0"/>
        <v>70.073257533957019</v>
      </c>
    </row>
    <row r="26" spans="1:4" x14ac:dyDescent="0.2">
      <c r="A26" s="36">
        <v>168.93621992017893</v>
      </c>
      <c r="B26" s="36">
        <v>6.3780895923604985</v>
      </c>
      <c r="C26" s="37">
        <v>-0.87511848744450871</v>
      </c>
      <c r="D26" s="29">
        <f t="shared" si="0"/>
        <v>70.073212395503603</v>
      </c>
    </row>
    <row r="27" spans="1:4" x14ac:dyDescent="0.2">
      <c r="A27" s="36">
        <v>172.83184351215289</v>
      </c>
      <c r="B27" s="36">
        <v>6.3780549011730647</v>
      </c>
      <c r="C27" s="37">
        <v>-0.89529523739729344</v>
      </c>
      <c r="D27" s="29">
        <f t="shared" si="0"/>
        <v>70.073165151788913</v>
      </c>
    </row>
    <row r="28" spans="1:4" x14ac:dyDescent="0.2">
      <c r="A28" s="36">
        <v>176.81729913172586</v>
      </c>
      <c r="B28" s="36">
        <v>6.3780185922063826</v>
      </c>
      <c r="C28" s="37">
        <v>-0.91593702802960275</v>
      </c>
      <c r="D28" s="29">
        <f t="shared" si="0"/>
        <v>70.073115704648671</v>
      </c>
    </row>
    <row r="29" spans="1:4" x14ac:dyDescent="0.2">
      <c r="A29" s="36">
        <v>180.89465828118549</v>
      </c>
      <c r="B29" s="36">
        <v>6.3779805900462776</v>
      </c>
      <c r="C29" s="37">
        <v>-0.93705456679803634</v>
      </c>
      <c r="D29" s="29">
        <f t="shared" si="0"/>
        <v>70.073063951342021</v>
      </c>
    </row>
    <row r="30" spans="1:4" x14ac:dyDescent="0.2">
      <c r="A30" s="36">
        <v>185.06604023110253</v>
      </c>
      <c r="B30" s="36">
        <v>6.377940815524247</v>
      </c>
      <c r="C30" s="37">
        <v>-0.95865880688386351</v>
      </c>
      <c r="D30" s="29">
        <f t="shared" si="0"/>
        <v>70.073009784010978</v>
      </c>
    </row>
    <row r="31" spans="1:4" x14ac:dyDescent="0.2">
      <c r="A31" s="36">
        <v>189.3336131218546</v>
      </c>
      <c r="B31" s="36">
        <v>6.377899186523531</v>
      </c>
      <c r="C31" s="37">
        <v>-0.98076095292379195</v>
      </c>
      <c r="D31" s="29">
        <f t="shared" si="0"/>
        <v>70.072953090777773</v>
      </c>
    </row>
    <row r="32" spans="1:4" x14ac:dyDescent="0.2">
      <c r="A32" s="36">
        <v>193.69959509055062</v>
      </c>
      <c r="B32" s="36">
        <v>6.3778556158668733</v>
      </c>
      <c r="C32" s="37">
        <v>-1.0033724664262267</v>
      </c>
      <c r="D32" s="29">
        <f t="shared" si="0"/>
        <v>70.072893752867785</v>
      </c>
    </row>
    <row r="33" spans="1:4" x14ac:dyDescent="0.2">
      <c r="A33" s="36">
        <v>198.166255423942</v>
      </c>
      <c r="B33" s="36">
        <v>6.3778100140514011</v>
      </c>
      <c r="C33" s="37">
        <v>-1.0265050720528852</v>
      </c>
      <c r="D33" s="29">
        <f t="shared" si="0"/>
        <v>70.072831648333533</v>
      </c>
    </row>
    <row r="34" spans="1:4" x14ac:dyDescent="0.2">
      <c r="A34" s="36">
        <v>202.73591573791967</v>
      </c>
      <c r="B34" s="36">
        <v>6.3777622859035219</v>
      </c>
      <c r="C34" s="37">
        <v>-1.0501707630923254</v>
      </c>
      <c r="D34" s="29">
        <f t="shared" si="0"/>
        <v>70.072766647498554</v>
      </c>
    </row>
    <row r="35" spans="1:4" x14ac:dyDescent="0.2">
      <c r="A35" s="36">
        <v>207.41095118420969</v>
      </c>
      <c r="B35" s="36">
        <v>6.3777123323273504</v>
      </c>
      <c r="C35" s="37">
        <v>-1.0743818078532423</v>
      </c>
      <c r="D35" s="29">
        <f t="shared" si="0"/>
        <v>70.072698615337828</v>
      </c>
    </row>
    <row r="36" spans="1:4" x14ac:dyDescent="0.2">
      <c r="A36" s="36">
        <v>212.1937916848953</v>
      </c>
      <c r="B36" s="36">
        <v>6.3776600496136195</v>
      </c>
      <c r="C36" s="37">
        <v>-1.0991507558155051</v>
      </c>
      <c r="D36" s="29">
        <f t="shared" si="0"/>
        <v>70.072627410535986</v>
      </c>
    </row>
    <row r="37" spans="1:4" x14ac:dyDescent="0.2">
      <c r="A37" s="36">
        <v>217.08692319540654</v>
      </c>
      <c r="B37" s="36">
        <v>6.3776053292251751</v>
      </c>
      <c r="C37" s="37">
        <v>-1.1244904439913701</v>
      </c>
      <c r="D37" s="29">
        <f t="shared" si="0"/>
        <v>70.072552885194355</v>
      </c>
    </row>
    <row r="38" spans="1:4" x14ac:dyDescent="0.2">
      <c r="A38" s="36">
        <v>222.09288899663403</v>
      </c>
      <c r="B38" s="36">
        <v>6.3775480575729926</v>
      </c>
      <c r="C38" s="37">
        <v>-1.1504140034247858</v>
      </c>
      <c r="D38" s="29">
        <f t="shared" si="0"/>
        <v>70.072474884525107</v>
      </c>
    </row>
    <row r="39" spans="1:4" x14ac:dyDescent="0.2">
      <c r="A39" s="36">
        <v>227.21429101683867</v>
      </c>
      <c r="B39" s="36">
        <v>6.3774881157812162</v>
      </c>
      <c r="C39" s="37">
        <v>-1.1769348658312337</v>
      </c>
      <c r="D39" s="29">
        <f t="shared" si="0"/>
        <v>70.072393246530353</v>
      </c>
    </row>
    <row r="40" spans="1:4" x14ac:dyDescent="0.2">
      <c r="A40" s="36">
        <v>232.45379118404409</v>
      </c>
      <c r="B40" s="36">
        <v>6.3774253794425926</v>
      </c>
      <c r="C40" s="37">
        <v>-1.2040667703809258</v>
      </c>
      <c r="D40" s="29">
        <f t="shared" si="0"/>
        <v>70.07230780166806</v>
      </c>
    </row>
    <row r="41" spans="1:4" x14ac:dyDescent="0.2">
      <c r="A41" s="36">
        <v>237.81411280961507</v>
      </c>
      <c r="B41" s="36">
        <v>6.3773597178751249</v>
      </c>
      <c r="C41" s="37">
        <v>-1.2318237705337982</v>
      </c>
      <c r="D41" s="29">
        <f t="shared" si="0"/>
        <v>70.072218371838531</v>
      </c>
    </row>
    <row r="42" spans="1:4" x14ac:dyDescent="0.2">
      <c r="A42" s="36">
        <v>243.29804200374065</v>
      </c>
      <c r="B42" s="36">
        <v>6.37729099579657</v>
      </c>
      <c r="C42" s="37">
        <v>-1.2602202414898245</v>
      </c>
      <c r="D42" s="29">
        <f t="shared" si="0"/>
        <v>70.072124772663855</v>
      </c>
    </row>
    <row r="43" spans="1:4" x14ac:dyDescent="0.2">
      <c r="A43" s="36">
        <v>248.90842912355822</v>
      </c>
      <c r="B43" s="36">
        <v>6.3772190701290352</v>
      </c>
      <c r="C43" s="37">
        <v>-1.2892708868610792</v>
      </c>
      <c r="D43" s="29">
        <f t="shared" si="0"/>
        <v>70.072026809134542</v>
      </c>
    </row>
    <row r="44" spans="1:4" x14ac:dyDescent="0.2">
      <c r="A44" s="36">
        <v>254.64819025467068</v>
      </c>
      <c r="B44" s="36">
        <v>6.3771437916488134</v>
      </c>
      <c r="C44" s="37">
        <v>-1.3189907464226331</v>
      </c>
      <c r="D44" s="29">
        <f t="shared" si="0"/>
        <v>70.071924277855103</v>
      </c>
    </row>
    <row r="45" spans="1:4" x14ac:dyDescent="0.2">
      <c r="A45" s="36">
        <v>260.52030872682712</v>
      </c>
      <c r="B45" s="36">
        <v>6.3770650041916044</v>
      </c>
      <c r="C45" s="37">
        <v>-1.3493952035589687</v>
      </c>
      <c r="D45" s="29">
        <f t="shared" si="0"/>
        <v>70.071816965959997</v>
      </c>
    </row>
    <row r="46" spans="1:4" x14ac:dyDescent="0.2">
      <c r="A46" s="36">
        <v>266.52783666455468</v>
      </c>
      <c r="B46" s="36">
        <v>6.3769825443316188</v>
      </c>
      <c r="C46" s="37">
        <v>-1.3804999929613053</v>
      </c>
      <c r="D46" s="29">
        <f t="shared" si="0"/>
        <v>70.071704650674874</v>
      </c>
    </row>
    <row r="47" spans="1:4" x14ac:dyDescent="0.2">
      <c r="A47" s="36">
        <v>272.67389657354755</v>
      </c>
      <c r="B47" s="36">
        <v>6.3768962410454169</v>
      </c>
      <c r="C47" s="37">
        <v>-1.4123212084864056</v>
      </c>
      <c r="D47" s="29">
        <f t="shared" si="0"/>
        <v>70.07158709885681</v>
      </c>
    </row>
    <row r="48" spans="1:4" x14ac:dyDescent="0.2">
      <c r="A48" s="36">
        <v>278.96168296363771</v>
      </c>
      <c r="B48" s="36">
        <v>6.3768059153591876</v>
      </c>
      <c r="C48" s="37">
        <v>-1.4448753111793362</v>
      </c>
      <c r="D48" s="29">
        <f t="shared" si="0"/>
        <v>70.071464066511766</v>
      </c>
    </row>
    <row r="49" spans="1:4" x14ac:dyDescent="0.2">
      <c r="A49" s="36">
        <v>285.39446400919076</v>
      </c>
      <c r="B49" s="36">
        <v>6.376711379981419</v>
      </c>
      <c r="C49" s="37">
        <v>-1.4781791374631967</v>
      </c>
      <c r="D49" s="29">
        <f t="shared" si="0"/>
        <v>70.071335298292126</v>
      </c>
    </row>
    <row r="50" spans="1:4" x14ac:dyDescent="0.2">
      <c r="A50" s="36">
        <v>291.97558324779021</v>
      </c>
      <c r="B50" s="36">
        <v>6.3766124389166254</v>
      </c>
      <c r="C50" s="37">
        <v>-1.5122499074977818</v>
      </c>
      <c r="D50" s="29">
        <f t="shared" si="0"/>
        <v>70.071200526967928</v>
      </c>
    </row>
    <row r="51" spans="1:4" x14ac:dyDescent="0.2">
      <c r="A51" s="36">
        <v>298.70846131809316</v>
      </c>
      <c r="B51" s="36">
        <v>6.3765088870642304</v>
      </c>
      <c r="C51" s="37">
        <v>-1.5471052337105216</v>
      </c>
      <c r="D51" s="29">
        <f t="shared" si="0"/>
        <v>70.07105947287792</v>
      </c>
    </row>
    <row r="52" spans="1:4" x14ac:dyDescent="0.2">
      <c r="A52" s="36">
        <v>305.59659773775979</v>
      </c>
      <c r="B52" s="36">
        <v>6.3764005097956087</v>
      </c>
      <c r="C52" s="37">
        <v>-1.5827631295011308</v>
      </c>
      <c r="D52" s="29">
        <f t="shared" si="0"/>
        <v>70.070911843350373</v>
      </c>
    </row>
    <row r="53" spans="1:4" x14ac:dyDescent="0.2">
      <c r="A53" s="36">
        <v>312.64357272238232</v>
      </c>
      <c r="B53" s="36">
        <v>6.3762870820291768</v>
      </c>
      <c r="C53" s="37">
        <v>-1.6192420180002252</v>
      </c>
      <c r="D53" s="29">
        <f t="shared" si="0"/>
        <v>70.070757331439978</v>
      </c>
    </row>
    <row r="54" spans="1:4" x14ac:dyDescent="0.2">
      <c r="A54" s="36">
        <v>319.85304904635711</v>
      </c>
      <c r="B54" s="36">
        <v>6.3761683694687781</v>
      </c>
      <c r="C54" s="37">
        <v>-1.656560741557235</v>
      </c>
      <c r="D54" s="29">
        <f t="shared" si="0"/>
        <v>70.070595617611261</v>
      </c>
    </row>
    <row r="55" spans="1:4" x14ac:dyDescent="0.2">
      <c r="A55" s="36">
        <v>327.22877394666875</v>
      </c>
      <c r="B55" s="36">
        <v>6.3760441261790364</v>
      </c>
      <c r="C55" s="37">
        <v>-1.6947385705021469</v>
      </c>
      <c r="D55" s="29">
        <f t="shared" si="0"/>
        <v>70.070426366431775</v>
      </c>
    </row>
    <row r="56" spans="1:4" x14ac:dyDescent="0.2">
      <c r="A56" s="36">
        <v>334.77458107057424</v>
      </c>
      <c r="B56" s="36">
        <v>6.3759140945681114</v>
      </c>
      <c r="C56" s="37">
        <v>-1.7337952126823049</v>
      </c>
      <c r="D56" s="29">
        <f t="shared" si="0"/>
        <v>70.070249226544334</v>
      </c>
    </row>
    <row r="57" spans="1:4" x14ac:dyDescent="0.2">
      <c r="A57" s="36">
        <v>342.49439246820066</v>
      </c>
      <c r="B57" s="36">
        <v>6.3757780053455635</v>
      </c>
      <c r="C57" s="37">
        <v>-1.7737508232014971</v>
      </c>
      <c r="D57" s="29">
        <f t="shared" si="0"/>
        <v>70.070063830604909</v>
      </c>
    </row>
    <row r="58" spans="1:4" x14ac:dyDescent="0.2">
      <c r="A58" s="36">
        <v>350.39222063109145</v>
      </c>
      <c r="B58" s="36">
        <v>6.3756355762437087</v>
      </c>
      <c r="C58" s="37">
        <v>-1.8146260140200374</v>
      </c>
      <c r="D58" s="29">
        <f t="shared" si="0"/>
        <v>70.069869793535673</v>
      </c>
    </row>
    <row r="59" spans="1:4" x14ac:dyDescent="0.2">
      <c r="A59" s="36">
        <v>358.47217057776106</v>
      </c>
      <c r="B59" s="36">
        <v>6.3754865133832332</v>
      </c>
      <c r="C59" s="37">
        <v>-1.8564418644938854</v>
      </c>
      <c r="D59" s="29">
        <f t="shared" si="0"/>
        <v>70.069666714379778</v>
      </c>
    </row>
    <row r="60" spans="1:4" x14ac:dyDescent="0.2">
      <c r="A60" s="36">
        <v>366.7384419873419</v>
      </c>
      <c r="B60" s="36">
        <v>6.3753305077572202</v>
      </c>
      <c r="C60" s="37">
        <v>-1.8992199307360376</v>
      </c>
      <c r="D60" s="29">
        <f t="shared" si="0"/>
        <v>70.069454171505342</v>
      </c>
    </row>
    <row r="61" spans="1:4" x14ac:dyDescent="0.2">
      <c r="A61" s="36">
        <v>375.19533138243253</v>
      </c>
      <c r="B61" s="36">
        <v>6.3751672365452086</v>
      </c>
      <c r="C61" s="37">
        <v>-1.9429822565357489</v>
      </c>
      <c r="D61" s="29">
        <f t="shared" si="0"/>
        <v>70.069231724388828</v>
      </c>
    </row>
    <row r="62" spans="1:4" x14ac:dyDescent="0.2">
      <c r="A62" s="36">
        <v>383.84723436228188</v>
      </c>
      <c r="B62" s="36">
        <v>6.3749963617255112</v>
      </c>
      <c r="C62" s="37">
        <v>-1.9877513837170711</v>
      </c>
      <c r="D62" s="29">
        <f t="shared" si="0"/>
        <v>70.068998911717145</v>
      </c>
    </row>
    <row r="63" spans="1:4" x14ac:dyDescent="0.2">
      <c r="A63" s="36">
        <v>392.6986478874702</v>
      </c>
      <c r="B63" s="36">
        <v>6.3748175301155481</v>
      </c>
      <c r="C63" s="37">
        <v>-2.0335503631290051</v>
      </c>
      <c r="D63" s="29">
        <f t="shared" si="0"/>
        <v>70.068755251434538</v>
      </c>
    </row>
    <row r="64" spans="1:4" x14ac:dyDescent="0.2">
      <c r="A64" s="36">
        <v>401.7541726172737</v>
      </c>
      <c r="B64" s="36">
        <v>6.3746303721666902</v>
      </c>
      <c r="C64" s="37">
        <v>-2.0804027654686266</v>
      </c>
      <c r="D64" s="29">
        <f t="shared" si="0"/>
        <v>70.068500239091833</v>
      </c>
    </row>
    <row r="65" spans="1:4" x14ac:dyDescent="0.2">
      <c r="A65" s="36">
        <v>411.01851530092858</v>
      </c>
      <c r="B65" s="36">
        <v>6.3744345002424749</v>
      </c>
      <c r="C65" s="37">
        <v>-2.1283326921204986</v>
      </c>
      <c r="D65" s="29">
        <f t="shared" si="0"/>
        <v>70.068233345490768</v>
      </c>
    </row>
    <row r="66" spans="1:4" x14ac:dyDescent="0.2">
      <c r="A66" s="36">
        <v>420.49649122403696</v>
      </c>
      <c r="B66" s="36">
        <v>6.3742295105009799</v>
      </c>
      <c r="C66" s="37">
        <v>-2.1773647873934601</v>
      </c>
      <c r="D66" s="29">
        <f t="shared" si="0"/>
        <v>70.067954019238201</v>
      </c>
    </row>
    <row r="67" spans="1:4" x14ac:dyDescent="0.2">
      <c r="A67" s="36">
        <v>430.19302671138604</v>
      </c>
      <c r="B67" s="36">
        <v>6.3740149789200027</v>
      </c>
      <c r="C67" s="37">
        <v>-2.2275242490467742</v>
      </c>
      <c r="D67" s="29">
        <f t="shared" si="0"/>
        <v>70.067661681318583</v>
      </c>
    </row>
    <row r="68" spans="1:4" x14ac:dyDescent="0.2">
      <c r="A68" s="36">
        <v>440.11316168748169</v>
      </c>
      <c r="B68" s="36">
        <v>6.373790462379449</v>
      </c>
      <c r="C68" s="37">
        <v>-2.2788368406897899</v>
      </c>
      <c r="D68" s="29">
        <f t="shared" ref="D68:D131" si="1">20*LOG10(B68/0.002)</f>
        <v>70.067355726556031</v>
      </c>
    </row>
    <row r="69" spans="1:4" x14ac:dyDescent="0.2">
      <c r="A69" s="36">
        <v>450.26205229612731</v>
      </c>
      <c r="B69" s="36">
        <v>6.3735554972797326</v>
      </c>
      <c r="C69" s="37">
        <v>-2.3313289035869631</v>
      </c>
      <c r="D69" s="29">
        <f t="shared" si="1"/>
        <v>70.067035521717841</v>
      </c>
    </row>
    <row r="70" spans="1:4" x14ac:dyDescent="0.2">
      <c r="A70" s="36">
        <v>460.6449735804095</v>
      </c>
      <c r="B70" s="36">
        <v>6.3733095978762657</v>
      </c>
      <c r="C70" s="37">
        <v>-2.3850273685486481</v>
      </c>
      <c r="D70" s="29">
        <f t="shared" si="1"/>
        <v>70.066700403229504</v>
      </c>
    </row>
    <row r="71" spans="1:4" x14ac:dyDescent="0.2">
      <c r="A71" s="36">
        <v>471.26732222448322</v>
      </c>
      <c r="B71" s="36">
        <v>6.3730522582102269</v>
      </c>
      <c r="C71" s="37">
        <v>-2.4399597693763537</v>
      </c>
      <c r="D71" s="29">
        <f t="shared" si="1"/>
        <v>70.066349679789482</v>
      </c>
    </row>
    <row r="72" spans="1:4" x14ac:dyDescent="0.2">
      <c r="A72" s="36">
        <v>482.13461935858226</v>
      </c>
      <c r="B72" s="36">
        <v>6.3727829467228885</v>
      </c>
      <c r="C72" s="37">
        <v>-2.4961542538098329</v>
      </c>
      <c r="D72" s="29">
        <f t="shared" si="1"/>
        <v>70.065982625011188</v>
      </c>
    </row>
    <row r="73" spans="1:4" x14ac:dyDescent="0.2">
      <c r="A73" s="36">
        <v>493.25251342871189</v>
      </c>
      <c r="B73" s="36">
        <v>6.3725011078500362</v>
      </c>
      <c r="C73" s="37">
        <v>-2.5536395972562405</v>
      </c>
      <c r="D73" s="29">
        <f t="shared" si="1"/>
        <v>70.065598479575868</v>
      </c>
    </row>
    <row r="74" spans="1:4" x14ac:dyDescent="0.2">
      <c r="A74" s="36">
        <v>504.62678313251632</v>
      </c>
      <c r="B74" s="36">
        <v>6.372206161153156</v>
      </c>
      <c r="C74" s="37">
        <v>-2.6124452158657063</v>
      </c>
      <c r="D74" s="29">
        <f t="shared" si="1"/>
        <v>70.065196450026718</v>
      </c>
    </row>
    <row r="75" spans="1:4" x14ac:dyDescent="0.2">
      <c r="A75" s="36">
        <v>516.26334042284634</v>
      </c>
      <c r="B75" s="36">
        <v>6.3718974984540182</v>
      </c>
      <c r="C75" s="37">
        <v>-2.6726011789975139</v>
      </c>
      <c r="D75" s="29">
        <f t="shared" si="1"/>
        <v>70.064775704839434</v>
      </c>
    </row>
    <row r="76" spans="1:4" x14ac:dyDescent="0.2">
      <c r="A76" s="36">
        <v>528.16823358058821</v>
      </c>
      <c r="B76" s="36">
        <v>6.3715744838294652</v>
      </c>
      <c r="C76" s="37">
        <v>-2.7341382230297122</v>
      </c>
      <c r="D76" s="29">
        <f t="shared" si="1"/>
        <v>70.064335374388691</v>
      </c>
    </row>
    <row r="77" spans="1:4" x14ac:dyDescent="0.2">
      <c r="A77" s="36">
        <v>540.34765035835153</v>
      </c>
      <c r="B77" s="36">
        <v>6.3712364535517105</v>
      </c>
      <c r="C77" s="37">
        <v>-2.7970877654233752</v>
      </c>
      <c r="D77" s="29">
        <f t="shared" si="1"/>
        <v>70.063874550838534</v>
      </c>
    </row>
    <row r="78" spans="1:4" x14ac:dyDescent="0.2">
      <c r="A78" s="36">
        <v>552.80792119664943</v>
      </c>
      <c r="B78" s="36">
        <v>6.3708827111278348</v>
      </c>
      <c r="C78" s="37">
        <v>-2.8614819168669618</v>
      </c>
      <c r="D78" s="29">
        <f t="shared" si="1"/>
        <v>70.063392281348641</v>
      </c>
    </row>
    <row r="79" spans="1:4" x14ac:dyDescent="0.2">
      <c r="A79" s="36">
        <v>565.55552251424297</v>
      </c>
      <c r="B79" s="36">
        <v>6.3705125295459064</v>
      </c>
      <c r="C79" s="37">
        <v>-2.9273534967164183</v>
      </c>
      <c r="D79" s="29">
        <f t="shared" si="1"/>
        <v>70.062887571101939</v>
      </c>
    </row>
    <row r="80" spans="1:4" x14ac:dyDescent="0.2">
      <c r="A80" s="36">
        <v>578.59708007436018</v>
      </c>
      <c r="B80" s="36">
        <v>6.3701251466832431</v>
      </c>
      <c r="C80" s="37">
        <v>-2.9947360456434313</v>
      </c>
      <c r="D80" s="29">
        <f t="shared" si="1"/>
        <v>70.062359377006899</v>
      </c>
    </row>
    <row r="81" spans="1:4" x14ac:dyDescent="0.2">
      <c r="A81" s="36">
        <v>591.93937242853929</v>
      </c>
      <c r="B81" s="36">
        <v>6.3697197686348019</v>
      </c>
      <c r="C81" s="37">
        <v>-3.0636638420904987</v>
      </c>
      <c r="D81" s="29">
        <f t="shared" si="1"/>
        <v>70.061806612194601</v>
      </c>
    </row>
    <row r="82" spans="1:4" x14ac:dyDescent="0.2">
      <c r="A82" s="36">
        <v>605.58933443988553</v>
      </c>
      <c r="B82" s="36">
        <v>6.3692955618479132</v>
      </c>
      <c r="C82" s="37">
        <v>-3.1341719137239634</v>
      </c>
      <c r="D82" s="29">
        <f t="shared" si="1"/>
        <v>70.061228135249507</v>
      </c>
    </row>
    <row r="83" spans="1:4" x14ac:dyDescent="0.2">
      <c r="A83" s="36">
        <v>619.55406088757388</v>
      </c>
      <c r="B83" s="36">
        <v>6.3688516555919428</v>
      </c>
      <c r="C83" s="37">
        <v>-3.2062960538587384</v>
      </c>
      <c r="D83" s="29">
        <f t="shared" si="1"/>
        <v>70.060622753527213</v>
      </c>
    </row>
    <row r="84" spans="1:4" x14ac:dyDescent="0.2">
      <c r="A84" s="36">
        <v>633.84081015447043</v>
      </c>
      <c r="B84" s="36">
        <v>6.3683871404842778</v>
      </c>
      <c r="C84" s="37">
        <v>-3.2800728363049942</v>
      </c>
      <c r="D84" s="29">
        <f t="shared" si="1"/>
        <v>70.059989221091072</v>
      </c>
    </row>
    <row r="85" spans="1:4" x14ac:dyDescent="0.2">
      <c r="A85" s="36">
        <v>648.45700799978931</v>
      </c>
      <c r="B85" s="36">
        <v>6.3679010642833695</v>
      </c>
      <c r="C85" s="37">
        <v>-3.3555396289652903</v>
      </c>
      <c r="D85" s="29">
        <f t="shared" si="1"/>
        <v>70.059326232915723</v>
      </c>
    </row>
    <row r="86" spans="1:4" x14ac:dyDescent="0.2">
      <c r="A86" s="36">
        <v>663.41025141874593</v>
      </c>
      <c r="B86" s="36">
        <v>6.3673924309890078</v>
      </c>
      <c r="C86" s="37">
        <v>-3.4327346092053812</v>
      </c>
      <c r="D86" s="29">
        <f t="shared" si="1"/>
        <v>70.058632423595185</v>
      </c>
    </row>
    <row r="87" spans="1:4" x14ac:dyDescent="0.2">
      <c r="A87" s="36">
        <v>678.70831259121292</v>
      </c>
      <c r="B87" s="36">
        <v>6.3668601993837663</v>
      </c>
      <c r="C87" s="37">
        <v>-3.5116967791370595</v>
      </c>
      <c r="D87" s="29">
        <f t="shared" si="1"/>
        <v>70.057906365282705</v>
      </c>
    </row>
    <row r="88" spans="1:4" x14ac:dyDescent="0.2">
      <c r="A88" s="36">
        <v>694.35914292143116</v>
      </c>
      <c r="B88" s="36">
        <v>6.3663032817281051</v>
      </c>
      <c r="C88" s="37">
        <v>-3.5924659811642377</v>
      </c>
      <c r="D88" s="29">
        <f t="shared" si="1"/>
        <v>70.057146565833833</v>
      </c>
    </row>
    <row r="89" spans="1:4" x14ac:dyDescent="0.2">
      <c r="A89" s="36">
        <v>710.37087717087513</v>
      </c>
      <c r="B89" s="36">
        <v>6.3657205397120462</v>
      </c>
      <c r="C89" s="37">
        <v>-3.675082912131673</v>
      </c>
      <c r="D89" s="29">
        <f t="shared" si="1"/>
        <v>70.056351463199178</v>
      </c>
    </row>
    <row r="90" spans="1:4" x14ac:dyDescent="0.2">
      <c r="A90" s="36">
        <v>726.75183768642137</v>
      </c>
      <c r="B90" s="36">
        <v>6.3651107834628506</v>
      </c>
      <c r="C90" s="37">
        <v>-3.7595891392449823</v>
      </c>
      <c r="D90" s="29">
        <f t="shared" si="1"/>
        <v>70.055519423977813</v>
      </c>
    </row>
    <row r="91" spans="1:4" x14ac:dyDescent="0.2">
      <c r="A91" s="36">
        <v>743.51053872601688</v>
      </c>
      <c r="B91" s="36">
        <v>6.3644727692447445</v>
      </c>
      <c r="C91" s="37">
        <v>-3.8460271153950112</v>
      </c>
      <c r="D91" s="29">
        <f t="shared" si="1"/>
        <v>70.054648740177726</v>
      </c>
    </row>
    <row r="92" spans="1:4" x14ac:dyDescent="0.2">
      <c r="A92" s="36">
        <v>760.65569088409688</v>
      </c>
      <c r="B92" s="36">
        <v>6.363805196108939</v>
      </c>
      <c r="C92" s="37">
        <v>-3.9344401939192348</v>
      </c>
      <c r="D92" s="29">
        <f t="shared" si="1"/>
        <v>70.053737624533639</v>
      </c>
    </row>
    <row r="93" spans="1:4" x14ac:dyDescent="0.2">
      <c r="A93" s="36">
        <v>778.19620561905083</v>
      </c>
      <c r="B93" s="36">
        <v>6.3631067048458307</v>
      </c>
      <c r="C93" s="37">
        <v>-4.0248726448051917</v>
      </c>
      <c r="D93" s="29">
        <f t="shared" si="1"/>
        <v>70.052784208956041</v>
      </c>
    </row>
    <row r="94" spans="1:4" x14ac:dyDescent="0.2">
      <c r="A94" s="36">
        <v>796.1411998850914</v>
      </c>
      <c r="B94" s="36">
        <v>6.3623758741896479</v>
      </c>
      <c r="C94" s="37">
        <v>-4.1173696692840327</v>
      </c>
      <c r="D94" s="29">
        <f t="shared" si="1"/>
        <v>70.051786539218753</v>
      </c>
    </row>
    <row r="95" spans="1:4" x14ac:dyDescent="0.2">
      <c r="A95" s="36">
        <v>814.50000087093224</v>
      </c>
      <c r="B95" s="36">
        <v>6.3616112195618504</v>
      </c>
      <c r="C95" s="37">
        <v>-4.2119774160277252</v>
      </c>
      <c r="D95" s="29">
        <f t="shared" si="1"/>
        <v>70.050742573099114</v>
      </c>
    </row>
    <row r="96" spans="1:4" x14ac:dyDescent="0.2">
      <c r="A96" s="36">
        <v>833.28215084773899</v>
      </c>
      <c r="B96" s="36">
        <v>6.3608111876153064</v>
      </c>
      <c r="C96" s="37">
        <v>-4.3087429946301548</v>
      </c>
      <c r="D96" s="29">
        <f t="shared" si="1"/>
        <v>70.049650172771351</v>
      </c>
    </row>
    <row r="97" spans="1:4" x14ac:dyDescent="0.2">
      <c r="A97" s="36">
        <v>852.49741212887238</v>
      </c>
      <c r="B97" s="36">
        <v>6.3599741566848653</v>
      </c>
      <c r="C97" s="37">
        <v>-4.4077144929180179</v>
      </c>
      <c r="D97" s="29">
        <f t="shared" si="1"/>
        <v>70.048507105248518</v>
      </c>
    </row>
    <row r="98" spans="1:4" x14ac:dyDescent="0.2">
      <c r="A98" s="36">
        <v>872.15577214400184</v>
      </c>
      <c r="B98" s="36">
        <v>6.359098430854071</v>
      </c>
      <c r="C98" s="37">
        <v>-4.5089409899914923</v>
      </c>
      <c r="D98" s="29">
        <f t="shared" si="1"/>
        <v>70.047311034091734</v>
      </c>
    </row>
    <row r="99" spans="1:4" x14ac:dyDescent="0.2">
      <c r="A99" s="36">
        <v>892.26744863022702</v>
      </c>
      <c r="B99" s="36">
        <v>6.3581822382465329</v>
      </c>
      <c r="C99" s="37">
        <v>-4.6124725719761139</v>
      </c>
      <c r="D99" s="29">
        <f t="shared" si="1"/>
        <v>70.046059516869292</v>
      </c>
    </row>
    <row r="100" spans="1:4" x14ac:dyDescent="0.2">
      <c r="A100" s="36">
        <v>912.84289494290442</v>
      </c>
      <c r="B100" s="36">
        <v>6.357223729182512</v>
      </c>
      <c r="C100" s="37">
        <v>-4.7183603476962972</v>
      </c>
      <c r="D100" s="29">
        <f t="shared" si="1"/>
        <v>70.04475000241348</v>
      </c>
    </row>
    <row r="101" spans="1:4" x14ac:dyDescent="0.2">
      <c r="A101" s="36">
        <v>933.89280548894124</v>
      </c>
      <c r="B101" s="36">
        <v>6.3562209681919928</v>
      </c>
      <c r="C101" s="37">
        <v>-4.8266564596721491</v>
      </c>
      <c r="D101" s="29">
        <f t="shared" si="1"/>
        <v>70.043379819662476</v>
      </c>
    </row>
    <row r="102" spans="1:4" x14ac:dyDescent="0.2">
      <c r="A102" s="36">
        <v>955.42812128537867</v>
      </c>
      <c r="B102" s="36">
        <v>6.3551719350490687</v>
      </c>
      <c r="C102" s="37">
        <v>-4.9374141014741877</v>
      </c>
      <c r="D102" s="29">
        <f t="shared" si="1"/>
        <v>70.041946178802476</v>
      </c>
    </row>
    <row r="103" spans="1:4" x14ac:dyDescent="0.2">
      <c r="A103" s="36">
        <v>977.46003564615501</v>
      </c>
      <c r="B103" s="36">
        <v>6.3540745196427499</v>
      </c>
      <c r="C103" s="37">
        <v>-5.0506875304090872</v>
      </c>
      <c r="D103" s="29">
        <f t="shared" si="1"/>
        <v>70.040446163964617</v>
      </c>
    </row>
    <row r="104" spans="1:4" x14ac:dyDescent="0.2">
      <c r="A104" s="36">
        <v>1000.0000000000042</v>
      </c>
      <c r="B104" s="36">
        <v>6.3529265169632305</v>
      </c>
      <c r="C104" s="37">
        <v>-5.1665320798714403</v>
      </c>
      <c r="D104" s="29">
        <f t="shared" si="1"/>
        <v>70.038876726049736</v>
      </c>
    </row>
    <row r="105" spans="1:4" x14ac:dyDescent="0.2">
      <c r="A105" s="36">
        <v>1023.0597298425129</v>
      </c>
      <c r="B105" s="36">
        <v>6.3517256250573917</v>
      </c>
      <c r="C105" s="37">
        <v>-5.2850041737041691</v>
      </c>
      <c r="D105" s="29">
        <f t="shared" si="1"/>
        <v>70.037234679581118</v>
      </c>
    </row>
    <row r="106" spans="1:4" x14ac:dyDescent="0.2">
      <c r="A106" s="36">
        <v>1046.651210825431</v>
      </c>
      <c r="B106" s="36">
        <v>6.3504694390069076</v>
      </c>
      <c r="C106" s="37">
        <v>-5.4061613369990509</v>
      </c>
      <c r="D106" s="29">
        <f t="shared" si="1"/>
        <v>70.035516694086496</v>
      </c>
    </row>
    <row r="107" spans="1:4" x14ac:dyDescent="0.2">
      <c r="A107" s="36">
        <v>1070.7867049863999</v>
      </c>
      <c r="B107" s="36">
        <v>6.349155447869097</v>
      </c>
      <c r="C107" s="37">
        <v>-5.530062208817295</v>
      </c>
      <c r="D107" s="29">
        <f t="shared" si="1"/>
        <v>70.033719289493703</v>
      </c>
    </row>
    <row r="108" spans="1:4" x14ac:dyDescent="0.2">
      <c r="A108" s="36">
        <v>1095.4787571223362</v>
      </c>
      <c r="B108" s="36">
        <v>6.3477810312321035</v>
      </c>
      <c r="C108" s="37">
        <v>-5.6567665542037426</v>
      </c>
      <c r="D108" s="29">
        <f t="shared" si="1"/>
        <v>70.031838830960737</v>
      </c>
    </row>
    <row r="109" spans="1:4" x14ac:dyDescent="0.2">
      <c r="A109" s="36">
        <v>1120.7402013097844</v>
      </c>
      <c r="B109" s="36">
        <v>6.3463434517696147</v>
      </c>
      <c r="C109" s="37">
        <v>-5.7863352720887775</v>
      </c>
      <c r="D109" s="29">
        <f t="shared" si="1"/>
        <v>70.02987151818904</v>
      </c>
    </row>
    <row r="110" spans="1:4" x14ac:dyDescent="0.2">
      <c r="A110" s="36">
        <v>1146.5841675756267</v>
      </c>
      <c r="B110" s="36">
        <v>6.3448398536406465</v>
      </c>
      <c r="C110" s="37">
        <v>-5.9188304076587395</v>
      </c>
      <c r="D110" s="29">
        <f t="shared" si="1"/>
        <v>70.027813382685835</v>
      </c>
    </row>
    <row r="111" spans="1:4" x14ac:dyDescent="0.2">
      <c r="A111" s="36">
        <v>1173.0240887216182</v>
      </c>
      <c r="B111" s="36">
        <v>6.3432672544913089</v>
      </c>
      <c r="C111" s="37">
        <v>-6.0543151582705219</v>
      </c>
      <c r="D111" s="29">
        <f t="shared" si="1"/>
        <v>70.025660276220123</v>
      </c>
    </row>
    <row r="112" spans="1:4" x14ac:dyDescent="0.2">
      <c r="A112" s="36">
        <v>1200.0737073062935</v>
      </c>
      <c r="B112" s="36">
        <v>6.3416225435266202</v>
      </c>
      <c r="C112" s="37">
        <v>-6.192853884104303</v>
      </c>
      <c r="D112" s="29">
        <f t="shared" si="1"/>
        <v>70.02340786753021</v>
      </c>
    </row>
    <row r="113" spans="1:4" x14ac:dyDescent="0.2">
      <c r="A113" s="36">
        <v>1227.7470827878744</v>
      </c>
      <c r="B113" s="36">
        <v>6.3399024743822743</v>
      </c>
      <c r="C113" s="37">
        <v>-6.3345121131177837</v>
      </c>
      <c r="D113" s="29">
        <f t="shared" si="1"/>
        <v>70.021051631852217</v>
      </c>
    </row>
    <row r="114" spans="1:4" x14ac:dyDescent="0.2">
      <c r="A114" s="36">
        <v>1256.0585988318908</v>
      </c>
      <c r="B114" s="36">
        <v>6.3381036602328278</v>
      </c>
      <c r="C114" s="37">
        <v>-6.479356547047515</v>
      </c>
      <c r="D114" s="29">
        <f t="shared" si="1"/>
        <v>70.018586843443003</v>
      </c>
    </row>
    <row r="115" spans="1:4" x14ac:dyDescent="0.2">
      <c r="A115" s="36">
        <v>1285.0229707873141</v>
      </c>
      <c r="B115" s="36">
        <v>6.3362225680136506</v>
      </c>
      <c r="C115" s="37">
        <v>-6.6274550654499125</v>
      </c>
      <c r="D115" s="29">
        <f t="shared" si="1"/>
        <v>70.016008566816609</v>
      </c>
    </row>
    <row r="116" spans="1:4" x14ac:dyDescent="0.2">
      <c r="A116" s="36">
        <v>1314.6552533350873</v>
      </c>
      <c r="B116" s="36">
        <v>6.3342555131865392</v>
      </c>
      <c r="C116" s="37">
        <v>-6.7788767290840051</v>
      </c>
      <c r="D116" s="29">
        <f t="shared" si="1"/>
        <v>70.013311648646976</v>
      </c>
    </row>
    <row r="117" spans="1:4" x14ac:dyDescent="0.2">
      <c r="A117" s="36">
        <v>1344.9708483130291</v>
      </c>
      <c r="B117" s="36">
        <v>6.3321986543407895</v>
      </c>
      <c r="C117" s="37">
        <v>-6.9336917818619428</v>
      </c>
      <c r="D117" s="29">
        <f t="shared" si="1"/>
        <v>70.010490709360255</v>
      </c>
    </row>
    <row r="118" spans="1:4" x14ac:dyDescent="0.2">
      <c r="A118" s="36">
        <v>1375.9855127211772</v>
      </c>
      <c r="B118" s="36">
        <v>6.3300479843007391</v>
      </c>
      <c r="C118" s="37">
        <v>-7.091971647490614</v>
      </c>
      <c r="D118" s="29">
        <f t="shared" si="1"/>
        <v>70.007540129841715</v>
      </c>
    </row>
    <row r="119" spans="1:4" x14ac:dyDescent="0.2">
      <c r="A119" s="36">
        <v>1407.7153669117333</v>
      </c>
      <c r="B119" s="36">
        <v>6.3277993291470809</v>
      </c>
      <c r="C119" s="37">
        <v>-7.2537889332027552</v>
      </c>
      <c r="D119" s="29">
        <f t="shared" si="1"/>
        <v>70.004454048895951</v>
      </c>
    </row>
    <row r="120" spans="1:4" x14ac:dyDescent="0.2">
      <c r="A120" s="36">
        <v>1440.1769029678658</v>
      </c>
      <c r="B120" s="36">
        <v>6.3254483361478124</v>
      </c>
      <c r="C120" s="37">
        <v>-7.419217419507512</v>
      </c>
      <c r="D120" s="29">
        <f t="shared" si="1"/>
        <v>70.001226345383515</v>
      </c>
    </row>
    <row r="121" spans="1:4" x14ac:dyDescent="0.2">
      <c r="A121" s="36">
        <v>1473.3869932757254</v>
      </c>
      <c r="B121" s="36">
        <v>6.3229904707961069</v>
      </c>
      <c r="C121" s="37">
        <v>-7.5883320581340952</v>
      </c>
      <c r="D121" s="29">
        <f t="shared" si="1"/>
        <v>69.997850632730788</v>
      </c>
    </row>
    <row r="122" spans="1:4" x14ac:dyDescent="0.2">
      <c r="A122" s="36">
        <v>1507.3628992941296</v>
      </c>
      <c r="B122" s="36">
        <v>6.3204210096518461</v>
      </c>
      <c r="C122" s="37">
        <v>-7.7612089633236252</v>
      </c>
      <c r="D122" s="29">
        <f t="shared" si="1"/>
        <v>69.994320247554271</v>
      </c>
    </row>
    <row r="123" spans="1:4" x14ac:dyDescent="0.2">
      <c r="A123" s="36">
        <v>1542.1222805264727</v>
      </c>
      <c r="B123" s="36">
        <v>6.3177350316190743</v>
      </c>
      <c r="C123" s="37">
        <v>-7.9379253988509957</v>
      </c>
      <c r="D123" s="29">
        <f t="shared" si="1"/>
        <v>69.990628235992148</v>
      </c>
    </row>
    <row r="124" spans="1:4" x14ac:dyDescent="0.2">
      <c r="A124" s="36">
        <v>1577.6832036995263</v>
      </c>
      <c r="B124" s="36">
        <v>6.3149274142872311</v>
      </c>
      <c r="C124" s="37">
        <v>-8.1185597688577396</v>
      </c>
      <c r="D124" s="29">
        <f t="shared" si="1"/>
        <v>69.986767346841305</v>
      </c>
    </row>
    <row r="125" spans="1:4" x14ac:dyDescent="0.2">
      <c r="A125" s="36">
        <v>1614.0641521539007</v>
      </c>
      <c r="B125" s="36">
        <v>6.3119928239855341</v>
      </c>
      <c r="C125" s="37">
        <v>-8.3031915983451903</v>
      </c>
      <c r="D125" s="29">
        <f t="shared" si="1"/>
        <v>69.98273001588943</v>
      </c>
    </row>
    <row r="126" spans="1:4" x14ac:dyDescent="0.2">
      <c r="A126" s="36">
        <v>1651.2840354510474</v>
      </c>
      <c r="B126" s="36">
        <v>6.3089257087955408</v>
      </c>
      <c r="C126" s="37">
        <v>-8.4919015143517402</v>
      </c>
      <c r="D126" s="29">
        <f t="shared" si="1"/>
        <v>69.978508354129588</v>
      </c>
    </row>
    <row r="127" spans="1:4" x14ac:dyDescent="0.2">
      <c r="A127" s="36">
        <v>1689.3621992017959</v>
      </c>
      <c r="B127" s="36">
        <v>6.3057202930926621</v>
      </c>
      <c r="C127" s="37">
        <v>-8.6847712262507777</v>
      </c>
      <c r="D127" s="29">
        <f t="shared" si="1"/>
        <v>69.974094137886908</v>
      </c>
    </row>
    <row r="128" spans="1:4" x14ac:dyDescent="0.2">
      <c r="A128" s="36">
        <v>1728.3184351215355</v>
      </c>
      <c r="B128" s="36">
        <v>6.3023705679830417</v>
      </c>
      <c r="C128" s="37">
        <v>-8.881883497305175</v>
      </c>
      <c r="D128" s="29">
        <f t="shared" si="1"/>
        <v>69.969478793085671</v>
      </c>
    </row>
    <row r="129" spans="1:4" x14ac:dyDescent="0.2">
      <c r="A129" s="36">
        <v>1768.1729913172653</v>
      </c>
      <c r="B129" s="36">
        <v>6.2988702858929555</v>
      </c>
      <c r="C129" s="37">
        <v>-9.0833221183244657</v>
      </c>
      <c r="D129" s="29">
        <f t="shared" si="1"/>
        <v>69.964653385005448</v>
      </c>
    </row>
    <row r="130" spans="1:4" x14ac:dyDescent="0.2">
      <c r="A130" s="36">
        <v>1808.9465828118618</v>
      </c>
      <c r="B130" s="36">
        <v>6.2952129508614458</v>
      </c>
      <c r="C130" s="37">
        <v>-9.2891718715614449</v>
      </c>
      <c r="D130" s="29">
        <f t="shared" si="1"/>
        <v>69.959608601872148</v>
      </c>
    </row>
    <row r="131" spans="1:4" x14ac:dyDescent="0.2">
      <c r="A131" s="36">
        <v>1850.6604023110324</v>
      </c>
      <c r="B131" s="36">
        <v>6.2913918120676193</v>
      </c>
      <c r="C131" s="37">
        <v>-9.4995184950328522</v>
      </c>
      <c r="D131" s="29">
        <f t="shared" si="1"/>
        <v>69.954334742638508</v>
      </c>
    </row>
    <row r="132" spans="1:4" x14ac:dyDescent="0.2">
      <c r="A132" s="36">
        <v>1893.336131218553</v>
      </c>
      <c r="B132" s="36">
        <v>6.2873998552322865</v>
      </c>
      <c r="C132" s="37">
        <v>-9.7144486394045249</v>
      </c>
      <c r="D132" s="29">
        <f t="shared" ref="D132:D195" si="2">20*LOG10(B132/0.002)</f>
        <v>69.948821701546365</v>
      </c>
    </row>
    <row r="133" spans="1:4" x14ac:dyDescent="0.2">
      <c r="A133" s="36">
        <v>1936.9959509055132</v>
      </c>
      <c r="B133" s="36">
        <v>6.2832297972764284</v>
      </c>
      <c r="C133" s="37">
        <v>-9.9340498251916358</v>
      </c>
      <c r="D133" s="29">
        <f t="shared" si="2"/>
        <v>69.943058956875845</v>
      </c>
    </row>
    <row r="134" spans="1:4" x14ac:dyDescent="0.2">
      <c r="A134" s="36">
        <v>1981.6625542394274</v>
      </c>
      <c r="B134" s="36">
        <v>6.2788740754125456</v>
      </c>
      <c r="C134" s="37">
        <v>-10.158410386370806</v>
      </c>
      <c r="D134" s="29">
        <f t="shared" si="2"/>
        <v>69.93703555167184</v>
      </c>
    </row>
    <row r="135" spans="1:4" x14ac:dyDescent="0.2">
      <c r="A135" s="36">
        <v>2027.3591573792041</v>
      </c>
      <c r="B135" s="36">
        <v>6.2743248428116507</v>
      </c>
      <c r="C135" s="37">
        <v>-10.387619418901485</v>
      </c>
      <c r="D135" s="29">
        <f t="shared" si="2"/>
        <v>69.930740083194607</v>
      </c>
    </row>
    <row r="136" spans="1:4" x14ac:dyDescent="0.2">
      <c r="A136" s="36">
        <v>2074.1095118421044</v>
      </c>
      <c r="B136" s="36">
        <v>6.2695739576300351</v>
      </c>
      <c r="C136" s="37">
        <v>-10.621766712913729</v>
      </c>
      <c r="D136" s="29">
        <f t="shared" si="2"/>
        <v>69.924160682802395</v>
      </c>
    </row>
    <row r="137" spans="1:4" x14ac:dyDescent="0.2">
      <c r="A137" s="36">
        <v>2121.9379168489609</v>
      </c>
      <c r="B137" s="36">
        <v>6.2646129784163094</v>
      </c>
      <c r="C137" s="37">
        <v>-10.860942689144379</v>
      </c>
      <c r="D137" s="29">
        <f t="shared" si="2"/>
        <v>69.917285004241492</v>
      </c>
    </row>
    <row r="138" spans="1:4" x14ac:dyDescent="0.2">
      <c r="A138" s="36">
        <v>2170.8692319540733</v>
      </c>
      <c r="B138" s="36">
        <v>6.259433156902654</v>
      </c>
      <c r="C138" s="37">
        <v>-11.105238324852246</v>
      </c>
      <c r="D138" s="29">
        <f t="shared" si="2"/>
        <v>69.9101002078759</v>
      </c>
    </row>
    <row r="139" spans="1:4" x14ac:dyDescent="0.2">
      <c r="A139" s="36">
        <v>2220.9288899663484</v>
      </c>
      <c r="B139" s="36">
        <v>6.2540254280258338</v>
      </c>
      <c r="C139" s="37">
        <v>-11.354745067723654</v>
      </c>
      <c r="D139" s="29">
        <f t="shared" si="2"/>
        <v>69.902592940588931</v>
      </c>
    </row>
    <row r="140" spans="1:4" x14ac:dyDescent="0.2">
      <c r="A140" s="36">
        <v>2272.1429101683948</v>
      </c>
      <c r="B140" s="36">
        <v>6.2483804068840278</v>
      </c>
      <c r="C140" s="37">
        <v>-11.609554754700923</v>
      </c>
      <c r="D140" s="29">
        <f t="shared" si="2"/>
        <v>69.894749324788634</v>
      </c>
    </row>
    <row r="141" spans="1:4" x14ac:dyDescent="0.2">
      <c r="A141" s="36">
        <v>2324.5379118404494</v>
      </c>
      <c r="B141" s="36">
        <v>6.2424883807125839</v>
      </c>
      <c r="C141" s="37">
        <v>-11.869759514349813</v>
      </c>
      <c r="D141" s="29">
        <f t="shared" si="2"/>
        <v>69.886554939956667</v>
      </c>
    </row>
    <row r="142" spans="1:4" x14ac:dyDescent="0.2">
      <c r="A142" s="36">
        <v>2378.1411280961593</v>
      </c>
      <c r="B142" s="36">
        <v>6.236339301255752</v>
      </c>
      <c r="C142" s="37">
        <v>-12.135451661294043</v>
      </c>
      <c r="D142" s="29">
        <f t="shared" si="2"/>
        <v>69.877994804145544</v>
      </c>
    </row>
    <row r="143" spans="1:4" x14ac:dyDescent="0.2">
      <c r="A143" s="36">
        <v>2432.9804200374151</v>
      </c>
      <c r="B143" s="36">
        <v>6.2299227834983988</v>
      </c>
      <c r="C143" s="37">
        <v>-12.406723594262255</v>
      </c>
      <c r="D143" s="29">
        <f t="shared" si="2"/>
        <v>69.869053363697091</v>
      </c>
    </row>
    <row r="144" spans="1:4" x14ac:dyDescent="0.2">
      <c r="A144" s="36">
        <v>2489.0842912355911</v>
      </c>
      <c r="B144" s="36">
        <v>6.2232280948893868</v>
      </c>
      <c r="C144" s="37">
        <v>-12.683667666389876</v>
      </c>
      <c r="D144" s="29">
        <f t="shared" si="2"/>
        <v>69.859714469052875</v>
      </c>
    </row>
    <row r="145" spans="1:4" x14ac:dyDescent="0.2">
      <c r="A145" s="36">
        <v>2546.4819025467159</v>
      </c>
      <c r="B145" s="36">
        <v>6.2162441553695551</v>
      </c>
      <c r="C145" s="37">
        <v>-12.966376066935746</v>
      </c>
      <c r="D145" s="29">
        <f t="shared" si="2"/>
        <v>69.849961364891954</v>
      </c>
    </row>
    <row r="146" spans="1:4" x14ac:dyDescent="0.2">
      <c r="A146" s="36">
        <v>2605.2030872682803</v>
      </c>
      <c r="B146" s="36">
        <v>6.2089595323668672</v>
      </c>
      <c r="C146" s="37">
        <v>-13.254940683045808</v>
      </c>
      <c r="D146" s="29">
        <f t="shared" si="2"/>
        <v>69.83977667250447</v>
      </c>
    </row>
    <row r="147" spans="1:4" x14ac:dyDescent="0.2">
      <c r="A147" s="36">
        <v>2665.2783666455562</v>
      </c>
      <c r="B147" s="36">
        <v>6.201362435440064</v>
      </c>
      <c r="C147" s="37">
        <v>-13.549452949463575</v>
      </c>
      <c r="D147" s="29">
        <f t="shared" si="2"/>
        <v>69.829142370849809</v>
      </c>
    </row>
    <row r="148" spans="1:4" x14ac:dyDescent="0.2">
      <c r="A148" s="36">
        <v>2726.7389657354852</v>
      </c>
      <c r="B148" s="36">
        <v>6.193440717798004</v>
      </c>
      <c r="C148" s="37">
        <v>-13.850003701681256</v>
      </c>
      <c r="D148" s="29">
        <f t="shared" si="2"/>
        <v>69.81803978637133</v>
      </c>
    </row>
    <row r="149" spans="1:4" x14ac:dyDescent="0.2">
      <c r="A149" s="36">
        <v>2789.6168296363867</v>
      </c>
      <c r="B149" s="36">
        <v>6.1851818720177967</v>
      </c>
      <c r="C149" s="37">
        <v>-14.15668300469342</v>
      </c>
      <c r="D149" s="29">
        <f t="shared" si="2"/>
        <v>69.806449573791824</v>
      </c>
    </row>
    <row r="150" spans="1:4" x14ac:dyDescent="0.2">
      <c r="A150" s="36">
        <v>2853.9446400919169</v>
      </c>
      <c r="B150" s="36">
        <v>6.1765730299358248</v>
      </c>
      <c r="C150" s="37">
        <v>-14.469579978078007</v>
      </c>
      <c r="D150" s="29">
        <f t="shared" si="2"/>
        <v>69.794351701779803</v>
      </c>
    </row>
    <row r="151" spans="1:4" x14ac:dyDescent="0.2">
      <c r="A151" s="36">
        <v>2919.755832477912</v>
      </c>
      <c r="B151" s="36">
        <v>6.1676009658674484</v>
      </c>
      <c r="C151" s="37">
        <v>-14.788782616020981</v>
      </c>
      <c r="D151" s="29">
        <f t="shared" si="2"/>
        <v>69.781725442287197</v>
      </c>
    </row>
    <row r="152" spans="1:4" x14ac:dyDescent="0.2">
      <c r="A152" s="36">
        <v>2987.0846131809412</v>
      </c>
      <c r="B152" s="36">
        <v>6.1582520944296366</v>
      </c>
      <c r="C152" s="37">
        <v>-15.114377580746984</v>
      </c>
      <c r="D152" s="29">
        <f t="shared" si="2"/>
        <v>69.768549351233091</v>
      </c>
    </row>
    <row r="153" spans="1:4" x14ac:dyDescent="0.2">
      <c r="A153" s="36">
        <v>3055.9659773776079</v>
      </c>
      <c r="B153" s="36">
        <v>6.1485124779027807</v>
      </c>
      <c r="C153" s="37">
        <v>-15.446450004499791</v>
      </c>
      <c r="D153" s="29">
        <f t="shared" si="2"/>
        <v>69.754801261483948</v>
      </c>
    </row>
    <row r="154" spans="1:4" x14ac:dyDescent="0.2">
      <c r="A154" s="36">
        <v>3126.4357272238335</v>
      </c>
      <c r="B154" s="36">
        <v>6.1383678303907985</v>
      </c>
      <c r="C154" s="37">
        <v>-15.785083269426277</v>
      </c>
      <c r="D154" s="29">
        <f t="shared" si="2"/>
        <v>69.740458270176504</v>
      </c>
    </row>
    <row r="155" spans="1:4" x14ac:dyDescent="0.2">
      <c r="A155" s="36">
        <v>3198.5304904635818</v>
      </c>
      <c r="B155" s="36">
        <v>6.127803521245494</v>
      </c>
      <c r="C155" s="37">
        <v>-16.130358769573547</v>
      </c>
      <c r="D155" s="29">
        <f t="shared" si="2"/>
        <v>69.725496723758127</v>
      </c>
    </row>
    <row r="156" spans="1:4" x14ac:dyDescent="0.2">
      <c r="A156" s="36">
        <v>3272.2877394666984</v>
      </c>
      <c r="B156" s="36">
        <v>6.1168045867310497</v>
      </c>
      <c r="C156" s="37">
        <v>-16.482355678237091</v>
      </c>
      <c r="D156" s="29">
        <f t="shared" si="2"/>
        <v>69.709892213400309</v>
      </c>
    </row>
    <row r="157" spans="1:4" x14ac:dyDescent="0.2">
      <c r="A157" s="36">
        <v>3347.7458107057537</v>
      </c>
      <c r="B157" s="36">
        <v>6.1053557383375612</v>
      </c>
      <c r="C157" s="37">
        <v>-16.841150690387849</v>
      </c>
      <c r="D157" s="29">
        <f t="shared" si="2"/>
        <v>69.693619564364482</v>
      </c>
    </row>
    <row r="158" spans="1:4" x14ac:dyDescent="0.2">
      <c r="A158" s="36">
        <v>3424.9439246820184</v>
      </c>
      <c r="B158" s="36">
        <v>6.0934413761048107</v>
      </c>
      <c r="C158" s="37">
        <v>-17.206817761628361</v>
      </c>
      <c r="D158" s="29">
        <f t="shared" si="2"/>
        <v>69.676652831104391</v>
      </c>
    </row>
    <row r="159" spans="1:4" x14ac:dyDescent="0.2">
      <c r="A159" s="36">
        <v>3503.9222063109269</v>
      </c>
      <c r="B159" s="36">
        <v>6.0810456008830833</v>
      </c>
      <c r="C159" s="37">
        <v>-17.579427826727336</v>
      </c>
      <c r="D159" s="29">
        <f t="shared" si="2"/>
        <v>69.658965289450492</v>
      </c>
    </row>
    <row r="160" spans="1:4" x14ac:dyDescent="0.2">
      <c r="A160" s="36">
        <v>3584.7217057776234</v>
      </c>
      <c r="B160" s="36">
        <v>6.0681522320702737</v>
      </c>
      <c r="C160" s="37">
        <v>-17.959048515795097</v>
      </c>
      <c r="D160" s="29">
        <f t="shared" si="2"/>
        <v>69.640529435140749</v>
      </c>
    </row>
    <row r="161" spans="1:4" x14ac:dyDescent="0.2">
      <c r="A161" s="36">
        <v>3667.3844198734319</v>
      </c>
      <c r="B161" s="36">
        <v>6.0547448264657051</v>
      </c>
      <c r="C161" s="37">
        <v>-18.345743855894749</v>
      </c>
      <c r="D161" s="29">
        <f t="shared" si="2"/>
        <v>69.621316982484885</v>
      </c>
    </row>
    <row r="162" spans="1:4" x14ac:dyDescent="0.2">
      <c r="A162" s="36">
        <v>3751.9533138243382</v>
      </c>
      <c r="B162" s="36">
        <v>6.0408066998709957</v>
      </c>
      <c r="C162" s="37">
        <v>-18.739573962535751</v>
      </c>
      <c r="D162" s="29">
        <f t="shared" si="2"/>
        <v>69.601298865462951</v>
      </c>
    </row>
    <row r="163" spans="1:4" x14ac:dyDescent="0.2">
      <c r="A163" s="36">
        <v>3838.4723436228323</v>
      </c>
      <c r="B163" s="36">
        <v>6.0263209501316881</v>
      </c>
      <c r="C163" s="37">
        <v>-19.140594716825085</v>
      </c>
      <c r="D163" s="29">
        <f t="shared" si="2"/>
        <v>69.580445239372736</v>
      </c>
    </row>
    <row r="164" spans="1:4" x14ac:dyDescent="0.2">
      <c r="A164" s="36">
        <v>3926.9864788747159</v>
      </c>
      <c r="B164" s="36">
        <v>6.0112704846510097</v>
      </c>
      <c r="C164" s="37">
        <v>-19.548857437899546</v>
      </c>
      <c r="D164" s="29">
        <f t="shared" si="2"/>
        <v>69.558725487378609</v>
      </c>
    </row>
    <row r="165" spans="1:4" x14ac:dyDescent="0.2">
      <c r="A165" s="36">
        <v>4017.5417261727507</v>
      </c>
      <c r="B165" s="36">
        <v>5.9956380510111291</v>
      </c>
      <c r="C165" s="37">
        <v>-19.964408547072157</v>
      </c>
      <c r="D165" s="29">
        <f t="shared" si="2"/>
        <v>69.536108230040895</v>
      </c>
    </row>
    <row r="166" spans="1:4" x14ac:dyDescent="0.2">
      <c r="A166" s="36">
        <v>4110.1851530092999</v>
      </c>
      <c r="B166" s="36">
        <v>5.9794062673777804</v>
      </c>
      <c r="C166" s="37">
        <v>-20.387289212331908</v>
      </c>
      <c r="D166" s="29">
        <f t="shared" si="2"/>
        <v>69.512561333033275</v>
      </c>
    </row>
    <row r="167" spans="1:4" x14ac:dyDescent="0.2">
      <c r="A167" s="36">
        <v>4204.9649122403844</v>
      </c>
      <c r="B167" s="36">
        <v>5.9625576613348406</v>
      </c>
      <c r="C167" s="37">
        <v>-20.81753500324929</v>
      </c>
      <c r="D167" s="29">
        <f t="shared" si="2"/>
        <v>69.488051925598938</v>
      </c>
    </row>
    <row r="168" spans="1:4" x14ac:dyDescent="0.2">
      <c r="A168" s="36">
        <v>4301.9302671138757</v>
      </c>
      <c r="B168" s="36">
        <v>5.9450747082559889</v>
      </c>
      <c r="C168" s="37">
        <v>-21.25517552699181</v>
      </c>
      <c r="D168" s="29">
        <f t="shared" si="2"/>
        <v>69.462546416965012</v>
      </c>
    </row>
    <row r="169" spans="1:4" x14ac:dyDescent="0.2">
      <c r="A169" s="36">
        <v>4401.1316168748326</v>
      </c>
      <c r="B169" s="36">
        <v>5.926939872046133</v>
      </c>
      <c r="C169" s="37">
        <v>-21.700234054863998</v>
      </c>
      <c r="D169" s="29">
        <f t="shared" si="2"/>
        <v>69.436010514844654</v>
      </c>
    </row>
    <row r="170" spans="1:4" x14ac:dyDescent="0.2">
      <c r="A170" s="36">
        <v>4502.6205229612897</v>
      </c>
      <c r="B170" s="36">
        <v>5.9081356539629644</v>
      </c>
      <c r="C170" s="37">
        <v>-22.15272716225542</v>
      </c>
      <c r="D170" s="29">
        <f t="shared" si="2"/>
        <v>69.408409254492256</v>
      </c>
    </row>
    <row r="171" spans="1:4" x14ac:dyDescent="0.2">
      <c r="A171" s="36">
        <v>4606.4497358041117</v>
      </c>
      <c r="B171" s="36">
        <v>5.8886446389294038</v>
      </c>
      <c r="C171" s="37">
        <v>-22.612664343763207</v>
      </c>
      <c r="D171" s="29">
        <f t="shared" si="2"/>
        <v>69.379707022973975</v>
      </c>
    </row>
    <row r="172" spans="1:4" x14ac:dyDescent="0.2">
      <c r="A172" s="36">
        <v>4712.67322224485</v>
      </c>
      <c r="B172" s="36">
        <v>5.8684495501446872</v>
      </c>
      <c r="C172" s="37">
        <v>-23.080047645730971</v>
      </c>
      <c r="D172" s="29">
        <f t="shared" si="2"/>
        <v>69.349867594606607</v>
      </c>
    </row>
    <row r="173" spans="1:4" x14ac:dyDescent="0.2">
      <c r="A173" s="36">
        <v>4821.3461935858404</v>
      </c>
      <c r="B173" s="36">
        <v>5.8475333047095406</v>
      </c>
      <c r="C173" s="37">
        <v>-23.554871290513471</v>
      </c>
      <c r="D173" s="29">
        <f t="shared" si="2"/>
        <v>69.31885416709369</v>
      </c>
    </row>
    <row r="174" spans="1:4" x14ac:dyDescent="0.2">
      <c r="A174" s="36">
        <v>4932.525134287137</v>
      </c>
      <c r="B174" s="36">
        <v>5.8258790720548683</v>
      </c>
      <c r="C174" s="37">
        <v>-24.037121300700242</v>
      </c>
      <c r="D174" s="29">
        <f t="shared" si="2"/>
        <v>69.286629401154997</v>
      </c>
    </row>
    <row r="175" spans="1:4" x14ac:dyDescent="0.2">
      <c r="A175" s="36">
        <v>5046.2678313251818</v>
      </c>
      <c r="B175" s="36">
        <v>5.8034703386217013</v>
      </c>
      <c r="C175" s="37">
        <v>-24.526775140728812</v>
      </c>
      <c r="D175" s="29">
        <f t="shared" si="2"/>
        <v>69.253155469027789</v>
      </c>
    </row>
    <row r="176" spans="1:4" x14ac:dyDescent="0.2">
      <c r="A176" s="36">
        <v>5162.6334042284825</v>
      </c>
      <c r="B176" s="36">
        <v>5.7802909711902064</v>
      </c>
      <c r="C176" s="37">
        <v>-25.023801345957111</v>
      </c>
      <c r="D176" s="29">
        <f t="shared" si="2"/>
        <v>69.218394100811508</v>
      </c>
    </row>
    <row r="177" spans="1:4" x14ac:dyDescent="0.2">
      <c r="A177" s="36">
        <v>5281.6823358059019</v>
      </c>
      <c r="B177" s="36">
        <v>5.756325286771685</v>
      </c>
      <c r="C177" s="37">
        <v>-25.528159176091879</v>
      </c>
      <c r="D177" s="29">
        <f t="shared" si="2"/>
        <v>69.182306640720384</v>
      </c>
    </row>
    <row r="178" spans="1:4" x14ac:dyDescent="0.2">
      <c r="A178" s="36">
        <v>5403.4765035835353</v>
      </c>
      <c r="B178" s="36">
        <v>5.7315581252143666</v>
      </c>
      <c r="C178" s="37">
        <v>-26.039798280624673</v>
      </c>
      <c r="D178" s="29">
        <f t="shared" si="2"/>
        <v>69.144854107903697</v>
      </c>
    </row>
    <row r="179" spans="1:4" x14ac:dyDescent="0.2">
      <c r="A179" s="36">
        <v>5528.0792119665148</v>
      </c>
      <c r="B179" s="36">
        <v>5.7059749206360966</v>
      </c>
      <c r="C179" s="37">
        <v>-26.558658360606604</v>
      </c>
      <c r="D179" s="29">
        <f t="shared" si="2"/>
        <v>69.105997256298593</v>
      </c>
    </row>
    <row r="180" spans="1:4" x14ac:dyDescent="0.2">
      <c r="A180" s="36">
        <v>5655.5552251424506</v>
      </c>
      <c r="B180" s="36">
        <v>5.6795617803314755</v>
      </c>
      <c r="C180" s="37">
        <v>-27.084668871941506</v>
      </c>
      <c r="D180" s="29">
        <f t="shared" si="2"/>
        <v>69.065696646976448</v>
      </c>
    </row>
    <row r="181" spans="1:4" x14ac:dyDescent="0.2">
      <c r="A181" s="36">
        <v>5785.9708007436229</v>
      </c>
      <c r="B181" s="36">
        <v>5.6523055634140009</v>
      </c>
      <c r="C181" s="37">
        <v>-27.617748738683826</v>
      </c>
      <c r="D181" s="29">
        <f t="shared" si="2"/>
        <v>69.023912721791874</v>
      </c>
    </row>
    <row r="182" spans="1:4" x14ac:dyDescent="0.2">
      <c r="A182" s="36">
        <v>5919.3937242854136</v>
      </c>
      <c r="B182" s="36">
        <v>5.6241939570131398</v>
      </c>
      <c r="C182" s="37">
        <v>-28.157806067271846</v>
      </c>
      <c r="D182" s="29">
        <f t="shared" si="2"/>
        <v>68.980605875348516</v>
      </c>
    </row>
    <row r="183" spans="1:4" x14ac:dyDescent="0.2">
      <c r="A183" s="36">
        <v>6055.8933443988763</v>
      </c>
      <c r="B183" s="36">
        <v>5.5952155612095336</v>
      </c>
      <c r="C183" s="37">
        <v>-28.704737925326612</v>
      </c>
      <c r="D183" s="29">
        <f t="shared" si="2"/>
        <v>68.935736542936951</v>
      </c>
    </row>
    <row r="184" spans="1:4" x14ac:dyDescent="0.2">
      <c r="A184" s="36">
        <v>6195.54060887576</v>
      </c>
      <c r="B184" s="36">
        <v>5.5653599711190651</v>
      </c>
      <c r="C184" s="37">
        <v>-29.258430131840065</v>
      </c>
      <c r="D184" s="29">
        <f t="shared" si="2"/>
        <v>68.889265287321507</v>
      </c>
    </row>
    <row r="185" spans="1:4" x14ac:dyDescent="0.2">
      <c r="A185" s="36">
        <v>6338.4081015447264</v>
      </c>
      <c r="B185" s="36">
        <v>5.5346178548686362</v>
      </c>
      <c r="C185" s="37">
        <v>-29.818757053577308</v>
      </c>
      <c r="D185" s="29">
        <f t="shared" si="2"/>
        <v>68.841152882790112</v>
      </c>
    </row>
    <row r="186" spans="1:4" x14ac:dyDescent="0.2">
      <c r="A186" s="36">
        <v>6484.5700799979159</v>
      </c>
      <c r="B186" s="36">
        <v>5.5029810395950802</v>
      </c>
      <c r="C186" s="37">
        <v>-30.385581482804486</v>
      </c>
      <c r="D186" s="29">
        <f t="shared" si="2"/>
        <v>68.791360415945803</v>
      </c>
    </row>
    <row r="187" spans="1:4" x14ac:dyDescent="0.2">
      <c r="A187" s="36">
        <v>6634.1025141874825</v>
      </c>
      <c r="B187" s="36">
        <v>5.4704425904312988</v>
      </c>
      <c r="C187" s="37">
        <v>-30.958754518355789</v>
      </c>
      <c r="D187" s="29">
        <f t="shared" si="2"/>
        <v>68.739849380504936</v>
      </c>
    </row>
    <row r="188" spans="1:4" x14ac:dyDescent="0.2">
      <c r="A188" s="36">
        <v>6787.0831259121533</v>
      </c>
      <c r="B188" s="36">
        <v>5.4369968897802803</v>
      </c>
      <c r="C188" s="37">
        <v>-31.538115496685883</v>
      </c>
      <c r="D188" s="29">
        <f t="shared" si="2"/>
        <v>68.686581778015764</v>
      </c>
    </row>
    <row r="189" spans="1:4" x14ac:dyDescent="0.2">
      <c r="A189" s="36">
        <v>6943.5914292143361</v>
      </c>
      <c r="B189" s="36">
        <v>5.4026397138045956</v>
      </c>
      <c r="C189" s="37">
        <v>-32.123491961654302</v>
      </c>
      <c r="D189" s="29">
        <f t="shared" si="2"/>
        <v>68.631520220314854</v>
      </c>
    </row>
    <row r="190" spans="1:4" x14ac:dyDescent="0.2">
      <c r="A190" s="36">
        <v>7103.708771708777</v>
      </c>
      <c r="B190" s="36">
        <v>5.3673683091441857</v>
      </c>
      <c r="C190" s="37">
        <v>-32.714699699874735</v>
      </c>
      <c r="D190" s="29">
        <f t="shared" si="2"/>
        <v>68.57462803919401</v>
      </c>
    </row>
    <row r="191" spans="1:4" x14ac:dyDescent="0.2">
      <c r="A191" s="36">
        <v>7267.5183768642401</v>
      </c>
      <c r="B191" s="36">
        <v>5.3311814595302449</v>
      </c>
      <c r="C191" s="37">
        <v>-33.311542780287994</v>
      </c>
      <c r="D191" s="29">
        <f t="shared" si="2"/>
        <v>68.515869387309579</v>
      </c>
    </row>
    <row r="192" spans="1:4" x14ac:dyDescent="0.2">
      <c r="A192" s="36">
        <v>7435.105387260196</v>
      </c>
      <c r="B192" s="36">
        <v>5.2940795562236627</v>
      </c>
      <c r="C192" s="37">
        <v>-33.913813696883494</v>
      </c>
      <c r="D192" s="29">
        <f t="shared" si="2"/>
        <v>68.455209353300603</v>
      </c>
    </row>
    <row r="193" spans="1:4" x14ac:dyDescent="0.2">
      <c r="A193" s="36">
        <v>7606.5569088409966</v>
      </c>
      <c r="B193" s="36">
        <v>5.2560646563103983</v>
      </c>
      <c r="C193" s="37">
        <v>-34.521293513882206</v>
      </c>
      <c r="D193" s="29">
        <f t="shared" si="2"/>
        <v>68.392614065951648</v>
      </c>
    </row>
    <row r="194" spans="1:4" x14ac:dyDescent="0.2">
      <c r="A194" s="36">
        <v>7781.9620561905376</v>
      </c>
      <c r="B194" s="36">
        <v>5.2171405400562403</v>
      </c>
      <c r="C194" s="37">
        <v>-35.133752095750872</v>
      </c>
      <c r="D194" s="29">
        <f t="shared" si="2"/>
        <v>68.328050806020514</v>
      </c>
    </row>
    <row r="195" spans="1:4" x14ac:dyDescent="0.2">
      <c r="A195" s="36">
        <v>7961.4119988509437</v>
      </c>
      <c r="B195" s="36">
        <v>5.1773127594531525</v>
      </c>
      <c r="C195" s="37">
        <v>-35.750948373312056</v>
      </c>
      <c r="D195" s="29">
        <f t="shared" si="2"/>
        <v>68.261488113426751</v>
      </c>
    </row>
    <row r="196" spans="1:4" x14ac:dyDescent="0.2">
      <c r="A196" s="36">
        <v>8145.0000087093531</v>
      </c>
      <c r="B196" s="36">
        <v>5.1365886801795346</v>
      </c>
      <c r="C196" s="37">
        <v>-36.372630666189508</v>
      </c>
      <c r="D196" s="29">
        <f t="shared" ref="D196:D259" si="3">20*LOG10(B196/0.002)</f>
        <v>68.192895893789085</v>
      </c>
    </row>
    <row r="197" spans="1:4" x14ac:dyDescent="0.2">
      <c r="A197" s="36">
        <v>8332.8215084774201</v>
      </c>
      <c r="B197" s="36">
        <v>5.0949775170394984</v>
      </c>
      <c r="C197" s="37">
        <v>-36.998537068370389</v>
      </c>
      <c r="D197" s="29">
        <f t="shared" si="3"/>
        <v>68.122245524826482</v>
      </c>
    </row>
    <row r="198" spans="1:4" x14ac:dyDescent="0.2">
      <c r="A198" s="36">
        <v>8524.9741212887548</v>
      </c>
      <c r="B198" s="36">
        <v>5.0524903596761472</v>
      </c>
      <c r="C198" s="37">
        <v>-37.628395875576977</v>
      </c>
      <c r="D198" s="29">
        <f t="shared" si="3"/>
        <v>68.049509957509471</v>
      </c>
    </row>
    <row r="199" spans="1:4" x14ac:dyDescent="0.2">
      <c r="A199" s="36">
        <v>8721.557721440051</v>
      </c>
      <c r="B199" s="36">
        <v>5.009140189571573</v>
      </c>
      <c r="C199" s="37">
        <v>-38.261926064947545</v>
      </c>
      <c r="D199" s="29">
        <f t="shared" si="3"/>
        <v>67.974663813764323</v>
      </c>
    </row>
    <row r="200" spans="1:4" x14ac:dyDescent="0.2">
      <c r="A200" s="36">
        <v>8922.6744863023032</v>
      </c>
      <c r="B200" s="36">
        <v>4.9649418892493822</v>
      </c>
      <c r="C200" s="37">
        <v>-38.898837838448941</v>
      </c>
      <c r="D200" s="29">
        <f t="shared" si="3"/>
        <v>67.897683482417776</v>
      </c>
    </row>
    <row r="201" spans="1:4" x14ac:dyDescent="0.2">
      <c r="A201" s="36">
        <v>9128.4289494290788</v>
      </c>
      <c r="B201" s="36">
        <v>4.9199122400190936</v>
      </c>
      <c r="C201" s="37">
        <v>-39.538833199717594</v>
      </c>
      <c r="D201" s="29">
        <f t="shared" si="3"/>
        <v>67.818547207045754</v>
      </c>
    </row>
    <row r="202" spans="1:4" x14ac:dyDescent="0.2">
      <c r="A202" s="36">
        <v>9338.9280548894476</v>
      </c>
      <c r="B202" s="36">
        <v>4.8740699112177088</v>
      </c>
      <c r="C202" s="37">
        <v>-40.181606590514299</v>
      </c>
      <c r="D202" s="29">
        <f t="shared" si="3"/>
        <v>67.737235170638769</v>
      </c>
    </row>
    <row r="203" spans="1:4" x14ac:dyDescent="0.2">
      <c r="A203" s="36">
        <v>9554.2812128538226</v>
      </c>
      <c r="B203" s="36">
        <v>4.8274354384752689</v>
      </c>
      <c r="C203" s="37">
        <v>-40.826845563917637</v>
      </c>
      <c r="D203" s="29">
        <f t="shared" si="3"/>
        <v>67.653729572511622</v>
      </c>
    </row>
    <row r="204" spans="1:4" x14ac:dyDescent="0.2">
      <c r="A204" s="36">
        <v>9774.6003564615876</v>
      </c>
      <c r="B204" s="36">
        <v>4.7800311917588836</v>
      </c>
      <c r="C204" s="37">
        <v>-41.474231498300739</v>
      </c>
      <c r="D204" s="29">
        <f t="shared" si="3"/>
        <v>67.568014698312396</v>
      </c>
    </row>
    <row r="205" spans="1:4" x14ac:dyDescent="0.2">
      <c r="A205" s="36">
        <v>10000.00000000008</v>
      </c>
      <c r="B205" s="36">
        <v>4.7318813339771424</v>
      </c>
      <c r="C205" s="37">
        <v>-42.123440357118959</v>
      </c>
      <c r="D205" s="29">
        <f t="shared" si="3"/>
        <v>67.480076984007638</v>
      </c>
    </row>
    <row r="206" spans="1:4" x14ac:dyDescent="0.2">
      <c r="A206" s="36">
        <v>10230.597298425168</v>
      </c>
      <c r="B206" s="36">
        <v>4.6830117677613625</v>
      </c>
      <c r="C206" s="37">
        <v>-42.774143464451157</v>
      </c>
      <c r="D206" s="29">
        <f t="shared" si="3"/>
        <v>67.389905068829634</v>
      </c>
    </row>
    <row r="207" spans="1:4" x14ac:dyDescent="0.2">
      <c r="A207" s="36">
        <v>10466.51210825435</v>
      </c>
      <c r="B207" s="36">
        <v>4.6334500745039389</v>
      </c>
      <c r="C207" s="37">
        <v>-43.426008332918371</v>
      </c>
      <c r="D207" s="29">
        <f t="shared" si="3"/>
        <v>67.297489843772325</v>
      </c>
    </row>
    <row r="208" spans="1:4" x14ac:dyDescent="0.2">
      <c r="A208" s="36">
        <v>10707.86704986404</v>
      </c>
      <c r="B208" s="36">
        <v>4.5832254413498887</v>
      </c>
      <c r="C208" s="37">
        <v>-44.07869948931009</v>
      </c>
      <c r="D208" s="29">
        <f t="shared" si="3"/>
        <v>67.202824486803735</v>
      </c>
    </row>
    <row r="209" spans="1:4" x14ac:dyDescent="0.2">
      <c r="A209" s="36">
        <v>10954.787571223405</v>
      </c>
      <c r="B209" s="36">
        <v>4.5323685814181385</v>
      </c>
      <c r="C209" s="37">
        <v>-44.731879347194798</v>
      </c>
      <c r="D209" s="29">
        <f t="shared" si="3"/>
        <v>67.105904493456336</v>
      </c>
    </row>
    <row r="210" spans="1:4" x14ac:dyDescent="0.2">
      <c r="A210" s="36">
        <v>11207.402013097888</v>
      </c>
      <c r="B210" s="36">
        <v>4.4809116423357871</v>
      </c>
      <c r="C210" s="37">
        <v>-45.385209058005294</v>
      </c>
      <c r="D210" s="29">
        <f t="shared" si="3"/>
        <v>67.006727692388807</v>
      </c>
    </row>
    <row r="211" spans="1:4" x14ac:dyDescent="0.2">
      <c r="A211" s="36">
        <v>11465.841675756312</v>
      </c>
      <c r="B211" s="36">
        <v>4.4288881097236787</v>
      </c>
      <c r="C211" s="37">
        <v>-46.038349407107468</v>
      </c>
      <c r="D211" s="29">
        <f t="shared" si="3"/>
        <v>66.905294257132624</v>
      </c>
    </row>
    <row r="212" spans="1:4" x14ac:dyDescent="0.2">
      <c r="A212" s="36">
        <v>11730.240887216229</v>
      </c>
      <c r="B212" s="36">
        <v>4.3763327013187148</v>
      </c>
      <c r="C212" s="37">
        <v>-46.690961689400787</v>
      </c>
      <c r="D212" s="29">
        <f t="shared" si="3"/>
        <v>66.801606704482055</v>
      </c>
    </row>
    <row r="213" spans="1:4" x14ac:dyDescent="0.2">
      <c r="A213" s="36">
        <v>12000.737073062983</v>
      </c>
      <c r="B213" s="36">
        <v>4.3232812548229376</v>
      </c>
      <c r="C213" s="37">
        <v>-47.342708586033808</v>
      </c>
      <c r="D213" s="29">
        <f t="shared" si="3"/>
        <v>66.695669883881138</v>
      </c>
    </row>
    <row r="214" spans="1:4" x14ac:dyDescent="0.2">
      <c r="A214" s="36">
        <v>12277.470827878793</v>
      </c>
      <c r="B214" s="36">
        <v>4.2697706095139845</v>
      </c>
      <c r="C214" s="37">
        <v>-47.993255025863796</v>
      </c>
      <c r="D214" s="29">
        <f t="shared" si="3"/>
        <v>66.587490956315378</v>
      </c>
    </row>
    <row r="215" spans="1:4" x14ac:dyDescent="0.2">
      <c r="A215" s="36">
        <v>12560.585988318959</v>
      </c>
      <c r="B215" s="36">
        <v>4.215838484456734</v>
      </c>
      <c r="C215" s="37">
        <v>-48.642269054549182</v>
      </c>
      <c r="D215" s="29">
        <f t="shared" si="3"/>
        <v>66.477079366802329</v>
      </c>
    </row>
    <row r="216" spans="1:4" x14ac:dyDescent="0.2">
      <c r="A216" s="36">
        <v>12850.229707873194</v>
      </c>
      <c r="B216" s="36">
        <v>4.1615233513782997</v>
      </c>
      <c r="C216" s="37">
        <v>-49.289422665653248</v>
      </c>
      <c r="D216" s="29">
        <f t="shared" si="3"/>
        <v>66.364446804998124</v>
      </c>
    </row>
    <row r="217" spans="1:4" x14ac:dyDescent="0.2">
      <c r="A217" s="36">
        <v>13146.552533350927</v>
      </c>
      <c r="B217" s="36">
        <v>4.1068643042258959</v>
      </c>
      <c r="C217" s="37">
        <v>-49.934392600834848</v>
      </c>
      <c r="D217" s="29">
        <f t="shared" si="3"/>
        <v>66.249607156213727</v>
      </c>
    </row>
    <row r="218" spans="1:4" x14ac:dyDescent="0.2">
      <c r="A218" s="36">
        <v>13449.708483130345</v>
      </c>
      <c r="B218" s="36">
        <v>4.05190092868542</v>
      </c>
      <c r="C218" s="37">
        <v>-50.5768611521069</v>
      </c>
      <c r="D218" s="29">
        <f t="shared" si="3"/>
        <v>66.132576448070424</v>
      </c>
    </row>
    <row r="219" spans="1:4" x14ac:dyDescent="0.2">
      <c r="A219" s="36">
        <v>13759.855127211827</v>
      </c>
      <c r="B219" s="36">
        <v>3.9966731677169571</v>
      </c>
      <c r="C219" s="37">
        <v>-51.216516881985633</v>
      </c>
      <c r="D219" s="29">
        <f t="shared" si="3"/>
        <v>66.013372782917799</v>
      </c>
    </row>
    <row r="220" spans="1:4" x14ac:dyDescent="0.2">
      <c r="A220" s="36">
        <v>14077.15366911739</v>
      </c>
      <c r="B220" s="36">
        <v>3.941221190857656</v>
      </c>
      <c r="C220" s="37">
        <v>-51.853055369222226</v>
      </c>
      <c r="D220" s="29">
        <f t="shared" si="3"/>
        <v>65.892016270828989</v>
      </c>
    </row>
    <row r="221" spans="1:4" x14ac:dyDescent="0.2">
      <c r="A221" s="36">
        <v>14401.769029678715</v>
      </c>
      <c r="B221" s="36">
        <v>3.8855852603729275</v>
      </c>
      <c r="C221" s="37">
        <v>-52.486179842442333</v>
      </c>
      <c r="D221" s="29">
        <f t="shared" si="3"/>
        <v>65.768528946921535</v>
      </c>
    </row>
    <row r="222" spans="1:4" x14ac:dyDescent="0.2">
      <c r="A222" s="36">
        <v>14733.869932757314</v>
      </c>
      <c r="B222" s="36">
        <v>3.8298056026844201</v>
      </c>
      <c r="C222" s="37">
        <v>-53.115601828125605</v>
      </c>
      <c r="D222" s="29">
        <f t="shared" si="3"/>
        <v>65.642934689726772</v>
      </c>
    </row>
    <row r="223" spans="1:4" x14ac:dyDescent="0.2">
      <c r="A223" s="36">
        <v>15073.628992941358</v>
      </c>
      <c r="B223" s="36">
        <v>3.7739222806689812</v>
      </c>
      <c r="C223" s="37">
        <v>-53.741041717058074</v>
      </c>
      <c r="D223" s="29">
        <f t="shared" si="3"/>
        <v>65.515259129826717</v>
      </c>
    </row>
    <row r="224" spans="1:4" x14ac:dyDescent="0.2">
      <c r="A224" s="36">
        <v>15421.22280526479</v>
      </c>
      <c r="B224" s="36">
        <v>3.7179750705524879</v>
      </c>
      <c r="C224" s="37">
        <v>-54.362229299255304</v>
      </c>
      <c r="D224" s="29">
        <f t="shared" si="3"/>
        <v>65.385529555751106</v>
      </c>
    </row>
    <row r="225" spans="1:4" x14ac:dyDescent="0.2">
      <c r="A225" s="36">
        <v>15776.832036995329</v>
      </c>
      <c r="B225" s="36">
        <v>3.6620033422973415</v>
      </c>
      <c r="C225" s="37">
        <v>-54.978904228795713</v>
      </c>
      <c r="D225" s="29">
        <f t="shared" si="3"/>
        <v>65.253774813617923</v>
      </c>
    </row>
    <row r="226" spans="1:4" x14ac:dyDescent="0.2">
      <c r="A226" s="36">
        <v>16140.641521539075</v>
      </c>
      <c r="B226" s="36">
        <v>3.6060459464388326</v>
      </c>
      <c r="C226" s="37">
        <v>-55.590816464099269</v>
      </c>
      <c r="D226" s="29">
        <f t="shared" si="3"/>
        <v>65.120025206426547</v>
      </c>
    </row>
    <row r="227" spans="1:4" x14ac:dyDescent="0.2">
      <c r="A227" s="36">
        <v>16512.840354510543</v>
      </c>
      <c r="B227" s="36">
        <v>3.5501411050907992</v>
      </c>
      <c r="C227" s="37">
        <v>-56.197726620783307</v>
      </c>
      <c r="D227" s="29">
        <f t="shared" si="3"/>
        <v>64.984312386945845</v>
      </c>
    </row>
    <row r="228" spans="1:4" x14ac:dyDescent="0.2">
      <c r="A228" s="36">
        <v>16893.62199201803</v>
      </c>
      <c r="B228" s="36">
        <v>3.4943263106596709</v>
      </c>
      <c r="C228" s="37">
        <v>-56.799406301748206</v>
      </c>
      <c r="D228" s="29">
        <f t="shared" si="3"/>
        <v>64.84666925192991</v>
      </c>
    </row>
    <row r="229" spans="1:4" x14ac:dyDescent="0.2">
      <c r="A229" s="36">
        <v>17283.184351215426</v>
      </c>
      <c r="B229" s="36">
        <v>3.4386382302967253</v>
      </c>
      <c r="C229" s="37">
        <v>-57.395638350277615</v>
      </c>
      <c r="D229" s="29">
        <f t="shared" si="3"/>
        <v>64.707129832585707</v>
      </c>
    </row>
    <row r="230" spans="1:4" x14ac:dyDescent="0.2">
      <c r="A230" s="36">
        <v>17681.729913172727</v>
      </c>
      <c r="B230" s="36">
        <v>3.3831126183771052</v>
      </c>
      <c r="C230" s="37">
        <v>-57.986217071440514</v>
      </c>
      <c r="D230" s="29">
        <f t="shared" si="3"/>
        <v>64.565729186586807</v>
      </c>
    </row>
    <row r="231" spans="1:4" x14ac:dyDescent="0.2">
      <c r="A231" s="36">
        <v>18089.465828118693</v>
      </c>
      <c r="B231" s="36">
        <v>3.3277842354729268</v>
      </c>
      <c r="C231" s="37">
        <v>-58.570948377562331</v>
      </c>
      <c r="D231" s="29">
        <f t="shared" si="3"/>
        <v>64.422503287764584</v>
      </c>
    </row>
    <row r="232" spans="1:4" x14ac:dyDescent="0.2">
      <c r="A232" s="36">
        <v>18506.604023110402</v>
      </c>
      <c r="B232" s="36">
        <v>3.2726867760454255</v>
      </c>
      <c r="C232" s="37">
        <v>-59.149649910846662</v>
      </c>
      <c r="D232" s="29">
        <f t="shared" si="3"/>
        <v>64.277488919158813</v>
      </c>
    </row>
    <row r="233" spans="1:4" x14ac:dyDescent="0.2">
      <c r="A233" s="36">
        <v>18933.361312185611</v>
      </c>
      <c r="B233" s="36">
        <v>3.2178528027703508</v>
      </c>
      <c r="C233" s="37">
        <v>-59.722151085752749</v>
      </c>
      <c r="D233" s="29">
        <f t="shared" si="3"/>
        <v>64.13072356435039</v>
      </c>
    </row>
    <row r="234" spans="1:4" x14ac:dyDescent="0.2">
      <c r="A234" s="36">
        <v>19369.959509055214</v>
      </c>
      <c r="B234" s="36">
        <v>3.1633136899720018</v>
      </c>
      <c r="C234" s="37">
        <v>-60.288293120275902</v>
      </c>
      <c r="D234" s="29">
        <f t="shared" si="3"/>
        <v>63.982245303908265</v>
      </c>
    </row>
    <row r="235" spans="1:4" x14ac:dyDescent="0.2">
      <c r="A235" s="36">
        <v>19816.625542394358</v>
      </c>
      <c r="B235" s="36">
        <v>3.1090995734207132</v>
      </c>
      <c r="C235" s="37">
        <v>-60.847928979487747</v>
      </c>
      <c r="D235" s="29">
        <f t="shared" si="3"/>
        <v>63.832092710245348</v>
      </c>
    </row>
    <row r="236" spans="1:4" x14ac:dyDescent="0.2">
      <c r="A236" s="36">
        <v>20273.591573792128</v>
      </c>
      <c r="B236" s="36">
        <v>3.0552393093981114</v>
      </c>
      <c r="C236" s="37">
        <v>-61.400923323451863</v>
      </c>
      <c r="D236" s="29">
        <f t="shared" si="3"/>
        <v>63.680304749359856</v>
      </c>
    </row>
    <row r="237" spans="1:4" x14ac:dyDescent="0.2">
      <c r="A237" s="36">
        <v>20741.095118421134</v>
      </c>
      <c r="B237" s="36">
        <v>3.0017604401934803</v>
      </c>
      <c r="C237" s="37">
        <v>-61.947152380343589</v>
      </c>
      <c r="D237" s="29">
        <f t="shared" si="3"/>
        <v>63.526920682617188</v>
      </c>
    </row>
    <row r="238" spans="1:4" x14ac:dyDescent="0.2">
      <c r="A238" s="36">
        <v>21219.379168489697</v>
      </c>
      <c r="B238" s="36">
        <v>2.9486891674437059</v>
      </c>
      <c r="C238" s="37">
        <v>-62.486503797117855</v>
      </c>
      <c r="D238" s="29">
        <f t="shared" si="3"/>
        <v>63.37197997330194</v>
      </c>
    </row>
    <row r="239" spans="1:4" x14ac:dyDescent="0.2">
      <c r="A239" s="36">
        <v>21708.692319540824</v>
      </c>
      <c r="B239" s="36">
        <v>2.8960503326619502</v>
      </c>
      <c r="C239" s="37">
        <v>-63.018876459481376</v>
      </c>
      <c r="D239" s="29">
        <f t="shared" si="3"/>
        <v>63.215522197218348</v>
      </c>
    </row>
    <row r="240" spans="1:4" x14ac:dyDescent="0.2">
      <c r="A240" s="36">
        <v>22209.288899663577</v>
      </c>
      <c r="B240" s="36">
        <v>2.8438674039946461</v>
      </c>
      <c r="C240" s="37">
        <v>-63.544180258715542</v>
      </c>
      <c r="D240" s="29">
        <f t="shared" si="3"/>
        <v>63.057586955611235</v>
      </c>
    </row>
    <row r="241" spans="1:4" x14ac:dyDescent="0.2">
      <c r="A241" s="36">
        <v>22721.429101684043</v>
      </c>
      <c r="B241" s="36">
        <v>2.7921624706941448</v>
      </c>
      <c r="C241" s="37">
        <v>-64.062335878071622</v>
      </c>
      <c r="D241" s="29">
        <f t="shared" si="3"/>
        <v>62.89821379606532</v>
      </c>
    </row>
    <row r="242" spans="1:4" x14ac:dyDescent="0.2">
      <c r="A242" s="36">
        <v>23245.379118404591</v>
      </c>
      <c r="B242" s="36">
        <v>2.7409562419896365</v>
      </c>
      <c r="C242" s="37">
        <v>-64.573274487177954</v>
      </c>
      <c r="D242" s="29">
        <f t="shared" si="3"/>
        <v>62.737442132686319</v>
      </c>
    </row>
    <row r="243" spans="1:4" x14ac:dyDescent="0.2">
      <c r="A243" s="36">
        <v>23781.411280961693</v>
      </c>
      <c r="B243" s="36">
        <v>2.6902680532663625</v>
      </c>
      <c r="C243" s="37">
        <v>-65.076937477324861</v>
      </c>
      <c r="D243" s="29">
        <f t="shared" si="3"/>
        <v>62.575311175650363</v>
      </c>
    </row>
    <row r="244" spans="1:4" x14ac:dyDescent="0.2">
      <c r="A244" s="36">
        <v>24329.804200374256</v>
      </c>
      <c r="B244" s="36">
        <v>2.6401158765614081</v>
      </c>
      <c r="C244" s="37">
        <v>-65.573276137308042</v>
      </c>
      <c r="D244" s="29">
        <f t="shared" si="3"/>
        <v>62.411859862350298</v>
      </c>
    </row>
    <row r="245" spans="1:4" x14ac:dyDescent="0.2">
      <c r="A245" s="36">
        <v>24890.842912356016</v>
      </c>
      <c r="B245" s="36">
        <v>2.5905163363556061</v>
      </c>
      <c r="C245" s="37">
        <v>-66.062251329255574</v>
      </c>
      <c r="D245" s="29">
        <f t="shared" si="3"/>
        <v>62.247126794452221</v>
      </c>
    </row>
    <row r="246" spans="1:4" x14ac:dyDescent="0.2">
      <c r="A246" s="36">
        <v>25464.819025467266</v>
      </c>
      <c r="B246" s="36">
        <v>2.541484729777677</v>
      </c>
      <c r="C246" s="37">
        <v>-66.543833148718178</v>
      </c>
      <c r="D246" s="29">
        <f t="shared" si="3"/>
        <v>62.081150179470306</v>
      </c>
    </row>
    <row r="247" spans="1:4" x14ac:dyDescent="0.2">
      <c r="A247" s="36">
        <v>26052.030872682913</v>
      </c>
      <c r="B247" s="36">
        <v>2.4930350507815215</v>
      </c>
      <c r="C247" s="37">
        <v>-67.018000570263737</v>
      </c>
      <c r="D247" s="29">
        <f t="shared" si="3"/>
        <v>61.913967776763684</v>
      </c>
    </row>
    <row r="248" spans="1:4" x14ac:dyDescent="0.2">
      <c r="A248" s="36">
        <v>26652.783666455674</v>
      </c>
      <c r="B248" s="36">
        <v>2.445180017899538</v>
      </c>
      <c r="C248" s="37">
        <v>-67.484741081345902</v>
      </c>
      <c r="D248" s="29">
        <f t="shared" si="3"/>
        <v>61.745616847957727</v>
      </c>
    </row>
    <row r="249" spans="1:4" x14ac:dyDescent="0.2">
      <c r="A249" s="36">
        <v>27267.389657354968</v>
      </c>
      <c r="B249" s="36">
        <v>2.397931105433051</v>
      </c>
      <c r="C249" s="37">
        <v>-67.944050322376924</v>
      </c>
      <c r="D249" s="29">
        <f t="shared" si="3"/>
        <v>61.576134112685267</v>
      </c>
    </row>
    <row r="250" spans="1:4" x14ac:dyDescent="0.2">
      <c r="A250" s="36">
        <v>27896.168296363987</v>
      </c>
      <c r="B250" s="36">
        <v>2.3512985772371406</v>
      </c>
      <c r="C250" s="37">
        <v>-68.395931712036329</v>
      </c>
      <c r="D250" s="29">
        <f t="shared" si="3"/>
        <v>61.405555708037781</v>
      </c>
    </row>
    <row r="251" spans="1:4" x14ac:dyDescent="0.2">
      <c r="A251" s="36">
        <v>28539.446400919293</v>
      </c>
      <c r="B251" s="36">
        <v>2.305291522949708</v>
      </c>
      <c r="C251" s="37">
        <v>-68.840396072112085</v>
      </c>
      <c r="D251" s="29">
        <f t="shared" si="3"/>
        <v>61.233917152407997</v>
      </c>
    </row>
    <row r="252" spans="1:4" x14ac:dyDescent="0.2">
      <c r="A252" s="36">
        <v>29197.558324779246</v>
      </c>
      <c r="B252" s="36">
        <v>2.2599178962157667</v>
      </c>
      <c r="C252" s="37">
        <v>-69.277461249157</v>
      </c>
      <c r="D252" s="29">
        <f t="shared" si="3"/>
        <v>61.061253313313095</v>
      </c>
    </row>
    <row r="253" spans="1:4" x14ac:dyDescent="0.2">
      <c r="A253" s="36">
        <v>29870.846131809543</v>
      </c>
      <c r="B253" s="36">
        <v>2.2151845547491038</v>
      </c>
      <c r="C253" s="37">
        <v>-69.707151747861914</v>
      </c>
      <c r="D253" s="29">
        <f t="shared" si="3"/>
        <v>60.887598379800274</v>
      </c>
    </row>
    <row r="254" spans="1:4" x14ac:dyDescent="0.2">
      <c r="A254" s="36">
        <v>30559.659773776213</v>
      </c>
      <c r="B254" s="36">
        <v>2.1710973015633979</v>
      </c>
      <c r="C254" s="37">
        <v>-70.129498356950265</v>
      </c>
      <c r="D254" s="29">
        <f t="shared" si="3"/>
        <v>60.712985838030121</v>
      </c>
    </row>
    <row r="255" spans="1:4" x14ac:dyDescent="0.2">
      <c r="A255" s="36">
        <v>31264.357272238471</v>
      </c>
      <c r="B255" s="36">
        <v>2.1276609272806852</v>
      </c>
      <c r="C255" s="37">
        <v>-70.544537782570217</v>
      </c>
      <c r="D255" s="29">
        <f t="shared" si="3"/>
        <v>60.537448450683314</v>
      </c>
    </row>
    <row r="256" spans="1:4" x14ac:dyDescent="0.2">
      <c r="A256" s="36">
        <v>31985.304904635959</v>
      </c>
      <c r="B256" s="36">
        <v>2.0848792531960409</v>
      </c>
      <c r="C256" s="37">
        <v>-70.952312289414706</v>
      </c>
      <c r="D256" s="29">
        <f t="shared" si="3"/>
        <v>60.361018239926238</v>
      </c>
    </row>
    <row r="257" spans="1:4" x14ac:dyDescent="0.2">
      <c r="A257" s="36">
        <v>32722.877394667128</v>
      </c>
      <c r="B257" s="36">
        <v>2.0427551747969259</v>
      </c>
      <c r="C257" s="37">
        <v>-71.35286934914788</v>
      </c>
      <c r="D257" s="29">
        <f t="shared" si="3"/>
        <v>60.183726473641514</v>
      </c>
    </row>
    <row r="258" spans="1:4" x14ac:dyDescent="0.2">
      <c r="A258" s="36">
        <v>33477.458107057682</v>
      </c>
      <c r="B258" s="36">
        <v>2.0012907053796476</v>
      </c>
      <c r="C258" s="37">
        <v>-71.746261287912418</v>
      </c>
      <c r="D258" s="29">
        <f t="shared" si="3"/>
        <v>60.00560365426918</v>
      </c>
    </row>
    <row r="259" spans="1:4" x14ac:dyDescent="0.2">
      <c r="A259" s="36">
        <v>34249.43924682033</v>
      </c>
      <c r="B259" s="36">
        <v>1.9604870198535911</v>
      </c>
      <c r="C259" s="37">
        <v>-72.132544959754071</v>
      </c>
      <c r="D259" s="29">
        <f t="shared" si="3"/>
        <v>59.826679511415087</v>
      </c>
    </row>
    <row r="260" spans="1:4" x14ac:dyDescent="0.2">
      <c r="A260" s="36">
        <v>35039.222063109417</v>
      </c>
      <c r="B260" s="36">
        <v>1.9203444980493005</v>
      </c>
      <c r="C260" s="37">
        <v>-72.511781407565309</v>
      </c>
      <c r="D260" s="29">
        <f t="shared" ref="D260:D306" si="4">20*LOG10(B260/0.002)</f>
        <v>59.646982996011708</v>
      </c>
    </row>
    <row r="261" spans="1:4" x14ac:dyDescent="0.2">
      <c r="A261" s="36">
        <v>35847.21705777639</v>
      </c>
      <c r="B261" s="36">
        <v>1.8808627678148337</v>
      </c>
      <c r="C261" s="37">
        <v>-72.884035551170854</v>
      </c>
      <c r="D261" s="29">
        <f t="shared" si="4"/>
        <v>59.466542277845413</v>
      </c>
    </row>
    <row r="262" spans="1:4" x14ac:dyDescent="0.2">
      <c r="A262" s="36">
        <v>36673.844198734478</v>
      </c>
      <c r="B262" s="36">
        <v>1.8420407474639864</v>
      </c>
      <c r="C262" s="37">
        <v>-73.249375880977141</v>
      </c>
      <c r="D262" s="29">
        <f t="shared" si="4"/>
        <v>59.285384745120801</v>
      </c>
    </row>
    <row r="263" spans="1:4" x14ac:dyDescent="0.2">
      <c r="A263" s="36">
        <v>37519.533138243547</v>
      </c>
      <c r="B263" s="36">
        <v>1.8038766874181571</v>
      </c>
      <c r="C263" s="37">
        <v>-73.607874154636889</v>
      </c>
      <c r="D263" s="29">
        <f t="shared" si="4"/>
        <v>59.10353700578041</v>
      </c>
    </row>
    <row r="264" spans="1:4" x14ac:dyDescent="0.2">
      <c r="A264" s="36">
        <v>38384.723436228494</v>
      </c>
      <c r="B264" s="36">
        <v>1.7663682111798797</v>
      </c>
      <c r="C264" s="37">
        <v>-73.959605124161456</v>
      </c>
      <c r="D264" s="29">
        <f t="shared" si="4"/>
        <v>58.921024891654099</v>
      </c>
    </row>
    <row r="265" spans="1:4" x14ac:dyDescent="0.2">
      <c r="A265" s="36">
        <v>39269.864788747334</v>
      </c>
      <c r="B265" s="36">
        <v>1.7295123550385774</v>
      </c>
      <c r="C265" s="37">
        <v>-74.304646242759205</v>
      </c>
      <c r="D265" s="29">
        <f t="shared" si="4"/>
        <v>58.737873462943504</v>
      </c>
    </row>
    <row r="266" spans="1:4" x14ac:dyDescent="0.2">
      <c r="A266" s="36">
        <v>40175.417261727685</v>
      </c>
      <c r="B266" s="36">
        <v>1.6933056070776904</v>
      </c>
      <c r="C266" s="37">
        <v>-74.643077422182401</v>
      </c>
      <c r="D266" s="29">
        <f t="shared" si="4"/>
        <v>58.554107016055767</v>
      </c>
    </row>
    <row r="267" spans="1:4" x14ac:dyDescent="0.2">
      <c r="A267" s="36">
        <v>41101.851530093183</v>
      </c>
      <c r="B267" s="36">
        <v>1.6577439447541955</v>
      </c>
      <c r="C267" s="37">
        <v>-74.974980770274072</v>
      </c>
      <c r="D267" s="29">
        <f t="shared" si="4"/>
        <v>58.369749091486597</v>
      </c>
    </row>
    <row r="268" spans="1:4" x14ac:dyDescent="0.2">
      <c r="A268" s="36">
        <v>42049.649122404029</v>
      </c>
      <c r="B268" s="36">
        <v>1.622822871369646</v>
      </c>
      <c r="C268" s="37">
        <v>-75.30044034938166</v>
      </c>
      <c r="D268" s="29">
        <f t="shared" si="4"/>
        <v>58.184822483432647</v>
      </c>
    </row>
    <row r="269" spans="1:4" x14ac:dyDescent="0.2">
      <c r="A269" s="36">
        <v>43019.302671138947</v>
      </c>
      <c r="B269" s="36">
        <v>1.5885374513851835</v>
      </c>
      <c r="C269" s="37">
        <v>-75.619541959080664</v>
      </c>
      <c r="D269" s="29">
        <f t="shared" si="4"/>
        <v>57.999349251075202</v>
      </c>
    </row>
    <row r="270" spans="1:4" x14ac:dyDescent="0.2">
      <c r="A270" s="36">
        <v>44011.316168748519</v>
      </c>
      <c r="B270" s="36">
        <v>1.5548823442560875</v>
      </c>
      <c r="C270" s="37">
        <v>-75.9323729057798</v>
      </c>
      <c r="D270" s="29">
        <f t="shared" si="4"/>
        <v>57.813350729880717</v>
      </c>
    </row>
    <row r="271" spans="1:4" x14ac:dyDescent="0.2">
      <c r="A271" s="36">
        <v>45026.205229613093</v>
      </c>
      <c r="B271" s="36">
        <v>1.5218518371309082</v>
      </c>
      <c r="C271" s="37">
        <v>-76.239021807302024</v>
      </c>
      <c r="D271" s="29">
        <f t="shared" si="4"/>
        <v>57.626847544759045</v>
      </c>
    </row>
    <row r="272" spans="1:4" x14ac:dyDescent="0.2">
      <c r="A272" s="36">
        <v>46064.497358041321</v>
      </c>
      <c r="B272" s="36">
        <v>1.4894398761145724</v>
      </c>
      <c r="C272" s="37">
        <v>-76.539578395391814</v>
      </c>
      <c r="D272" s="29">
        <f t="shared" si="4"/>
        <v>57.439859623459213</v>
      </c>
    </row>
    <row r="273" spans="1:4" x14ac:dyDescent="0.2">
      <c r="A273" s="36">
        <v>47126.732222448707</v>
      </c>
      <c r="B273" s="36">
        <v>1.4576400961754734</v>
      </c>
      <c r="C273" s="37">
        <v>-76.834133325871264</v>
      </c>
      <c r="D273" s="29">
        <f t="shared" si="4"/>
        <v>57.252406210531674</v>
      </c>
    </row>
    <row r="274" spans="1:4" x14ac:dyDescent="0.2">
      <c r="A274" s="36">
        <v>48213.461935858621</v>
      </c>
      <c r="B274" s="36">
        <v>1.4264458498288055</v>
      </c>
      <c r="C274" s="37">
        <v>-77.122778018560965</v>
      </c>
      <c r="D274" s="29">
        <f t="shared" si="4"/>
        <v>57.064505882545653</v>
      </c>
    </row>
    <row r="275" spans="1:4" x14ac:dyDescent="0.2">
      <c r="A275" s="36">
        <v>49325.25134287159</v>
      </c>
      <c r="B275" s="36">
        <v>1.3958502343009473</v>
      </c>
      <c r="C275" s="37">
        <v>-77.405604477847319</v>
      </c>
      <c r="D275" s="29">
        <f t="shared" si="4"/>
        <v>56.876176562694347</v>
      </c>
    </row>
    <row r="276" spans="1:4" x14ac:dyDescent="0.2">
      <c r="A276" s="36">
        <v>50462.678313252043</v>
      </c>
      <c r="B276" s="36">
        <v>1.3658461175394863</v>
      </c>
      <c r="C276" s="37">
        <v>-77.682705150629275</v>
      </c>
      <c r="D276" s="29">
        <f t="shared" si="4"/>
        <v>56.687435536763516</v>
      </c>
    </row>
    <row r="277" spans="1:4" x14ac:dyDescent="0.2">
      <c r="A277" s="36">
        <v>51626.334042285052</v>
      </c>
      <c r="B277" s="36">
        <v>1.3364261628398764</v>
      </c>
      <c r="C277" s="37">
        <v>-77.954172781330811</v>
      </c>
      <c r="D277" s="29">
        <f t="shared" si="4"/>
        <v>56.498299468930149</v>
      </c>
    </row>
    <row r="278" spans="1:4" x14ac:dyDescent="0.2">
      <c r="A278" s="36">
        <v>52816.82335805925</v>
      </c>
      <c r="B278" s="36">
        <v>1.3075828521737973</v>
      </c>
      <c r="C278" s="37">
        <v>-78.220100272372122</v>
      </c>
      <c r="D278" s="29">
        <f t="shared" si="4"/>
        <v>56.308784417650415</v>
      </c>
    </row>
    <row r="279" spans="1:4" x14ac:dyDescent="0.2">
      <c r="A279" s="36">
        <v>54034.765035835597</v>
      </c>
      <c r="B279" s="36">
        <v>1.2793085083000451</v>
      </c>
      <c r="C279" s="37">
        <v>-78.480580559688406</v>
      </c>
      <c r="D279" s="29">
        <f t="shared" si="4"/>
        <v>56.118905851912182</v>
      </c>
    </row>
    <row r="280" spans="1:4" x14ac:dyDescent="0.2">
      <c r="A280" s="36">
        <v>55280.792119665392</v>
      </c>
      <c r="B280" s="36">
        <v>1.2515953156758457</v>
      </c>
      <c r="C280" s="37">
        <v>-78.735706502599569</v>
      </c>
      <c r="D280" s="29">
        <f t="shared" si="4"/>
        <v>55.928678667735312</v>
      </c>
    </row>
    <row r="281" spans="1:4" x14ac:dyDescent="0.2">
      <c r="A281" s="36">
        <v>56555.552251424757</v>
      </c>
      <c r="B281" s="36">
        <v>1.224435340102674</v>
      </c>
      <c r="C281" s="37">
        <v>-78.985570765811602</v>
      </c>
      <c r="D281" s="29">
        <f t="shared" si="4"/>
        <v>55.738117204182359</v>
      </c>
    </row>
    <row r="282" spans="1:4" x14ac:dyDescent="0.2">
      <c r="A282" s="36">
        <v>57859.708007436493</v>
      </c>
      <c r="B282" s="36">
        <v>1.1978205472865435</v>
      </c>
      <c r="C282" s="37">
        <v>-79.230265723269426</v>
      </c>
      <c r="D282" s="29">
        <f t="shared" si="4"/>
        <v>55.547235259791144</v>
      </c>
    </row>
    <row r="283" spans="1:4" x14ac:dyDescent="0.2">
      <c r="A283" s="36">
        <v>59193.937242854408</v>
      </c>
      <c r="B283" s="36">
        <v>1.1717428202541131</v>
      </c>
      <c r="C283" s="37">
        <v>-79.469883363835066</v>
      </c>
      <c r="D283" s="29">
        <f t="shared" si="4"/>
        <v>55.356046108742021</v>
      </c>
    </row>
    <row r="284" spans="1:4" x14ac:dyDescent="0.2">
      <c r="A284" s="36">
        <v>60558.933443989037</v>
      </c>
      <c r="B284" s="36">
        <v>1.1461939756983999</v>
      </c>
      <c r="C284" s="37">
        <v>-79.704515205363293</v>
      </c>
      <c r="D284" s="29">
        <f t="shared" si="4"/>
        <v>55.16456251695088</v>
      </c>
    </row>
    <row r="285" spans="1:4" x14ac:dyDescent="0.2">
      <c r="A285" s="36">
        <v>61955.406088757882</v>
      </c>
      <c r="B285" s="36">
        <v>1.1211657792837155</v>
      </c>
      <c r="C285" s="37">
        <v>-79.934252214828192</v>
      </c>
      <c r="D285" s="29">
        <f t="shared" si="4"/>
        <v>54.972796757977733</v>
      </c>
    </row>
    <row r="286" spans="1:4" x14ac:dyDescent="0.2">
      <c r="A286" s="36">
        <v>63384.081015447548</v>
      </c>
      <c r="B286" s="36">
        <v>1.0966499599527424</v>
      </c>
      <c r="C286" s="37">
        <v>-80.159184734225121</v>
      </c>
      <c r="D286" s="29">
        <f t="shared" si="4"/>
        <v>54.780760628732054</v>
      </c>
    </row>
    <row r="287" spans="1:4" x14ac:dyDescent="0.2">
      <c r="A287" s="36">
        <v>64845.700799979444</v>
      </c>
      <c r="B287" s="36">
        <v>1.0726382232888381</v>
      </c>
      <c r="C287" s="37">
        <v>-80.379402415678371</v>
      </c>
      <c r="D287" s="29">
        <f t="shared" si="4"/>
        <v>54.588465465042582</v>
      </c>
    </row>
    <row r="288" spans="1:4" x14ac:dyDescent="0.2">
      <c r="A288" s="36">
        <v>66341.025141875114</v>
      </c>
      <c r="B288" s="36">
        <v>1.0491222639501507</v>
      </c>
      <c r="C288" s="37">
        <v>-80.594994158610419</v>
      </c>
      <c r="D288" s="29">
        <f t="shared" si="4"/>
        <v>54.395922156878136</v>
      </c>
    </row>
    <row r="289" spans="1:4" x14ac:dyDescent="0.2">
      <c r="A289" s="36">
        <v>67870.831259121827</v>
      </c>
      <c r="B289" s="36">
        <v>1.0260937772456897</v>
      </c>
      <c r="C289" s="37">
        <v>-80.806048057166464</v>
      </c>
      <c r="D289" s="29">
        <f t="shared" si="4"/>
        <v>54.203141163429436</v>
      </c>
    </row>
    <row r="290" spans="1:4" x14ac:dyDescent="0.2">
      <c r="A290" s="36">
        <v>69435.914292143658</v>
      </c>
      <c r="B290" s="36">
        <v>1.0035444698559077</v>
      </c>
      <c r="C290" s="37">
        <v>-81.012651346072161</v>
      </c>
      <c r="D290" s="29">
        <f t="shared" si="4"/>
        <v>54.010132527726959</v>
      </c>
    </row>
    <row r="291" spans="1:4" x14ac:dyDescent="0.2">
      <c r="A291" s="36">
        <v>71037.08771708807</v>
      </c>
      <c r="B291" s="36">
        <v>0.98146606978218864</v>
      </c>
      <c r="C291" s="37">
        <v>-81.214890358528464</v>
      </c>
      <c r="D291" s="29">
        <f t="shared" si="4"/>
        <v>53.816905891144877</v>
      </c>
    </row>
    <row r="292" spans="1:4" x14ac:dyDescent="0.2">
      <c r="A292" s="36">
        <v>72675.183768642702</v>
      </c>
      <c r="B292" s="36">
        <v>0.95985033552171939</v>
      </c>
      <c r="C292" s="37">
        <v>-81.412850482206878</v>
      </c>
      <c r="D292" s="29">
        <f t="shared" si="4"/>
        <v>53.623470507423683</v>
      </c>
    </row>
    <row r="293" spans="1:4" x14ac:dyDescent="0.2">
      <c r="A293" s="36">
        <v>74351.053872602264</v>
      </c>
      <c r="B293" s="36">
        <v>0.93868906455126322</v>
      </c>
      <c r="C293" s="37">
        <v>-81.60661612893179</v>
      </c>
      <c r="D293" s="29">
        <f t="shared" si="4"/>
        <v>53.429835256593002</v>
      </c>
    </row>
    <row r="294" spans="1:4" x14ac:dyDescent="0.2">
      <c r="A294" s="36">
        <v>76065.569088410281</v>
      </c>
      <c r="B294" s="36">
        <v>0.91797410109387101</v>
      </c>
      <c r="C294" s="37">
        <v>-81.796270694357531</v>
      </c>
      <c r="D294" s="29">
        <f t="shared" si="4"/>
        <v>53.236008658224861</v>
      </c>
    </row>
    <row r="295" spans="1:4" x14ac:dyDescent="0.2">
      <c r="A295" s="36">
        <v>77819.6205619057</v>
      </c>
      <c r="B295" s="36">
        <v>0.89769734328293904</v>
      </c>
      <c r="C295" s="37">
        <v>-81.981896537146852</v>
      </c>
      <c r="D295" s="29">
        <f t="shared" si="4"/>
        <v>53.04199888471328</v>
      </c>
    </row>
    <row r="296" spans="1:4" x14ac:dyDescent="0.2">
      <c r="A296" s="36">
        <v>79614.119988509774</v>
      </c>
      <c r="B296" s="36">
        <v>0.87785074968809496</v>
      </c>
      <c r="C296" s="37">
        <v>-82.163574950101591</v>
      </c>
      <c r="D296" s="29">
        <f t="shared" si="4"/>
        <v>52.847813773937425</v>
      </c>
    </row>
    <row r="297" spans="1:4" x14ac:dyDescent="0.2">
      <c r="A297" s="36">
        <v>81450.000087093867</v>
      </c>
      <c r="B297" s="36">
        <v>0.85842634527696393</v>
      </c>
      <c r="C297" s="37">
        <v>-82.341386138426529</v>
      </c>
      <c r="D297" s="29">
        <f t="shared" si="4"/>
        <v>52.6534608416666</v>
      </c>
    </row>
    <row r="298" spans="1:4" x14ac:dyDescent="0.2">
      <c r="A298" s="36">
        <v>83328.215084774551</v>
      </c>
      <c r="B298" s="36">
        <v>0.83941622684314721</v>
      </c>
      <c r="C298" s="37">
        <v>-82.515409205215789</v>
      </c>
      <c r="D298" s="29">
        <f t="shared" si="4"/>
        <v>52.458947293696603</v>
      </c>
    </row>
    <row r="299" spans="1:4" x14ac:dyDescent="0.2">
      <c r="A299" s="36">
        <v>85249.741212887908</v>
      </c>
      <c r="B299" s="36">
        <v>0.82081256790978896</v>
      </c>
      <c r="C299" s="37">
        <v>-82.685722133307848</v>
      </c>
      <c r="D299" s="29">
        <f t="shared" si="4"/>
        <v>52.264280037496334</v>
      </c>
    </row>
    <row r="300" spans="1:4" x14ac:dyDescent="0.2">
      <c r="A300" s="36">
        <v>87215.577214400881</v>
      </c>
      <c r="B300" s="36">
        <v>0.80260762316099932</v>
      </c>
      <c r="C300" s="37">
        <v>-82.85240177356755</v>
      </c>
      <c r="D300" s="29">
        <f t="shared" si="4"/>
        <v>52.069465693581193</v>
      </c>
    </row>
    <row r="301" spans="1:4" x14ac:dyDescent="0.2">
      <c r="A301" s="36">
        <v>89226.744863023414</v>
      </c>
      <c r="B301" s="36">
        <v>0.78479373242110773</v>
      </c>
      <c r="C301" s="37">
        <v>-83.01552383510402</v>
      </c>
      <c r="D301" s="29">
        <f t="shared" si="4"/>
        <v>51.874510606528325</v>
      </c>
    </row>
    <row r="302" spans="1:4" x14ac:dyDescent="0.2">
      <c r="A302" s="36">
        <v>91284.289494291181</v>
      </c>
      <c r="B302" s="36">
        <v>0.76736332421059517</v>
      </c>
      <c r="C302" s="37">
        <v>-83.175162878166702</v>
      </c>
      <c r="D302" s="29">
        <f t="shared" si="4"/>
        <v>51.679420855647592</v>
      </c>
    </row>
    <row r="303" spans="1:4" x14ac:dyDescent="0.2">
      <c r="A303" s="36">
        <v>93389.28054889488</v>
      </c>
      <c r="B303" s="36">
        <v>0.75030891890560392</v>
      </c>
      <c r="C303" s="37">
        <v>-83.331392309469337</v>
      </c>
      <c r="D303" s="29">
        <f t="shared" si="4"/>
        <v>51.484202265316277</v>
      </c>
    </row>
    <row r="304" spans="1:4" x14ac:dyDescent="0.2">
      <c r="A304" s="36">
        <v>95542.812128538644</v>
      </c>
      <c r="B304" s="36">
        <v>0.73362313152183678</v>
      </c>
      <c r="C304" s="37">
        <v>-83.484284377009345</v>
      </c>
      <c r="D304" s="29">
        <f t="shared" si="4"/>
        <v>51.288860414930056</v>
      </c>
    </row>
    <row r="305" spans="1:4" x14ac:dyDescent="0.2">
      <c r="A305" s="36">
        <v>97746.003564616301</v>
      </c>
      <c r="B305" s="36">
        <v>0.71729867415817283</v>
      </c>
      <c r="C305" s="37">
        <v>-83.633910171217806</v>
      </c>
      <c r="D305" s="29">
        <f t="shared" si="4"/>
        <v>51.093400648603478</v>
      </c>
    </row>
    <row r="306" spans="1:4" x14ac:dyDescent="0.2">
      <c r="A306" s="36">
        <v>100000.00000000124</v>
      </c>
      <c r="B306" s="36">
        <v>0.70132835810919303</v>
      </c>
      <c r="C306" s="37">
        <v>-83.780339623999609</v>
      </c>
      <c r="D306" s="29">
        <f t="shared" si="4"/>
        <v>50.897828084469111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J7" sqref="J7"/>
    </sheetView>
  </sheetViews>
  <sheetFormatPr defaultRowHeight="12.75" x14ac:dyDescent="0.2"/>
  <cols>
    <col min="1" max="1" width="9.140625" style="24"/>
    <col min="2" max="2" width="17.5703125" style="2" customWidth="1"/>
    <col min="3" max="3" width="10.28515625" style="2" customWidth="1"/>
    <col min="4" max="4" width="10.28515625" customWidth="1"/>
    <col min="5" max="5" width="32.5703125" bestFit="1" customWidth="1"/>
  </cols>
  <sheetData>
    <row r="1" spans="1:5" ht="15.75" x14ac:dyDescent="0.25">
      <c r="A1" s="26" t="s">
        <v>39</v>
      </c>
      <c r="B1" s="26" t="s">
        <v>44</v>
      </c>
      <c r="C1" s="26" t="s">
        <v>40</v>
      </c>
      <c r="D1" s="26" t="s">
        <v>41</v>
      </c>
      <c r="E1" s="5" t="s">
        <v>43</v>
      </c>
    </row>
    <row r="2" spans="1:5" ht="15.75" x14ac:dyDescent="0.25">
      <c r="A2" s="26" t="s">
        <v>37</v>
      </c>
      <c r="B2" s="26" t="s">
        <v>37</v>
      </c>
      <c r="C2" s="26" t="s">
        <v>37</v>
      </c>
      <c r="D2" s="26" t="s">
        <v>37</v>
      </c>
      <c r="E2" s="5" t="s">
        <v>37</v>
      </c>
    </row>
    <row r="3" spans="1:5" ht="15.75" x14ac:dyDescent="0.25">
      <c r="A3" s="26">
        <v>5</v>
      </c>
      <c r="B3" s="26">
        <v>4.407</v>
      </c>
      <c r="C3" s="26">
        <v>3.1</v>
      </c>
      <c r="D3" s="26">
        <f>A3-B3</f>
        <v>0.59299999999999997</v>
      </c>
      <c r="E3" s="2">
        <f>B3-C3</f>
        <v>1.3069999999999999</v>
      </c>
    </row>
    <row r="4" spans="1:5" s="24" customFormat="1" ht="15.75" x14ac:dyDescent="0.25">
      <c r="A4" s="26"/>
      <c r="B4" s="26"/>
      <c r="C4" s="26"/>
      <c r="D4" s="27" t="s">
        <v>42</v>
      </c>
      <c r="E4" s="25" t="s">
        <v>45</v>
      </c>
    </row>
    <row r="5" spans="1:5" s="24" customFormat="1" ht="15.75" x14ac:dyDescent="0.25">
      <c r="A5" s="26"/>
      <c r="B5" s="26"/>
      <c r="C5" s="26"/>
      <c r="D5" s="26"/>
    </row>
    <row r="7" spans="1:5" ht="15.75" x14ac:dyDescent="0.25">
      <c r="A7" s="30" t="s">
        <v>38</v>
      </c>
    </row>
    <row r="9" spans="1:5" ht="15.75" x14ac:dyDescent="0.25">
      <c r="A9" s="28" t="s">
        <v>49</v>
      </c>
    </row>
    <row r="10" spans="1:5" s="24" customFormat="1" ht="15.75" x14ac:dyDescent="0.25">
      <c r="A10" s="28" t="s">
        <v>50</v>
      </c>
      <c r="B10" s="2"/>
      <c r="C10" s="2"/>
    </row>
    <row r="11" spans="1:5" ht="15.75" x14ac:dyDescent="0.25">
      <c r="A11" s="28" t="s">
        <v>51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03" zoomScaleNormal="103" workbookViewId="0">
      <selection activeCell="B2" sqref="B2"/>
    </sheetView>
  </sheetViews>
  <sheetFormatPr defaultColWidth="9" defaultRowHeight="12.75" x14ac:dyDescent="0.2"/>
  <cols>
    <col min="1" max="1" width="13.140625" style="9" customWidth="1"/>
    <col min="2" max="2" width="10.42578125" style="9" customWidth="1"/>
    <col min="3" max="3" width="30" style="9" bestFit="1" customWidth="1"/>
    <col min="4" max="4" width="12.7109375" style="9" bestFit="1" customWidth="1"/>
    <col min="5" max="5" width="9.7109375" style="9" bestFit="1" customWidth="1"/>
    <col min="6" max="16384" width="9" style="9"/>
  </cols>
  <sheetData>
    <row r="1" spans="1:3" x14ac:dyDescent="0.2">
      <c r="A1" s="22" t="s">
        <v>34</v>
      </c>
      <c r="B1" s="22" t="s">
        <v>35</v>
      </c>
      <c r="C1" s="5" t="s">
        <v>36</v>
      </c>
    </row>
    <row r="2" spans="1:3" x14ac:dyDescent="0.2">
      <c r="A2" s="4">
        <v>8.4471000000000004E-4</v>
      </c>
      <c r="B2" s="4">
        <v>1.36</v>
      </c>
      <c r="C2" s="21">
        <f>20*LOG10(B2/A2/2)</f>
        <v>58.116025542980125</v>
      </c>
    </row>
    <row r="5" spans="1:3" x14ac:dyDescent="0.2">
      <c r="A5" s="2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1.2</vt:lpstr>
      <vt:lpstr>Step 1.3</vt:lpstr>
      <vt:lpstr>Step 1.5</vt:lpstr>
      <vt:lpstr>Step 1.6</vt:lpstr>
      <vt:lpstr>Step 2.2</vt:lpstr>
      <vt:lpstr>Step 2.6</vt:lpstr>
      <vt:lpstr>Step 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Chih-Hung (James) Chen</dc:creator>
  <cp:lastModifiedBy>Mohammad Raeed Hassan</cp:lastModifiedBy>
  <dcterms:created xsi:type="dcterms:W3CDTF">2020-09-11T23:51:17Z</dcterms:created>
  <dcterms:modified xsi:type="dcterms:W3CDTF">2020-11-08T22:48:14Z</dcterms:modified>
</cp:coreProperties>
</file>