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tglbuc-my.sharepoint.com/personal/rafael_belokurows_kantar_com/Documents/Documents/"/>
    </mc:Choice>
  </mc:AlternateContent>
  <xr:revisionPtr revIDLastSave="931" documentId="8_{C817B45D-AE9F-48BF-B171-176C7B4DB954}" xr6:coauthVersionLast="47" xr6:coauthVersionMax="47" xr10:uidLastSave="{93A27AD6-2573-4C03-BFCD-2D13D17629E6}"/>
  <bookViews>
    <workbookView xWindow="-120" yWindow="-120" windowWidth="29040" windowHeight="15840" activeTab="1" xr2:uid="{3FA507D3-0F11-4C1F-85FE-2036CEAEFE8F}"/>
  </bookViews>
  <sheets>
    <sheet name="Sheet1" sheetId="1" r:id="rId1"/>
    <sheet name="Sheet2" sheetId="2" r:id="rId2"/>
  </sheets>
  <definedNames>
    <definedName name="_xlnm._FilterDatabase" localSheetId="1" hidden="1">Sheet2!$A$1:$P$221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5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E221" i="1"/>
  <c r="D221" i="1" s="1"/>
  <c r="E220" i="1"/>
  <c r="D220" i="1" s="1"/>
  <c r="E219" i="1"/>
  <c r="D219" i="1" s="1"/>
  <c r="E218" i="1"/>
  <c r="D218" i="1" s="1"/>
  <c r="E217" i="1"/>
  <c r="D217" i="1" s="1"/>
  <c r="E216" i="1"/>
  <c r="D216" i="1" s="1"/>
  <c r="E215" i="1"/>
  <c r="D215" i="1" s="1"/>
  <c r="E214" i="1"/>
  <c r="D214" i="1" s="1"/>
  <c r="E213" i="1"/>
  <c r="D213" i="1" s="1"/>
  <c r="E212" i="1"/>
  <c r="D212" i="1" s="1"/>
  <c r="E211" i="1"/>
  <c r="D211" i="1" s="1"/>
  <c r="E151" i="1"/>
  <c r="D151" i="1" s="1"/>
  <c r="E152" i="1"/>
  <c r="D152" i="1" s="1"/>
  <c r="E153" i="1"/>
  <c r="D153" i="1" s="1"/>
  <c r="E154" i="1"/>
  <c r="D154" i="1" s="1"/>
  <c r="E155" i="1"/>
  <c r="D155" i="1" s="1"/>
  <c r="E156" i="1"/>
  <c r="D156" i="1" s="1"/>
  <c r="E157" i="1"/>
  <c r="D157" i="1" s="1"/>
  <c r="E158" i="1"/>
  <c r="D158" i="1" s="1"/>
  <c r="E159" i="1"/>
  <c r="D159" i="1" s="1"/>
  <c r="E160" i="1"/>
  <c r="D160" i="1" s="1"/>
  <c r="E161" i="1"/>
  <c r="D161" i="1" s="1"/>
  <c r="E162" i="1"/>
  <c r="D162" i="1" s="1"/>
  <c r="E163" i="1"/>
  <c r="E164" i="1"/>
  <c r="D164" i="1" s="1"/>
  <c r="E165" i="1"/>
  <c r="D165" i="1" s="1"/>
  <c r="E166" i="1"/>
  <c r="D166" i="1" s="1"/>
  <c r="E167" i="1"/>
  <c r="D167" i="1" s="1"/>
  <c r="E168" i="1"/>
  <c r="D168" i="1" s="1"/>
  <c r="E169" i="1"/>
  <c r="D169" i="1" s="1"/>
  <c r="E170" i="1"/>
  <c r="D170" i="1" s="1"/>
  <c r="E171" i="1"/>
  <c r="D171" i="1" s="1"/>
  <c r="E172" i="1"/>
  <c r="D172" i="1" s="1"/>
  <c r="E173" i="1"/>
  <c r="D173" i="1" s="1"/>
  <c r="E174" i="1"/>
  <c r="D174" i="1" s="1"/>
  <c r="E175" i="1"/>
  <c r="D175" i="1" s="1"/>
  <c r="E176" i="1"/>
  <c r="D176" i="1" s="1"/>
  <c r="E177" i="1"/>
  <c r="D177" i="1" s="1"/>
  <c r="E178" i="1"/>
  <c r="D178" i="1" s="1"/>
  <c r="E179" i="1"/>
  <c r="D179" i="1" s="1"/>
  <c r="E180" i="1"/>
  <c r="D180" i="1" s="1"/>
  <c r="E181" i="1"/>
  <c r="D181" i="1" s="1"/>
  <c r="E182" i="1"/>
  <c r="D182" i="1" s="1"/>
  <c r="E183" i="1"/>
  <c r="D183" i="1" s="1"/>
  <c r="E184" i="1"/>
  <c r="D184" i="1" s="1"/>
  <c r="E185" i="1"/>
  <c r="D185" i="1" s="1"/>
  <c r="E186" i="1"/>
  <c r="D186" i="1" s="1"/>
  <c r="E187" i="1"/>
  <c r="D187" i="1" s="1"/>
  <c r="E188" i="1"/>
  <c r="D188" i="1" s="1"/>
  <c r="E189" i="1"/>
  <c r="D189" i="1" s="1"/>
  <c r="E190" i="1"/>
  <c r="D190" i="1" s="1"/>
  <c r="E191" i="1"/>
  <c r="D191" i="1" s="1"/>
  <c r="E192" i="1"/>
  <c r="D192" i="1" s="1"/>
  <c r="E193" i="1"/>
  <c r="D193" i="1" s="1"/>
  <c r="E194" i="1"/>
  <c r="D194" i="1" s="1"/>
  <c r="E195" i="1"/>
  <c r="D195" i="1" s="1"/>
  <c r="E196" i="1"/>
  <c r="D196" i="1" s="1"/>
  <c r="E197" i="1"/>
  <c r="D197" i="1" s="1"/>
  <c r="E198" i="1"/>
  <c r="D198" i="1" s="1"/>
  <c r="E199" i="1"/>
  <c r="D199" i="1" s="1"/>
  <c r="E200" i="1"/>
  <c r="D200" i="1" s="1"/>
  <c r="E201" i="1"/>
  <c r="D201" i="1" s="1"/>
  <c r="E202" i="1"/>
  <c r="D202" i="1" s="1"/>
  <c r="E203" i="1"/>
  <c r="D203" i="1" s="1"/>
  <c r="E204" i="1"/>
  <c r="D204" i="1" s="1"/>
  <c r="E205" i="1"/>
  <c r="D205" i="1" s="1"/>
  <c r="E206" i="1"/>
  <c r="D206" i="1" s="1"/>
  <c r="E207" i="1"/>
  <c r="D207" i="1" s="1"/>
  <c r="E208" i="1"/>
  <c r="D208" i="1" s="1"/>
  <c r="E209" i="1"/>
  <c r="D209" i="1" s="1"/>
  <c r="E210" i="1"/>
  <c r="D210" i="1" s="1"/>
  <c r="D163" i="1"/>
  <c r="E104" i="1"/>
  <c r="D104" i="1" s="1"/>
  <c r="E105" i="1"/>
  <c r="D105" i="1" s="1"/>
  <c r="E106" i="1"/>
  <c r="D106" i="1" s="1"/>
  <c r="E107" i="1"/>
  <c r="D107" i="1" s="1"/>
  <c r="E108" i="1"/>
  <c r="D108" i="1" s="1"/>
  <c r="E109" i="1"/>
  <c r="D109" i="1" s="1"/>
  <c r="E110" i="1"/>
  <c r="D110" i="1" s="1"/>
  <c r="E111" i="1"/>
  <c r="D111" i="1" s="1"/>
  <c r="E112" i="1"/>
  <c r="D112" i="1" s="1"/>
  <c r="E113" i="1"/>
  <c r="D113" i="1" s="1"/>
  <c r="E114" i="1"/>
  <c r="D114" i="1" s="1"/>
  <c r="E115" i="1"/>
  <c r="D115" i="1" s="1"/>
  <c r="E116" i="1"/>
  <c r="D116" i="1" s="1"/>
  <c r="E117" i="1"/>
  <c r="D117" i="1" s="1"/>
  <c r="E118" i="1"/>
  <c r="D118" i="1" s="1"/>
  <c r="E119" i="1"/>
  <c r="D119" i="1" s="1"/>
  <c r="E120" i="1"/>
  <c r="D120" i="1" s="1"/>
  <c r="E121" i="1"/>
  <c r="D121" i="1" s="1"/>
  <c r="E122" i="1"/>
  <c r="D122" i="1" s="1"/>
  <c r="E123" i="1"/>
  <c r="D123" i="1" s="1"/>
  <c r="E124" i="1"/>
  <c r="D124" i="1" s="1"/>
  <c r="E125" i="1"/>
  <c r="D125" i="1" s="1"/>
  <c r="E126" i="1"/>
  <c r="D126" i="1" s="1"/>
  <c r="E127" i="1"/>
  <c r="D127" i="1" s="1"/>
  <c r="E128" i="1"/>
  <c r="D128" i="1" s="1"/>
  <c r="E129" i="1"/>
  <c r="D129" i="1" s="1"/>
  <c r="E130" i="1"/>
  <c r="D130" i="1" s="1"/>
  <c r="E131" i="1"/>
  <c r="D131" i="1" s="1"/>
  <c r="E132" i="1"/>
  <c r="D132" i="1" s="1"/>
  <c r="E133" i="1"/>
  <c r="D133" i="1" s="1"/>
  <c r="E134" i="1"/>
  <c r="D134" i="1" s="1"/>
  <c r="E135" i="1"/>
  <c r="D135" i="1" s="1"/>
  <c r="E136" i="1"/>
  <c r="D136" i="1" s="1"/>
  <c r="E137" i="1"/>
  <c r="D137" i="1" s="1"/>
  <c r="E138" i="1"/>
  <c r="D138" i="1" s="1"/>
  <c r="E139" i="1"/>
  <c r="D139" i="1" s="1"/>
  <c r="E140" i="1"/>
  <c r="D140" i="1" s="1"/>
  <c r="E141" i="1"/>
  <c r="D141" i="1" s="1"/>
  <c r="E142" i="1"/>
  <c r="D142" i="1" s="1"/>
  <c r="E143" i="1"/>
  <c r="D143" i="1" s="1"/>
  <c r="E144" i="1"/>
  <c r="D144" i="1" s="1"/>
  <c r="E145" i="1"/>
  <c r="D145" i="1" s="1"/>
  <c r="E146" i="1"/>
  <c r="D146" i="1" s="1"/>
  <c r="E147" i="1"/>
  <c r="D147" i="1" s="1"/>
  <c r="E148" i="1"/>
  <c r="D148" i="1" s="1"/>
  <c r="E149" i="1"/>
  <c r="D149" i="1" s="1"/>
  <c r="E150" i="1"/>
  <c r="D150" i="1" s="1"/>
  <c r="E88" i="1"/>
  <c r="D88" i="1" s="1"/>
  <c r="E89" i="1"/>
  <c r="D89" i="1" s="1"/>
  <c r="E90" i="1"/>
  <c r="D90" i="1" s="1"/>
  <c r="E91" i="1"/>
  <c r="D91" i="1" s="1"/>
  <c r="E92" i="1"/>
  <c r="D92" i="1" s="1"/>
  <c r="E93" i="1"/>
  <c r="D93" i="1" s="1"/>
  <c r="E94" i="1"/>
  <c r="D94" i="1" s="1"/>
  <c r="E95" i="1"/>
  <c r="D95" i="1" s="1"/>
  <c r="E96" i="1"/>
  <c r="D96" i="1" s="1"/>
  <c r="E97" i="1"/>
  <c r="D97" i="1" s="1"/>
  <c r="E98" i="1"/>
  <c r="D98" i="1" s="1"/>
  <c r="E99" i="1"/>
  <c r="D99" i="1" s="1"/>
  <c r="E100" i="1"/>
  <c r="D100" i="1" s="1"/>
  <c r="E101" i="1"/>
  <c r="D101" i="1" s="1"/>
  <c r="E102" i="1"/>
  <c r="D102" i="1" s="1"/>
  <c r="E103" i="1"/>
  <c r="D103" i="1" s="1"/>
  <c r="E87" i="1"/>
  <c r="D87" i="1" s="1"/>
  <c r="B87" i="1"/>
  <c r="C87" i="1" s="1"/>
</calcChain>
</file>

<file path=xl/sharedStrings.xml><?xml version="1.0" encoding="utf-8"?>
<sst xmlns="http://schemas.openxmlformats.org/spreadsheetml/2006/main" count="2888" uniqueCount="629">
  <si>
    <t>Release</t>
  </si>
  <si>
    <t>Release Date</t>
  </si>
  <si>
    <t>year</t>
  </si>
  <si>
    <t>Gross</t>
  </si>
  <si>
    <t>Theaters</t>
  </si>
  <si>
    <t>nominated</t>
  </si>
  <si>
    <t>tconst</t>
  </si>
  <si>
    <t>titleType</t>
  </si>
  <si>
    <t>originalTitle</t>
  </si>
  <si>
    <t>isAdult</t>
  </si>
  <si>
    <t>startYear</t>
  </si>
  <si>
    <t>endYear</t>
  </si>
  <si>
    <t>runtimeMinutes</t>
  </si>
  <si>
    <t>genres</t>
  </si>
  <si>
    <t>averageRating</t>
  </si>
  <si>
    <t>numVotes</t>
  </si>
  <si>
    <t>12 Years a Slave</t>
  </si>
  <si>
    <t>Oct 18</t>
  </si>
  <si>
    <t>tt2024544</t>
  </si>
  <si>
    <t>movie</t>
  </si>
  <si>
    <t>Biography,Drama,History</t>
  </si>
  <si>
    <t>127 Hours</t>
  </si>
  <si>
    <t>tt1542344</t>
  </si>
  <si>
    <t>Action,Biography,Drama</t>
  </si>
  <si>
    <t>Dec 25</t>
  </si>
  <si>
    <t>tt8579674</t>
  </si>
  <si>
    <t>Action,Drama,War</t>
  </si>
  <si>
    <t>A Serious Man</t>
  </si>
  <si>
    <t>Oct 2</t>
  </si>
  <si>
    <t>tt1019452</t>
  </si>
  <si>
    <t>Comedy,Drama</t>
  </si>
  <si>
    <t>A Star Is Born</t>
  </si>
  <si>
    <t>Oct 5</t>
  </si>
  <si>
    <t>tt1517451</t>
  </si>
  <si>
    <t>Drama,Music,Romance</t>
  </si>
  <si>
    <t>American Hustle</t>
  </si>
  <si>
    <t>Dec 13</t>
  </si>
  <si>
    <t>tt1800241</t>
  </si>
  <si>
    <t>Crime,Drama</t>
  </si>
  <si>
    <t>American Sniper</t>
  </si>
  <si>
    <t>tt2179136</t>
  </si>
  <si>
    <t>Amour</t>
  </si>
  <si>
    <t>Dec 19</t>
  </si>
  <si>
    <t>tt1602620</t>
  </si>
  <si>
    <t>Drama</t>
  </si>
  <si>
    <t>An Education</t>
  </si>
  <si>
    <t>Oct 9</t>
  </si>
  <si>
    <t>tt1174732</t>
  </si>
  <si>
    <t>Argo</t>
  </si>
  <si>
    <t>Oct 12</t>
  </si>
  <si>
    <t>tt1024648</t>
  </si>
  <si>
    <t>Biography,Drama,Thriller</t>
  </si>
  <si>
    <t>Arrival</t>
  </si>
  <si>
    <t>tt2543164</t>
  </si>
  <si>
    <t>Drama,Mystery,Sci-Fi</t>
  </si>
  <si>
    <t>Avatar</t>
  </si>
  <si>
    <t>Dec 18</t>
  </si>
  <si>
    <t>tt0499549</t>
  </si>
  <si>
    <t>Action,Adventure,Fantasy</t>
  </si>
  <si>
    <t>Avatar: The Way of Water</t>
  </si>
  <si>
    <t>Dec 16</t>
  </si>
  <si>
    <t>tt1630029</t>
  </si>
  <si>
    <t>Beasts of the Southern Wild</t>
  </si>
  <si>
    <t>tt2125435</t>
  </si>
  <si>
    <t>Adventure,Drama,Fantasy</t>
  </si>
  <si>
    <t>Belfast</t>
  </si>
  <si>
    <t>tt12789558</t>
  </si>
  <si>
    <t>Biography,Drama</t>
  </si>
  <si>
    <t>Birdman or (The Unexpected Virtue of Ignorance)</t>
  </si>
  <si>
    <t>Oct 17</t>
  </si>
  <si>
    <t>tt2562232</t>
  </si>
  <si>
    <t>Black Panther</t>
  </si>
  <si>
    <t>Feb 16</t>
  </si>
  <si>
    <t>tt1825683</t>
  </si>
  <si>
    <t>Action,Adventure,Sci-Fi</t>
  </si>
  <si>
    <t>Black Swan</t>
  </si>
  <si>
    <t>Dec 3</t>
  </si>
  <si>
    <t>tt0947798</t>
  </si>
  <si>
    <t>Drama,Thriller</t>
  </si>
  <si>
    <t>BlacKkKlansman</t>
  </si>
  <si>
    <t>Aug 10</t>
  </si>
  <si>
    <t>tt7349662</t>
  </si>
  <si>
    <t>Biography,Comedy,Crime</t>
  </si>
  <si>
    <t>Bohemian Rhapsody</t>
  </si>
  <si>
    <t>tt1727824</t>
  </si>
  <si>
    <t>Biography,Drama,Music</t>
  </si>
  <si>
    <t>Boyhood</t>
  </si>
  <si>
    <t>tt1065073</t>
  </si>
  <si>
    <t>Bridge of Spies</t>
  </si>
  <si>
    <t>Oct 16</t>
  </si>
  <si>
    <t>tt3682448</t>
  </si>
  <si>
    <t>Drama,History,Thriller</t>
  </si>
  <si>
    <t>Brooklyn</t>
  </si>
  <si>
    <t>tt2381111</t>
  </si>
  <si>
    <t>Drama,Romance</t>
  </si>
  <si>
    <t>Call Me by Your Name</t>
  </si>
  <si>
    <t>tt5726616</t>
  </si>
  <si>
    <t>Captain Phillips</t>
  </si>
  <si>
    <t>Oct 11</t>
  </si>
  <si>
    <t>tt1535109</t>
  </si>
  <si>
    <t>Action,Biography,Crime</t>
  </si>
  <si>
    <t>Dallas Buyers Club</t>
  </si>
  <si>
    <t>tt0790636</t>
  </si>
  <si>
    <t>Darkest Hour</t>
  </si>
  <si>
    <t>tt4555426</t>
  </si>
  <si>
    <t>Biography,Drama,War</t>
  </si>
  <si>
    <t>District 9</t>
  </si>
  <si>
    <t>Aug 14</t>
  </si>
  <si>
    <t>tt1136608</t>
  </si>
  <si>
    <t>Action,Sci-Fi,Thriller</t>
  </si>
  <si>
    <t>Django Unchained</t>
  </si>
  <si>
    <t>tt1853728</t>
  </si>
  <si>
    <t>Drama,Western</t>
  </si>
  <si>
    <t>Drive My Car</t>
  </si>
  <si>
    <t>tt14039582</t>
  </si>
  <si>
    <t>Doraibu mai kÃ¢</t>
  </si>
  <si>
    <t>Dune</t>
  </si>
  <si>
    <t>Oct 22</t>
  </si>
  <si>
    <t>tt1160419</t>
  </si>
  <si>
    <t>Dune: Part One</t>
  </si>
  <si>
    <t>Action,Adventure,Drama</t>
  </si>
  <si>
    <t>Dunkirk</t>
  </si>
  <si>
    <t>tt5013056</t>
  </si>
  <si>
    <t>Action,Drama,History</t>
  </si>
  <si>
    <t>Elvis</t>
  </si>
  <si>
    <t>tt3704428</t>
  </si>
  <si>
    <t>Everything Everywhere All at Once</t>
  </si>
  <si>
    <t>tt6710474</t>
  </si>
  <si>
    <t>Action,Adventure,Comedy</t>
  </si>
  <si>
    <t>Extremely Loud &amp; Incredibly Close</t>
  </si>
  <si>
    <t>tt0477302</t>
  </si>
  <si>
    <t>Adventure,Drama,Mystery</t>
  </si>
  <si>
    <t>Fences</t>
  </si>
  <si>
    <t>tt2671706</t>
  </si>
  <si>
    <t>Ford v Ferrari</t>
  </si>
  <si>
    <t>tt1950186</t>
  </si>
  <si>
    <t>Get Out</t>
  </si>
  <si>
    <t>Feb 24</t>
  </si>
  <si>
    <t>tt5052448</t>
  </si>
  <si>
    <t>Horror,Mystery,Thriller</t>
  </si>
  <si>
    <t>Gravity</t>
  </si>
  <si>
    <t>Oct 4</t>
  </si>
  <si>
    <t>tt1454468</t>
  </si>
  <si>
    <t>Drama,Sci-Fi,Thriller</t>
  </si>
  <si>
    <t>Green Book</t>
  </si>
  <si>
    <t>tt6966692</t>
  </si>
  <si>
    <t>Biography,Comedy,Drama</t>
  </si>
  <si>
    <t>Hacksaw Ridge</t>
  </si>
  <si>
    <t>tt2119532</t>
  </si>
  <si>
    <t>Hell or High Water</t>
  </si>
  <si>
    <t>Aug 12</t>
  </si>
  <si>
    <t>tt2582782</t>
  </si>
  <si>
    <t>Crime,Drama,Thriller</t>
  </si>
  <si>
    <t>Her</t>
  </si>
  <si>
    <t>tt1798709</t>
  </si>
  <si>
    <t>Drama,Romance,Sci-Fi</t>
  </si>
  <si>
    <t>Hidden Figures</t>
  </si>
  <si>
    <t>tt4846340</t>
  </si>
  <si>
    <t>Hugo</t>
  </si>
  <si>
    <t>tt0970179</t>
  </si>
  <si>
    <t>Adventure,Drama,Family</t>
  </si>
  <si>
    <t>Inception</t>
  </si>
  <si>
    <t>tt1375666</t>
  </si>
  <si>
    <t>Inglourious Basterds</t>
  </si>
  <si>
    <t>Aug 21</t>
  </si>
  <si>
    <t>tt0361748</t>
  </si>
  <si>
    <t>Adventure,Drama,War</t>
  </si>
  <si>
    <t>Jojo Rabbit</t>
  </si>
  <si>
    <t>tt2584384</t>
  </si>
  <si>
    <t>Comedy,Drama,War</t>
  </si>
  <si>
    <t>Joker</t>
  </si>
  <si>
    <t>tt7286456</t>
  </si>
  <si>
    <t>Judas and the Black Messiah</t>
  </si>
  <si>
    <t>Feb 12</t>
  </si>
  <si>
    <t>tt9784798</t>
  </si>
  <si>
    <t>King Richard</t>
  </si>
  <si>
    <t>tt9620288</t>
  </si>
  <si>
    <t>Biography,Drama,Sport</t>
  </si>
  <si>
    <t>La La Land</t>
  </si>
  <si>
    <t>Dec 9</t>
  </si>
  <si>
    <t>tt3783958</t>
  </si>
  <si>
    <t>Comedy,Drama,Music</t>
  </si>
  <si>
    <t>Lady Bird</t>
  </si>
  <si>
    <t>tt4925292</t>
  </si>
  <si>
    <t>Les Misérables</t>
  </si>
  <si>
    <t>Licorice Pizza</t>
  </si>
  <si>
    <t>tt11271038</t>
  </si>
  <si>
    <t>Comedy,Drama,Romance</t>
  </si>
  <si>
    <t>Life of Pi</t>
  </si>
  <si>
    <t>tt0454876</t>
  </si>
  <si>
    <t>Lincoln</t>
  </si>
  <si>
    <t>tt0443272</t>
  </si>
  <si>
    <t>Lion</t>
  </si>
  <si>
    <t>tt3741834</t>
  </si>
  <si>
    <t>Little Women</t>
  </si>
  <si>
    <t>tt3281548</t>
  </si>
  <si>
    <t>Mad Max: Fury Road</t>
  </si>
  <si>
    <t>May 15</t>
  </si>
  <si>
    <t>tt1392190</t>
  </si>
  <si>
    <t>Manchester by the Sea</t>
  </si>
  <si>
    <t>tt4034228</t>
  </si>
  <si>
    <t>Midnight in Paris</t>
  </si>
  <si>
    <t>May 20</t>
  </si>
  <si>
    <t>tt1605783</t>
  </si>
  <si>
    <t>Comedy,Fantasy,Romance</t>
  </si>
  <si>
    <t>Minari</t>
  </si>
  <si>
    <t>tt10633456</t>
  </si>
  <si>
    <t>Moneyball</t>
  </si>
  <si>
    <t>Sep 23</t>
  </si>
  <si>
    <t>tt1210166</t>
  </si>
  <si>
    <t>Moonlight</t>
  </si>
  <si>
    <t>Oct 21</t>
  </si>
  <si>
    <t>tt4975722</t>
  </si>
  <si>
    <t>Nebraska</t>
  </si>
  <si>
    <t>tt1821549</t>
  </si>
  <si>
    <t>Nightmare Alley</t>
  </si>
  <si>
    <t>Dec 17</t>
  </si>
  <si>
    <t>tt7740496</t>
  </si>
  <si>
    <t>Nomadland</t>
  </si>
  <si>
    <t>Feb 19</t>
  </si>
  <si>
    <t>tt9770150</t>
  </si>
  <si>
    <t>Once Upon a Time in Hollywood</t>
  </si>
  <si>
    <t>tt7131622</t>
  </si>
  <si>
    <t>Parasite</t>
  </si>
  <si>
    <t>tt6751668</t>
  </si>
  <si>
    <t>Gisaengchung</t>
  </si>
  <si>
    <t>Phantom Thread</t>
  </si>
  <si>
    <t>tt5776858</t>
  </si>
  <si>
    <t>Philomena</t>
  </si>
  <si>
    <t>tt2431286</t>
  </si>
  <si>
    <t>Precious</t>
  </si>
  <si>
    <t>tt0929632</t>
  </si>
  <si>
    <t>Promising Young Woman</t>
  </si>
  <si>
    <t>tt9620292</t>
  </si>
  <si>
    <t>Crime,Drama,Mystery</t>
  </si>
  <si>
    <t>Room</t>
  </si>
  <si>
    <t>tt3170832</t>
  </si>
  <si>
    <t>Selma</t>
  </si>
  <si>
    <t>tt1020072</t>
  </si>
  <si>
    <t>Silver Linings Playbook</t>
  </si>
  <si>
    <t>tt1045658</t>
  </si>
  <si>
    <t>Spotlight</t>
  </si>
  <si>
    <t>tt1895587</t>
  </si>
  <si>
    <t>Biography,Crime,Drama</t>
  </si>
  <si>
    <t>Tár</t>
  </si>
  <si>
    <t>Oct 7</t>
  </si>
  <si>
    <t>The Artist</t>
  </si>
  <si>
    <t>tt1655442</t>
  </si>
  <si>
    <t>The Banshees of Inisherin</t>
  </si>
  <si>
    <t>tt11813216</t>
  </si>
  <si>
    <t>The Big Short</t>
  </si>
  <si>
    <t>Dec 11</t>
  </si>
  <si>
    <t>tt1596363</t>
  </si>
  <si>
    <t>The Blind Side</t>
  </si>
  <si>
    <t>tt0878804</t>
  </si>
  <si>
    <t>The Descendants</t>
  </si>
  <si>
    <t>tt1033575</t>
  </si>
  <si>
    <t>The Fabelmans</t>
  </si>
  <si>
    <t>tt14208870</t>
  </si>
  <si>
    <t>The Father</t>
  </si>
  <si>
    <t>Feb 26</t>
  </si>
  <si>
    <t>tt10272386</t>
  </si>
  <si>
    <t>Drama,Mystery</t>
  </si>
  <si>
    <t>The Favourite</t>
  </si>
  <si>
    <t>tt5083738</t>
  </si>
  <si>
    <t>The Fighter</t>
  </si>
  <si>
    <t>Dec 10</t>
  </si>
  <si>
    <t>tt0964517</t>
  </si>
  <si>
    <t>The Grand Budapest Hotel</t>
  </si>
  <si>
    <t>tt2278388</t>
  </si>
  <si>
    <t>Adventure,Comedy,Crime</t>
  </si>
  <si>
    <t>The Help</t>
  </si>
  <si>
    <t>tt1454029</t>
  </si>
  <si>
    <t>The Hurt Locker</t>
  </si>
  <si>
    <t>tt0887912</t>
  </si>
  <si>
    <t>Drama,Thriller,War</t>
  </si>
  <si>
    <t>The Imitation Game</t>
  </si>
  <si>
    <t>tt2084970</t>
  </si>
  <si>
    <t>The Kids Are All Right</t>
  </si>
  <si>
    <t>tt0842926</t>
  </si>
  <si>
    <t>The King's Speech</t>
  </si>
  <si>
    <t>tt1504320</t>
  </si>
  <si>
    <t>The Martian</t>
  </si>
  <si>
    <t>tt3659388</t>
  </si>
  <si>
    <t>Adventure,Drama,Sci-Fi</t>
  </si>
  <si>
    <t>The Post</t>
  </si>
  <si>
    <t>Dec 22</t>
  </si>
  <si>
    <t>tt6294822</t>
  </si>
  <si>
    <t>The Reader</t>
  </si>
  <si>
    <t>tt0976051</t>
  </si>
  <si>
    <t>The Revenant</t>
  </si>
  <si>
    <t>tt1663202</t>
  </si>
  <si>
    <t>The Shape of Water</t>
  </si>
  <si>
    <t>Dec 1</t>
  </si>
  <si>
    <t>tt5580390</t>
  </si>
  <si>
    <t>Drama,Fantasy,Romance</t>
  </si>
  <si>
    <t>The Social Network</t>
  </si>
  <si>
    <t>Oct 1</t>
  </si>
  <si>
    <t>tt1285016</t>
  </si>
  <si>
    <t>The Theory of Everything</t>
  </si>
  <si>
    <t>tt2980516</t>
  </si>
  <si>
    <t>Biography,Drama,Romance</t>
  </si>
  <si>
    <t>The Tree of Life</t>
  </si>
  <si>
    <t>May 27</t>
  </si>
  <si>
    <t>tt0478304</t>
  </si>
  <si>
    <t>Drama,Fantasy</t>
  </si>
  <si>
    <t>The Wolf of Wall Street</t>
  </si>
  <si>
    <t>tt0993846</t>
  </si>
  <si>
    <t>Three Billboards Outside Ebbing, Missouri</t>
  </si>
  <si>
    <t>tt5027774</t>
  </si>
  <si>
    <t>Comedy,Crime,Drama</t>
  </si>
  <si>
    <t>Top Gun: Maverick</t>
  </si>
  <si>
    <t>tt1745960</t>
  </si>
  <si>
    <t>Action,Drama</t>
  </si>
  <si>
    <t>Toy Story 3</t>
  </si>
  <si>
    <t>tt0435761</t>
  </si>
  <si>
    <t>Adventure,Animation,Comedy</t>
  </si>
  <si>
    <t>Triangle of Sadness</t>
  </si>
  <si>
    <t>tt7322224</t>
  </si>
  <si>
    <t>True Grit</t>
  </si>
  <si>
    <t>tt1403865</t>
  </si>
  <si>
    <t>Up</t>
  </si>
  <si>
    <t>May 29</t>
  </si>
  <si>
    <t>tt1049413</t>
  </si>
  <si>
    <t>Up in the Air</t>
  </si>
  <si>
    <t>Dec 4</t>
  </si>
  <si>
    <t>tt1193138</t>
  </si>
  <si>
    <t>Vice</t>
  </si>
  <si>
    <t>tt6266538</t>
  </si>
  <si>
    <t>War Horse</t>
  </si>
  <si>
    <t>tt1568911</t>
  </si>
  <si>
    <t>West Side Story</t>
  </si>
  <si>
    <t>tt3581652</t>
  </si>
  <si>
    <t>Crime,Drama,Musical</t>
  </si>
  <si>
    <t>Whiplash</t>
  </si>
  <si>
    <t>Oct 10</t>
  </si>
  <si>
    <t>tt2582802</t>
  </si>
  <si>
    <t>Drama,Music</t>
  </si>
  <si>
    <t>Winter's Bone</t>
  </si>
  <si>
    <t>tt1399683</t>
  </si>
  <si>
    <t>Zero Dark Thirty</t>
  </si>
  <si>
    <t>tt1790885</t>
  </si>
  <si>
    <t>Awakenings</t>
  </si>
  <si>
    <t>tt0099077</t>
  </si>
  <si>
    <t>Dances with Wolves</t>
  </si>
  <si>
    <t>tt0099348</t>
  </si>
  <si>
    <t>Adventure,Drama,Western</t>
  </si>
  <si>
    <t>Ghost</t>
  </si>
  <si>
    <t>tt0099653</t>
  </si>
  <si>
    <t>Goodfellas</t>
  </si>
  <si>
    <t>Sep 19</t>
  </si>
  <si>
    <t>tt0099685</t>
  </si>
  <si>
    <t>GoodFellas</t>
  </si>
  <si>
    <t>The Godfather: Part III</t>
  </si>
  <si>
    <t>tt0099674</t>
  </si>
  <si>
    <t>The Godfather Part III</t>
  </si>
  <si>
    <t>Beauty and the Beast</t>
  </si>
  <si>
    <t>tt0101414</t>
  </si>
  <si>
    <t>Animation,Family,Fantasy</t>
  </si>
  <si>
    <t>Bugsy</t>
  </si>
  <si>
    <t>tt0101516</t>
  </si>
  <si>
    <t>JFK</t>
  </si>
  <si>
    <t>Dec 20</t>
  </si>
  <si>
    <t>tt0102138</t>
  </si>
  <si>
    <t>The Prince of Tides</t>
  </si>
  <si>
    <t>Dec 27</t>
  </si>
  <si>
    <t>tt0102713</t>
  </si>
  <si>
    <t>The Silence of the Lambs</t>
  </si>
  <si>
    <t>Feb 14</t>
  </si>
  <si>
    <t>tt0102926</t>
  </si>
  <si>
    <t>A Few Good Men</t>
  </si>
  <si>
    <t>tt0104257</t>
  </si>
  <si>
    <t>Howards End</t>
  </si>
  <si>
    <t>tt0104454</t>
  </si>
  <si>
    <t>Scent of a Woman</t>
  </si>
  <si>
    <t>Dec 23</t>
  </si>
  <si>
    <t>tt0105323</t>
  </si>
  <si>
    <t>The Crying Game</t>
  </si>
  <si>
    <t>tt0104036</t>
  </si>
  <si>
    <t>Crime,Drama,Romance</t>
  </si>
  <si>
    <t>Unforgiven</t>
  </si>
  <si>
    <t>Aug 7</t>
  </si>
  <si>
    <t>tt0105695</t>
  </si>
  <si>
    <t>Schindler's List</t>
  </si>
  <si>
    <t>Dec 15</t>
  </si>
  <si>
    <t>tt0108052</t>
  </si>
  <si>
    <t>The Fugitive</t>
  </si>
  <si>
    <t>Aug 6</t>
  </si>
  <si>
    <t>tt0106977</t>
  </si>
  <si>
    <t>Action,Crime,Drama</t>
  </si>
  <si>
    <t>The Piano</t>
  </si>
  <si>
    <t>tt0107822</t>
  </si>
  <si>
    <t>The Remains of the Day</t>
  </si>
  <si>
    <t>tt0107943</t>
  </si>
  <si>
    <t>Forrest Gump</t>
  </si>
  <si>
    <t>tt0109830</t>
  </si>
  <si>
    <t>Four Weddings and a Funeral</t>
  </si>
  <si>
    <t>tt0109831</t>
  </si>
  <si>
    <t>In the Name of the Father</t>
  </si>
  <si>
    <t>Dec 31</t>
  </si>
  <si>
    <t>tt0107207</t>
  </si>
  <si>
    <t>Pulp Fiction</t>
  </si>
  <si>
    <t>Oct 14</t>
  </si>
  <si>
    <t>tt0110912</t>
  </si>
  <si>
    <t>Quiz Show</t>
  </si>
  <si>
    <t>Sep 16</t>
  </si>
  <si>
    <t>tt0110932</t>
  </si>
  <si>
    <t>The Shawshank Redemption</t>
  </si>
  <si>
    <t>tt0111161</t>
  </si>
  <si>
    <t>Apollo 13</t>
  </si>
  <si>
    <t>tt0112384</t>
  </si>
  <si>
    <t>Adventure,Drama,History</t>
  </si>
  <si>
    <t>Babe</t>
  </si>
  <si>
    <t>Aug 4</t>
  </si>
  <si>
    <t>tt0112431</t>
  </si>
  <si>
    <t>Comedy,Drama,Family</t>
  </si>
  <si>
    <t>Braveheart</t>
  </si>
  <si>
    <t>May 24</t>
  </si>
  <si>
    <t>tt0112573</t>
  </si>
  <si>
    <t>Sense and Sensibility</t>
  </si>
  <si>
    <t>tt0114388</t>
  </si>
  <si>
    <t>Fargo</t>
  </si>
  <si>
    <t>tt0116282</t>
  </si>
  <si>
    <t>Crime,Thriller</t>
  </si>
  <si>
    <t>Jerry Maguire</t>
  </si>
  <si>
    <t>tt0116695</t>
  </si>
  <si>
    <t>Shine</t>
  </si>
  <si>
    <t>tt0117631</t>
  </si>
  <si>
    <t>The English Patient</t>
  </si>
  <si>
    <t>tt0116209</t>
  </si>
  <si>
    <t>Drama,Romance,War</t>
  </si>
  <si>
    <t>As Good as It Gets</t>
  </si>
  <si>
    <t>tt0119822</t>
  </si>
  <si>
    <t>Good Will Hunting</t>
  </si>
  <si>
    <t>Dec 5</t>
  </si>
  <si>
    <t>tt0119217</t>
  </si>
  <si>
    <t>L.A. Confidential</t>
  </si>
  <si>
    <t>tt0119488</t>
  </si>
  <si>
    <t>Secrets &amp; Lies</t>
  </si>
  <si>
    <t>Sep 28</t>
  </si>
  <si>
    <t>tt0117589</t>
  </si>
  <si>
    <t>The Full Monty</t>
  </si>
  <si>
    <t>Aug 15</t>
  </si>
  <si>
    <t>tt0119164</t>
  </si>
  <si>
    <t>Titanic</t>
  </si>
  <si>
    <t>tt0120338</t>
  </si>
  <si>
    <t>Elizabeth</t>
  </si>
  <si>
    <t>tt0127536</t>
  </si>
  <si>
    <t>Life Is Beautiful</t>
  </si>
  <si>
    <t>Oct 23</t>
  </si>
  <si>
    <t>tt0118799</t>
  </si>
  <si>
    <t>La vita Ã¨ bella</t>
  </si>
  <si>
    <t>Saving Private Ryan</t>
  </si>
  <si>
    <t>tt0120815</t>
  </si>
  <si>
    <t>Drama,War</t>
  </si>
  <si>
    <t>Shakespeare in Love</t>
  </si>
  <si>
    <t>tt0138097</t>
  </si>
  <si>
    <t>Comedy,Drama,History</t>
  </si>
  <si>
    <t>American Beauty</t>
  </si>
  <si>
    <t>Sep 15</t>
  </si>
  <si>
    <t>tt0169547</t>
  </si>
  <si>
    <t>The Cider House Rules</t>
  </si>
  <si>
    <t>tt0124315</t>
  </si>
  <si>
    <t>The Green Mile</t>
  </si>
  <si>
    <t>tt0120689</t>
  </si>
  <si>
    <t>Crime,Drama,Fantasy</t>
  </si>
  <si>
    <t>The Insider</t>
  </si>
  <si>
    <t>tt0140352</t>
  </si>
  <si>
    <t>The Sixth Sense</t>
  </si>
  <si>
    <t>tt0167404</t>
  </si>
  <si>
    <t>Drama,Mystery,Thriller</t>
  </si>
  <si>
    <t>The Thin Red Line</t>
  </si>
  <si>
    <t>tt0120863</t>
  </si>
  <si>
    <t>Drama,History,War</t>
  </si>
  <si>
    <t>Chocolat</t>
  </si>
  <si>
    <t>tt0241303</t>
  </si>
  <si>
    <t>Crouching Tiger, Hidden Dragon</t>
  </si>
  <si>
    <t>Dec 8</t>
  </si>
  <si>
    <t>tt0190332</t>
  </si>
  <si>
    <t>Wo hu cang long</t>
  </si>
  <si>
    <t>Erin Brockovich</t>
  </si>
  <si>
    <t>tt0195685</t>
  </si>
  <si>
    <t>Gladiator</t>
  </si>
  <si>
    <t>May 5</t>
  </si>
  <si>
    <t>tt0172495</t>
  </si>
  <si>
    <t>A Beautiful Mind</t>
  </si>
  <si>
    <t>Dec 21</t>
  </si>
  <si>
    <t>tt0268978</t>
  </si>
  <si>
    <t>Moulin Rouge!</t>
  </si>
  <si>
    <t>May 18</t>
  </si>
  <si>
    <t>tt0203009</t>
  </si>
  <si>
    <t>Drama,Musical,Romance</t>
  </si>
  <si>
    <t>The Lord of the Rings: The Fellowship of the Ring</t>
  </si>
  <si>
    <t>tt0120737</t>
  </si>
  <si>
    <t>Traffic</t>
  </si>
  <si>
    <t>tt0181865</t>
  </si>
  <si>
    <t>Gangs of New York</t>
  </si>
  <si>
    <t>tt0217505</t>
  </si>
  <si>
    <t>Gosford Park</t>
  </si>
  <si>
    <t>Dec 26</t>
  </si>
  <si>
    <t>tt0280707</t>
  </si>
  <si>
    <t>Comedy,Drama,Mystery</t>
  </si>
  <si>
    <t>In the Bedroom</t>
  </si>
  <si>
    <t>tt0247425</t>
  </si>
  <si>
    <t>The Lord of the Rings: The Two Towers</t>
  </si>
  <si>
    <t>tt0167261</t>
  </si>
  <si>
    <t>Chicago</t>
  </si>
  <si>
    <t>tt0299658</t>
  </si>
  <si>
    <t>Comedy,Crime,Musical</t>
  </si>
  <si>
    <t>Lost in Translation</t>
  </si>
  <si>
    <t>Sep 12</t>
  </si>
  <si>
    <t>tt0335266</t>
  </si>
  <si>
    <t>Master and Commander: The Far Side of the World</t>
  </si>
  <si>
    <t>tt0311113</t>
  </si>
  <si>
    <t>Mystic River</t>
  </si>
  <si>
    <t>Oct 8</t>
  </si>
  <si>
    <t>tt0327056</t>
  </si>
  <si>
    <t>Seabiscuit</t>
  </si>
  <si>
    <t>tt0329575</t>
  </si>
  <si>
    <t>Drama,History,Sport</t>
  </si>
  <si>
    <t>The Hours</t>
  </si>
  <si>
    <t>tt0274558</t>
  </si>
  <si>
    <t>The Lord of the Rings: The Return of the King</t>
  </si>
  <si>
    <t>tt0167260</t>
  </si>
  <si>
    <t>The Pianist</t>
  </si>
  <si>
    <t>tt0253474</t>
  </si>
  <si>
    <t>Finding Neverland</t>
  </si>
  <si>
    <t>tt0308644</t>
  </si>
  <si>
    <t>Biography,Drama,Family</t>
  </si>
  <si>
    <t>Ray</t>
  </si>
  <si>
    <t>Oct 29</t>
  </si>
  <si>
    <t>tt0350258</t>
  </si>
  <si>
    <t>Sideways</t>
  </si>
  <si>
    <t>tt0375063</t>
  </si>
  <si>
    <t>The Aviator</t>
  </si>
  <si>
    <t>tt0338751</t>
  </si>
  <si>
    <t>Brokeback Mountain</t>
  </si>
  <si>
    <t>tt0388795</t>
  </si>
  <si>
    <t>Capote</t>
  </si>
  <si>
    <t>Sep 30</t>
  </si>
  <si>
    <t>tt0379725</t>
  </si>
  <si>
    <t>Crash</t>
  </si>
  <si>
    <t>May 6</t>
  </si>
  <si>
    <t>tt0375679</t>
  </si>
  <si>
    <t>Good Night, and Good Luck.</t>
  </si>
  <si>
    <t>tt0433383</t>
  </si>
  <si>
    <t>Million Dollar Baby</t>
  </si>
  <si>
    <t>tt0405159</t>
  </si>
  <si>
    <t>Drama,Sport</t>
  </si>
  <si>
    <t>Munich</t>
  </si>
  <si>
    <t>tt0408306</t>
  </si>
  <si>
    <t>Babel</t>
  </si>
  <si>
    <t>Oct 27</t>
  </si>
  <si>
    <t>tt0449467</t>
  </si>
  <si>
    <t>Little Miss Sunshine</t>
  </si>
  <si>
    <t>tt0449059</t>
  </si>
  <si>
    <t>The Departed</t>
  </si>
  <si>
    <t>Oct 6</t>
  </si>
  <si>
    <t>tt0407887</t>
  </si>
  <si>
    <t>The Queen</t>
  </si>
  <si>
    <t>tt0436697</t>
  </si>
  <si>
    <t>Atonement</t>
  </si>
  <si>
    <t>Dec 7</t>
  </si>
  <si>
    <t>tt0783233</t>
  </si>
  <si>
    <t>Drama,Mystery,Romance</t>
  </si>
  <si>
    <t>Juno</t>
  </si>
  <si>
    <t>tt0467406</t>
  </si>
  <si>
    <t>Letters from Iwo Jima</t>
  </si>
  <si>
    <t>tt0498380</t>
  </si>
  <si>
    <t>Michael Clayton</t>
  </si>
  <si>
    <t>tt0465538</t>
  </si>
  <si>
    <t>No Country for Old Men</t>
  </si>
  <si>
    <t>tt0477348</t>
  </si>
  <si>
    <t>Frost/Nixon</t>
  </si>
  <si>
    <t>tt0870111</t>
  </si>
  <si>
    <t>Milk</t>
  </si>
  <si>
    <t>tt1013753</t>
  </si>
  <si>
    <t>Slumdog Millionaire</t>
  </si>
  <si>
    <t>tt1010048</t>
  </si>
  <si>
    <t>The Curious Case of Benjamin Button</t>
  </si>
  <si>
    <t>tt0421715</t>
  </si>
  <si>
    <t>There Will Be Blood</t>
  </si>
  <si>
    <t>tt0469494</t>
  </si>
  <si>
    <t>Tomatometer</t>
  </si>
  <si>
    <t>Audience Score</t>
  </si>
  <si>
    <t>PG-13</t>
  </si>
  <si>
    <t>Rating</t>
  </si>
  <si>
    <t>R</t>
  </si>
  <si>
    <t>PG</t>
  </si>
  <si>
    <t>G</t>
  </si>
  <si>
    <t>pg</t>
  </si>
  <si>
    <t>pg-13</t>
  </si>
  <si>
    <t>Column1</t>
  </si>
  <si>
    <t>Column2</t>
  </si>
  <si>
    <t>Column3</t>
  </si>
  <si>
    <t>Column4</t>
  </si>
  <si>
    <t>Marriage Story</t>
  </si>
  <si>
    <t>Mank</t>
  </si>
  <si>
    <t>Roma</t>
  </si>
  <si>
    <t>Sound of Metal</t>
  </si>
  <si>
    <t>The Trial of the Chicago 7</t>
  </si>
  <si>
    <t>CODA</t>
  </si>
  <si>
    <t>Don't Look Up</t>
  </si>
  <si>
    <t>The Power of the Dog</t>
  </si>
  <si>
    <t>All Quiet on the Western Front</t>
  </si>
  <si>
    <t>Women Talking</t>
  </si>
  <si>
    <t>The Irishman</t>
  </si>
  <si>
    <t>tt7653254</t>
  </si>
  <si>
    <t>tt5363618</t>
  </si>
  <si>
    <t>tt6155172</t>
  </si>
  <si>
    <t>tt10618286</t>
  </si>
  <si>
    <t>tt1707386</t>
  </si>
  <si>
    <t>tt1070874</t>
  </si>
  <si>
    <t>tt10366460</t>
  </si>
  <si>
    <t>tt11286314</t>
  </si>
  <si>
    <t>tt10293406</t>
  </si>
  <si>
    <t>tt1016150</t>
  </si>
  <si>
    <t>tt13669038</t>
  </si>
  <si>
    <t>tt1302006</t>
  </si>
  <si>
    <t>tt14444726</t>
  </si>
  <si>
    <t>Column5</t>
  </si>
  <si>
    <t>Column6</t>
  </si>
  <si>
    <t>1917</t>
  </si>
  <si>
    <t>La vita e bella</t>
  </si>
  <si>
    <t>Dont Look Up</t>
  </si>
  <si>
    <t>Schindlers List</t>
  </si>
  <si>
    <t>The Kings Speech</t>
  </si>
  <si>
    <t>Winters Bone</t>
  </si>
  <si>
    <t>won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</si>
</sst>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2"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FDE29D-3CBE-4953-B627-6EFBAEC38AF8}" name="Table2" displayName="Table2" ref="A1:Y221" totalsRowShown="0">
  <autoFilter ref="A1:Y221" xr:uid="{BDFDE29D-3CBE-4953-B627-6EFBAEC38AF8}"/>
  <tableColumns count="25">
    <tableColumn id="1" xr3:uid="{67F4E0DA-F1E1-4FA4-95F7-42C199C416CE}" name="Release"/>
    <tableColumn id="2" xr3:uid="{5CA9BC2B-B71A-4C2C-BC37-ABFF5FB9BD06}" name="Column1"/>
    <tableColumn id="3" xr3:uid="{381A40AB-D4CD-4149-8702-DDBA5D8E9F76}" name="Column2"/>
    <tableColumn id="4" xr3:uid="{B062B672-9F2B-4815-9BC3-B0C5C3BC8E86}" name="Column3">
      <calculatedColumnFormula>_xlfn.CONCAT("https://www.rottentomatoes.com/m/",E2)</calculatedColumnFormula>
    </tableColumn>
    <tableColumn id="5" xr3:uid="{09FA990A-62F4-4EDC-B983-0B11D7F7212E}" name="Column4">
      <calculatedColumnFormula>SUBSTITUTE(A2," ","_")</calculatedColumnFormula>
    </tableColumn>
    <tableColumn id="24" xr3:uid="{EA68C732-39E0-4FFC-B495-008DC0C784EC}" name="Column5"/>
    <tableColumn id="25" xr3:uid="{38363CE2-632E-4339-B02F-A1E4A74912BD}" name="Column6" dataDxfId="1">
      <calculatedColumnFormula>TRIM(Table2[[#This Row],[Column5]])</calculatedColumnFormula>
    </tableColumn>
    <tableColumn id="6" xr3:uid="{3709487C-9825-421B-8347-2344AA167F92}" name="Tomatometer"/>
    <tableColumn id="7" xr3:uid="{F7477448-86A0-486F-AF36-599CBDEA081E}" name="Audience Score"/>
    <tableColumn id="8" xr3:uid="{4D40133B-0564-4CCB-BC55-973BF0F4C7BC}" name="Release Date" dataDxfId="0"/>
    <tableColumn id="9" xr3:uid="{5F9B271D-635F-44DB-AB0E-9D81793C7BD6}" name="year"/>
    <tableColumn id="10" xr3:uid="{6F1AD6C3-22FE-414C-8CFB-2AB5AEE437AB}" name="Rating"/>
    <tableColumn id="11" xr3:uid="{7939332E-21D3-44C6-9EF4-FC625F0F7A44}" name="Gross"/>
    <tableColumn id="12" xr3:uid="{E8B54FF4-C0C3-4B26-8AE4-70B336018F83}" name="Theaters"/>
    <tableColumn id="13" xr3:uid="{004BC9B4-BDEF-43DE-8404-0839FD12BF84}" name="nominated"/>
    <tableColumn id="14" xr3:uid="{E9055BD3-12A5-4A3A-9872-4B55671BE958}" name="tconst"/>
    <tableColumn id="15" xr3:uid="{899FEDB2-412C-4FB6-AF87-834E73F018EB}" name="titleType"/>
    <tableColumn id="16" xr3:uid="{54FC5568-7C43-43F2-A47B-3669A5B96530}" name="originalTitle"/>
    <tableColumn id="17" xr3:uid="{9E193780-42B8-47E6-826D-A49DD6F65CB6}" name="isAdult"/>
    <tableColumn id="18" xr3:uid="{2754672D-746C-428B-A455-A5C544778263}" name="startYear"/>
    <tableColumn id="19" xr3:uid="{9BE29544-536D-4937-81DB-2002C40FE64F}" name="endYear"/>
    <tableColumn id="20" xr3:uid="{5A8A2959-7487-4B17-847A-4A7FFDB2851B}" name="runtimeMinutes"/>
    <tableColumn id="21" xr3:uid="{21BEDD6F-CB7A-443B-86CC-5E3A1F2F2D4C}" name="genres"/>
    <tableColumn id="22" xr3:uid="{70B02395-4430-4342-BCE0-6046FF626807}" name="averageRating"/>
    <tableColumn id="23" xr3:uid="{28C1495E-3F79-4718-A471-AE9B9245D6DC}" name="numVot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475E6-27A8-46F5-8653-4070D5E07C80}">
  <dimension ref="A1:Y221"/>
  <sheetViews>
    <sheetView topLeftCell="G1" workbookViewId="0">
      <selection activeCell="J1" sqref="J1:J1048576"/>
    </sheetView>
  </sheetViews>
  <sheetFormatPr defaultRowHeight="15" x14ac:dyDescent="0.25"/>
  <cols>
    <col min="1" max="1" width="43" customWidth="1"/>
    <col min="2" max="2" width="8.5703125" customWidth="1"/>
    <col min="3" max="3" width="16.42578125" customWidth="1"/>
    <col min="4" max="4" width="60.42578125" customWidth="1"/>
    <col min="5" max="7" width="43" customWidth="1"/>
    <col min="8" max="8" width="15.28515625" customWidth="1"/>
    <col min="9" max="9" width="16.85546875" customWidth="1"/>
    <col min="10" max="10" width="14.7109375" style="2" customWidth="1"/>
    <col min="11" max="11" width="9.140625" customWidth="1"/>
    <col min="14" max="14" width="10.85546875" customWidth="1"/>
    <col min="15" max="15" width="12.85546875" customWidth="1"/>
    <col min="17" max="17" width="11.140625" customWidth="1"/>
    <col min="18" max="18" width="46.7109375" bestFit="1" customWidth="1"/>
    <col min="19" max="19" width="9.42578125" customWidth="1"/>
    <col min="20" max="20" width="11" customWidth="1"/>
    <col min="21" max="21" width="10.42578125" customWidth="1"/>
    <col min="22" max="22" width="17.5703125" customWidth="1"/>
    <col min="24" max="24" width="15.7109375" customWidth="1"/>
    <col min="25" max="25" width="12.28515625" customWidth="1"/>
  </cols>
  <sheetData>
    <row r="1" spans="1:25" x14ac:dyDescent="0.25">
      <c r="A1" t="s">
        <v>0</v>
      </c>
      <c r="B1" t="s">
        <v>592</v>
      </c>
      <c r="C1" t="s">
        <v>593</v>
      </c>
      <c r="D1" t="s">
        <v>594</v>
      </c>
      <c r="E1" t="s">
        <v>595</v>
      </c>
      <c r="F1" t="s">
        <v>620</v>
      </c>
      <c r="G1" t="s">
        <v>621</v>
      </c>
      <c r="H1" t="s">
        <v>583</v>
      </c>
      <c r="I1" t="s">
        <v>584</v>
      </c>
      <c r="J1" s="2" t="s">
        <v>1</v>
      </c>
      <c r="K1" t="s">
        <v>2</v>
      </c>
      <c r="L1" t="s">
        <v>586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</row>
    <row r="2" spans="1:25" x14ac:dyDescent="0.25">
      <c r="A2" t="s">
        <v>342</v>
      </c>
      <c r="F2" t="s">
        <v>342</v>
      </c>
      <c r="G2" t="str">
        <f>TRIM(Table2[[#This Row],[Column5]])</f>
        <v>Awakenings</v>
      </c>
      <c r="H2">
        <v>86</v>
      </c>
      <c r="I2">
        <v>89</v>
      </c>
      <c r="J2" s="2" t="s">
        <v>286</v>
      </c>
      <c r="K2">
        <v>1990</v>
      </c>
      <c r="L2" t="s">
        <v>585</v>
      </c>
      <c r="M2">
        <v>51119780</v>
      </c>
      <c r="N2">
        <v>1330</v>
      </c>
      <c r="O2">
        <v>1</v>
      </c>
      <c r="P2" t="s">
        <v>343</v>
      </c>
      <c r="Q2" t="s">
        <v>19</v>
      </c>
      <c r="R2" t="s">
        <v>342</v>
      </c>
      <c r="S2">
        <v>0</v>
      </c>
      <c r="T2">
        <v>1990</v>
      </c>
      <c r="V2">
        <v>121</v>
      </c>
      <c r="W2" t="s">
        <v>67</v>
      </c>
      <c r="X2">
        <v>7.8</v>
      </c>
      <c r="Y2">
        <v>144711</v>
      </c>
    </row>
    <row r="3" spans="1:25" x14ac:dyDescent="0.25">
      <c r="A3" t="s">
        <v>344</v>
      </c>
      <c r="F3" t="s">
        <v>344</v>
      </c>
      <c r="G3" t="str">
        <f>TRIM(Table2[[#This Row],[Column5]])</f>
        <v>Dances with Wolves</v>
      </c>
      <c r="H3">
        <v>87</v>
      </c>
      <c r="I3">
        <v>87</v>
      </c>
      <c r="J3" s="2">
        <v>40118</v>
      </c>
      <c r="K3">
        <v>1990</v>
      </c>
      <c r="L3" t="s">
        <v>585</v>
      </c>
      <c r="M3">
        <v>179387257</v>
      </c>
      <c r="N3">
        <v>1636</v>
      </c>
      <c r="O3">
        <v>1</v>
      </c>
      <c r="P3" t="s">
        <v>345</v>
      </c>
      <c r="Q3" t="s">
        <v>19</v>
      </c>
      <c r="R3" t="s">
        <v>344</v>
      </c>
      <c r="S3">
        <v>0</v>
      </c>
      <c r="T3">
        <v>1990</v>
      </c>
      <c r="V3">
        <v>181</v>
      </c>
      <c r="W3" t="s">
        <v>346</v>
      </c>
      <c r="X3">
        <v>8</v>
      </c>
      <c r="Y3">
        <v>268884</v>
      </c>
    </row>
    <row r="4" spans="1:25" x14ac:dyDescent="0.25">
      <c r="A4" t="s">
        <v>347</v>
      </c>
      <c r="F4" t="s">
        <v>347</v>
      </c>
      <c r="G4" t="str">
        <f>TRIM(Table2[[#This Row],[Column5]])</f>
        <v>Ghost</v>
      </c>
      <c r="H4">
        <v>75</v>
      </c>
      <c r="I4">
        <v>80</v>
      </c>
      <c r="J4" s="2">
        <v>41456</v>
      </c>
      <c r="K4">
        <v>1990</v>
      </c>
      <c r="L4" t="s">
        <v>585</v>
      </c>
      <c r="M4">
        <v>217631302</v>
      </c>
      <c r="N4">
        <v>1766</v>
      </c>
      <c r="O4">
        <v>1</v>
      </c>
      <c r="P4" t="s">
        <v>348</v>
      </c>
      <c r="Q4" t="s">
        <v>19</v>
      </c>
      <c r="R4" t="s">
        <v>347</v>
      </c>
      <c r="S4">
        <v>0</v>
      </c>
      <c r="T4">
        <v>1990</v>
      </c>
      <c r="V4">
        <v>127</v>
      </c>
      <c r="W4" t="s">
        <v>295</v>
      </c>
      <c r="X4">
        <v>7.1</v>
      </c>
      <c r="Y4">
        <v>220856</v>
      </c>
    </row>
    <row r="5" spans="1:25" x14ac:dyDescent="0.25">
      <c r="A5" t="s">
        <v>349</v>
      </c>
      <c r="F5" t="s">
        <v>349</v>
      </c>
      <c r="G5" t="str">
        <f>TRIM(Table2[[#This Row],[Column5]])</f>
        <v>Goodfellas</v>
      </c>
      <c r="H5">
        <v>96</v>
      </c>
      <c r="I5">
        <v>97</v>
      </c>
      <c r="J5" s="2" t="s">
        <v>350</v>
      </c>
      <c r="K5">
        <v>1990</v>
      </c>
      <c r="L5" t="s">
        <v>587</v>
      </c>
      <c r="M5">
        <v>41898739</v>
      </c>
      <c r="N5">
        <v>1328</v>
      </c>
      <c r="O5">
        <v>1</v>
      </c>
      <c r="P5" t="s">
        <v>351</v>
      </c>
      <c r="Q5" t="s">
        <v>19</v>
      </c>
      <c r="R5" t="s">
        <v>352</v>
      </c>
      <c r="S5">
        <v>0</v>
      </c>
      <c r="T5">
        <v>1990</v>
      </c>
      <c r="V5">
        <v>145</v>
      </c>
      <c r="W5" t="s">
        <v>243</v>
      </c>
      <c r="X5">
        <v>8.6999999999999993</v>
      </c>
      <c r="Y5">
        <v>1167381</v>
      </c>
    </row>
    <row r="6" spans="1:25" x14ac:dyDescent="0.25">
      <c r="A6" t="s">
        <v>353</v>
      </c>
      <c r="F6" t="s">
        <v>353</v>
      </c>
      <c r="G6" t="str">
        <f>TRIM(Table2[[#This Row],[Column5]])</f>
        <v>The Godfather: Part III</v>
      </c>
      <c r="H6">
        <v>67</v>
      </c>
      <c r="I6">
        <v>64</v>
      </c>
      <c r="J6" s="2" t="s">
        <v>24</v>
      </c>
      <c r="K6">
        <v>1990</v>
      </c>
      <c r="L6" t="s">
        <v>587</v>
      </c>
      <c r="M6">
        <v>65158446</v>
      </c>
      <c r="N6">
        <v>1922</v>
      </c>
      <c r="O6">
        <v>1</v>
      </c>
      <c r="P6" t="s">
        <v>354</v>
      </c>
      <c r="Q6" t="s">
        <v>19</v>
      </c>
      <c r="R6" t="s">
        <v>355</v>
      </c>
      <c r="S6">
        <v>0</v>
      </c>
      <c r="T6">
        <v>1990</v>
      </c>
      <c r="V6">
        <v>162</v>
      </c>
      <c r="W6" t="s">
        <v>38</v>
      </c>
      <c r="X6">
        <v>7.6</v>
      </c>
      <c r="Y6">
        <v>401091</v>
      </c>
    </row>
    <row r="7" spans="1:25" x14ac:dyDescent="0.25">
      <c r="A7" t="s">
        <v>356</v>
      </c>
      <c r="F7" t="s">
        <v>356</v>
      </c>
      <c r="G7" t="str">
        <f>TRIM(Table2[[#This Row],[Column5]])</f>
        <v>Beauty and the Beast</v>
      </c>
      <c r="H7">
        <v>94</v>
      </c>
      <c r="I7">
        <v>91</v>
      </c>
      <c r="J7" s="2">
        <v>42309</v>
      </c>
      <c r="K7">
        <v>1991</v>
      </c>
      <c r="L7" t="s">
        <v>589</v>
      </c>
      <c r="M7">
        <v>140613452</v>
      </c>
      <c r="N7">
        <v>1960</v>
      </c>
      <c r="O7">
        <v>1</v>
      </c>
      <c r="P7" t="s">
        <v>357</v>
      </c>
      <c r="Q7" t="s">
        <v>19</v>
      </c>
      <c r="R7" t="s">
        <v>356</v>
      </c>
      <c r="S7">
        <v>0</v>
      </c>
      <c r="T7">
        <v>1991</v>
      </c>
      <c r="V7">
        <v>84</v>
      </c>
      <c r="W7" t="s">
        <v>358</v>
      </c>
      <c r="X7">
        <v>8</v>
      </c>
      <c r="Y7">
        <v>458262</v>
      </c>
    </row>
    <row r="8" spans="1:25" x14ac:dyDescent="0.25">
      <c r="A8" t="s">
        <v>359</v>
      </c>
      <c r="F8" t="s">
        <v>359</v>
      </c>
      <c r="G8" t="str">
        <f>TRIM(Table2[[#This Row],[Column5]])</f>
        <v>Bugsy</v>
      </c>
      <c r="H8">
        <v>84</v>
      </c>
      <c r="I8">
        <v>69</v>
      </c>
      <c r="J8" s="2" t="s">
        <v>36</v>
      </c>
      <c r="K8">
        <v>1991</v>
      </c>
      <c r="L8" t="s">
        <v>587</v>
      </c>
      <c r="M8">
        <v>49114015</v>
      </c>
      <c r="N8">
        <v>1253</v>
      </c>
      <c r="O8">
        <v>1</v>
      </c>
      <c r="P8" t="s">
        <v>360</v>
      </c>
      <c r="Q8" t="s">
        <v>19</v>
      </c>
      <c r="R8" t="s">
        <v>359</v>
      </c>
      <c r="S8">
        <v>0</v>
      </c>
      <c r="T8">
        <v>1991</v>
      </c>
      <c r="V8">
        <v>136</v>
      </c>
      <c r="W8" t="s">
        <v>243</v>
      </c>
      <c r="X8">
        <v>6.8</v>
      </c>
      <c r="Y8">
        <v>29730</v>
      </c>
    </row>
    <row r="9" spans="1:25" x14ac:dyDescent="0.25">
      <c r="A9" t="s">
        <v>361</v>
      </c>
      <c r="F9" t="s">
        <v>361</v>
      </c>
      <c r="G9" t="str">
        <f>TRIM(Table2[[#This Row],[Column5]])</f>
        <v>JFK</v>
      </c>
      <c r="H9">
        <v>84</v>
      </c>
      <c r="I9">
        <v>88</v>
      </c>
      <c r="J9" s="2" t="s">
        <v>362</v>
      </c>
      <c r="K9">
        <v>1991</v>
      </c>
      <c r="L9" t="s">
        <v>587</v>
      </c>
      <c r="M9">
        <v>70405493</v>
      </c>
      <c r="N9">
        <v>1395</v>
      </c>
      <c r="O9">
        <v>1</v>
      </c>
      <c r="P9" t="s">
        <v>363</v>
      </c>
      <c r="Q9" t="s">
        <v>19</v>
      </c>
      <c r="R9" t="s">
        <v>361</v>
      </c>
      <c r="S9">
        <v>0</v>
      </c>
      <c r="T9">
        <v>1991</v>
      </c>
      <c r="V9">
        <v>189</v>
      </c>
      <c r="W9" t="s">
        <v>91</v>
      </c>
      <c r="X9">
        <v>8</v>
      </c>
      <c r="Y9">
        <v>158809</v>
      </c>
    </row>
    <row r="10" spans="1:25" x14ac:dyDescent="0.25">
      <c r="A10" t="s">
        <v>364</v>
      </c>
      <c r="F10" t="s">
        <v>364</v>
      </c>
      <c r="G10" t="str">
        <f>TRIM(Table2[[#This Row],[Column5]])</f>
        <v>The Prince of Tides</v>
      </c>
      <c r="H10">
        <v>68</v>
      </c>
      <c r="I10">
        <v>70</v>
      </c>
      <c r="J10" s="2" t="s">
        <v>365</v>
      </c>
      <c r="K10">
        <v>1991</v>
      </c>
      <c r="L10" t="s">
        <v>587</v>
      </c>
      <c r="M10">
        <v>74787599</v>
      </c>
      <c r="N10">
        <v>1546</v>
      </c>
      <c r="O10">
        <v>1</v>
      </c>
      <c r="P10" t="s">
        <v>366</v>
      </c>
      <c r="Q10" t="s">
        <v>19</v>
      </c>
      <c r="R10" t="s">
        <v>364</v>
      </c>
      <c r="S10">
        <v>0</v>
      </c>
      <c r="T10">
        <v>1991</v>
      </c>
      <c r="V10">
        <v>132</v>
      </c>
      <c r="W10" t="s">
        <v>94</v>
      </c>
      <c r="X10">
        <v>6.8</v>
      </c>
      <c r="Y10">
        <v>18544</v>
      </c>
    </row>
    <row r="11" spans="1:25" x14ac:dyDescent="0.25">
      <c r="A11" t="s">
        <v>367</v>
      </c>
      <c r="F11" t="s">
        <v>367</v>
      </c>
      <c r="G11" t="str">
        <f>TRIM(Table2[[#This Row],[Column5]])</f>
        <v>The Silence of the Lambs</v>
      </c>
      <c r="H11">
        <v>95</v>
      </c>
      <c r="I11">
        <v>95</v>
      </c>
      <c r="J11" s="2" t="s">
        <v>368</v>
      </c>
      <c r="K11">
        <v>1991</v>
      </c>
      <c r="L11" t="s">
        <v>587</v>
      </c>
      <c r="M11">
        <v>129601403</v>
      </c>
      <c r="N11">
        <v>1642</v>
      </c>
      <c r="O11">
        <v>1</v>
      </c>
      <c r="P11" t="s">
        <v>369</v>
      </c>
      <c r="Q11" t="s">
        <v>19</v>
      </c>
      <c r="R11" t="s">
        <v>367</v>
      </c>
      <c r="S11">
        <v>0</v>
      </c>
      <c r="T11">
        <v>1991</v>
      </c>
      <c r="V11">
        <v>118</v>
      </c>
      <c r="W11" t="s">
        <v>152</v>
      </c>
      <c r="X11">
        <v>8.6</v>
      </c>
      <c r="Y11">
        <v>1439097</v>
      </c>
    </row>
    <row r="12" spans="1:25" x14ac:dyDescent="0.25">
      <c r="A12" t="s">
        <v>370</v>
      </c>
      <c r="F12" t="s">
        <v>370</v>
      </c>
      <c r="G12" t="str">
        <f>TRIM(Table2[[#This Row],[Column5]])</f>
        <v>A Few Good Men</v>
      </c>
      <c r="H12">
        <v>84</v>
      </c>
      <c r="I12">
        <v>89</v>
      </c>
      <c r="J12" s="2" t="s">
        <v>251</v>
      </c>
      <c r="K12">
        <v>1992</v>
      </c>
      <c r="L12" t="s">
        <v>587</v>
      </c>
      <c r="M12">
        <v>141340178</v>
      </c>
      <c r="N12">
        <v>2201</v>
      </c>
      <c r="O12">
        <v>1</v>
      </c>
      <c r="P12" t="s">
        <v>371</v>
      </c>
      <c r="Q12" t="s">
        <v>19</v>
      </c>
      <c r="R12" t="s">
        <v>370</v>
      </c>
      <c r="S12">
        <v>0</v>
      </c>
      <c r="T12">
        <v>1992</v>
      </c>
      <c r="V12">
        <v>138</v>
      </c>
      <c r="W12" t="s">
        <v>78</v>
      </c>
      <c r="X12">
        <v>7.7</v>
      </c>
      <c r="Y12">
        <v>268024</v>
      </c>
    </row>
    <row r="13" spans="1:25" x14ac:dyDescent="0.25">
      <c r="A13" t="s">
        <v>372</v>
      </c>
      <c r="F13" t="s">
        <v>372</v>
      </c>
      <c r="G13" t="str">
        <f>TRIM(Table2[[#This Row],[Column5]])</f>
        <v>Howards End</v>
      </c>
      <c r="H13">
        <v>94</v>
      </c>
      <c r="I13">
        <v>81</v>
      </c>
      <c r="J13" s="2">
        <v>41334</v>
      </c>
      <c r="K13">
        <v>1992</v>
      </c>
      <c r="L13" t="s">
        <v>588</v>
      </c>
      <c r="M13">
        <v>14666080</v>
      </c>
      <c r="N13">
        <v>547</v>
      </c>
      <c r="O13">
        <v>1</v>
      </c>
      <c r="P13" t="s">
        <v>373</v>
      </c>
      <c r="Q13" t="s">
        <v>19</v>
      </c>
      <c r="R13" t="s">
        <v>372</v>
      </c>
      <c r="S13">
        <v>0</v>
      </c>
      <c r="T13">
        <v>1992</v>
      </c>
      <c r="V13">
        <v>142</v>
      </c>
      <c r="W13" t="s">
        <v>94</v>
      </c>
      <c r="X13">
        <v>7.4</v>
      </c>
      <c r="Y13">
        <v>33342</v>
      </c>
    </row>
    <row r="14" spans="1:25" x14ac:dyDescent="0.25">
      <c r="A14" t="s">
        <v>374</v>
      </c>
      <c r="F14" t="s">
        <v>374</v>
      </c>
      <c r="G14" t="str">
        <f>TRIM(Table2[[#This Row],[Column5]])</f>
        <v>Scent of a Woman</v>
      </c>
      <c r="H14">
        <v>87</v>
      </c>
      <c r="I14">
        <v>92</v>
      </c>
      <c r="J14" s="2" t="s">
        <v>375</v>
      </c>
      <c r="K14">
        <v>1992</v>
      </c>
      <c r="L14" t="s">
        <v>587</v>
      </c>
      <c r="M14">
        <v>63095253</v>
      </c>
      <c r="N14">
        <v>1252</v>
      </c>
      <c r="O14">
        <v>1</v>
      </c>
      <c r="P14" t="s">
        <v>376</v>
      </c>
      <c r="Q14" t="s">
        <v>19</v>
      </c>
      <c r="R14" t="s">
        <v>374</v>
      </c>
      <c r="S14">
        <v>0</v>
      </c>
      <c r="T14">
        <v>1992</v>
      </c>
      <c r="V14">
        <v>156</v>
      </c>
      <c r="W14" t="s">
        <v>44</v>
      </c>
      <c r="X14">
        <v>8</v>
      </c>
      <c r="Y14">
        <v>300351</v>
      </c>
    </row>
    <row r="15" spans="1:25" x14ac:dyDescent="0.25">
      <c r="A15" t="s">
        <v>377</v>
      </c>
      <c r="F15" t="s">
        <v>377</v>
      </c>
      <c r="G15" t="str">
        <f>TRIM(Table2[[#This Row],[Column5]])</f>
        <v>The Crying Game</v>
      </c>
      <c r="H15">
        <v>94</v>
      </c>
      <c r="I15">
        <v>78</v>
      </c>
      <c r="J15" s="2">
        <v>46692</v>
      </c>
      <c r="K15">
        <v>1992</v>
      </c>
      <c r="L15" t="s">
        <v>587</v>
      </c>
      <c r="M15">
        <v>62548947</v>
      </c>
      <c r="N15">
        <v>1097</v>
      </c>
      <c r="O15">
        <v>1</v>
      </c>
      <c r="P15" t="s">
        <v>378</v>
      </c>
      <c r="Q15" t="s">
        <v>19</v>
      </c>
      <c r="R15" t="s">
        <v>377</v>
      </c>
      <c r="S15">
        <v>0</v>
      </c>
      <c r="T15">
        <v>1992</v>
      </c>
      <c r="V15">
        <v>112</v>
      </c>
      <c r="W15" t="s">
        <v>379</v>
      </c>
      <c r="X15">
        <v>7.2</v>
      </c>
      <c r="Y15">
        <v>56636</v>
      </c>
    </row>
    <row r="16" spans="1:25" x14ac:dyDescent="0.25">
      <c r="A16" t="s">
        <v>380</v>
      </c>
      <c r="F16" t="s">
        <v>380</v>
      </c>
      <c r="G16" t="str">
        <f>TRIM(Table2[[#This Row],[Column5]])</f>
        <v>Unforgiven</v>
      </c>
      <c r="H16">
        <v>96</v>
      </c>
      <c r="I16">
        <v>93</v>
      </c>
      <c r="J16" s="2" t="s">
        <v>381</v>
      </c>
      <c r="K16">
        <v>1992</v>
      </c>
      <c r="L16" t="s">
        <v>587</v>
      </c>
      <c r="M16">
        <v>101157447</v>
      </c>
      <c r="N16">
        <v>2087</v>
      </c>
      <c r="O16">
        <v>1</v>
      </c>
      <c r="P16" t="s">
        <v>382</v>
      </c>
      <c r="Q16" t="s">
        <v>19</v>
      </c>
      <c r="R16" t="s">
        <v>380</v>
      </c>
      <c r="S16">
        <v>0</v>
      </c>
      <c r="T16">
        <v>1992</v>
      </c>
      <c r="V16">
        <v>130</v>
      </c>
      <c r="W16" t="s">
        <v>112</v>
      </c>
      <c r="X16">
        <v>8.1999999999999993</v>
      </c>
      <c r="Y16">
        <v>415094</v>
      </c>
    </row>
    <row r="17" spans="1:25" x14ac:dyDescent="0.25">
      <c r="A17" t="s">
        <v>383</v>
      </c>
      <c r="F17" t="s">
        <v>383</v>
      </c>
      <c r="G17" t="str">
        <f>TRIM(Table2[[#This Row],[Column5]])</f>
        <v>Schindler's List</v>
      </c>
      <c r="H17">
        <v>98</v>
      </c>
      <c r="I17">
        <v>97</v>
      </c>
      <c r="J17" s="2" t="s">
        <v>384</v>
      </c>
      <c r="K17">
        <v>1993</v>
      </c>
      <c r="L17" t="s">
        <v>587</v>
      </c>
      <c r="M17">
        <v>96065768</v>
      </c>
      <c r="N17">
        <v>1389</v>
      </c>
      <c r="O17">
        <v>1</v>
      </c>
      <c r="P17" t="s">
        <v>385</v>
      </c>
      <c r="Q17" t="s">
        <v>19</v>
      </c>
      <c r="R17" t="s">
        <v>383</v>
      </c>
      <c r="S17">
        <v>0</v>
      </c>
      <c r="T17">
        <v>1993</v>
      </c>
      <c r="V17">
        <v>195</v>
      </c>
      <c r="W17" t="s">
        <v>20</v>
      </c>
      <c r="X17">
        <v>9</v>
      </c>
      <c r="Y17">
        <v>1360761</v>
      </c>
    </row>
    <row r="18" spans="1:25" x14ac:dyDescent="0.25">
      <c r="A18" t="s">
        <v>386</v>
      </c>
      <c r="F18" t="s">
        <v>386</v>
      </c>
      <c r="G18" t="str">
        <f>TRIM(Table2[[#This Row],[Column5]])</f>
        <v>The Fugitive</v>
      </c>
      <c r="H18">
        <v>96</v>
      </c>
      <c r="I18">
        <v>89</v>
      </c>
      <c r="J18" s="2" t="s">
        <v>387</v>
      </c>
      <c r="K18">
        <v>1993</v>
      </c>
      <c r="L18" t="s">
        <v>585</v>
      </c>
      <c r="M18">
        <v>183875760</v>
      </c>
      <c r="N18">
        <v>2425</v>
      </c>
      <c r="O18">
        <v>1</v>
      </c>
      <c r="P18" t="s">
        <v>388</v>
      </c>
      <c r="Q18" t="s">
        <v>19</v>
      </c>
      <c r="R18" t="s">
        <v>386</v>
      </c>
      <c r="S18">
        <v>0</v>
      </c>
      <c r="T18">
        <v>1993</v>
      </c>
      <c r="V18">
        <v>130</v>
      </c>
      <c r="W18" t="s">
        <v>389</v>
      </c>
      <c r="X18">
        <v>7.8</v>
      </c>
      <c r="Y18">
        <v>298792</v>
      </c>
    </row>
    <row r="19" spans="1:25" x14ac:dyDescent="0.25">
      <c r="A19" t="s">
        <v>390</v>
      </c>
      <c r="F19" t="s">
        <v>390</v>
      </c>
      <c r="G19" t="str">
        <f>TRIM(Table2[[#This Row],[Column5]])</f>
        <v>The Piano</v>
      </c>
      <c r="H19">
        <v>90</v>
      </c>
      <c r="I19">
        <v>86</v>
      </c>
      <c r="J19" s="2">
        <v>41214</v>
      </c>
      <c r="K19">
        <v>1993</v>
      </c>
      <c r="L19" t="s">
        <v>587</v>
      </c>
      <c r="M19">
        <v>39494813</v>
      </c>
      <c r="N19">
        <v>671</v>
      </c>
      <c r="O19">
        <v>1</v>
      </c>
      <c r="P19" t="s">
        <v>391</v>
      </c>
      <c r="Q19" t="s">
        <v>19</v>
      </c>
      <c r="R19" t="s">
        <v>390</v>
      </c>
      <c r="S19">
        <v>0</v>
      </c>
      <c r="T19">
        <v>1993</v>
      </c>
      <c r="V19">
        <v>121</v>
      </c>
      <c r="W19" t="s">
        <v>34</v>
      </c>
      <c r="X19">
        <v>7.5</v>
      </c>
      <c r="Y19">
        <v>89995</v>
      </c>
    </row>
    <row r="20" spans="1:25" x14ac:dyDescent="0.25">
      <c r="A20" t="s">
        <v>392</v>
      </c>
      <c r="F20" t="s">
        <v>392</v>
      </c>
      <c r="G20" t="str">
        <f>TRIM(Table2[[#This Row],[Column5]])</f>
        <v>The Remains of the Day</v>
      </c>
      <c r="H20">
        <v>95</v>
      </c>
      <c r="I20">
        <v>89</v>
      </c>
      <c r="J20" s="2">
        <v>38657</v>
      </c>
      <c r="K20">
        <v>1993</v>
      </c>
      <c r="L20" t="s">
        <v>588</v>
      </c>
      <c r="M20">
        <v>15796357</v>
      </c>
      <c r="N20">
        <v>517</v>
      </c>
      <c r="O20">
        <v>1</v>
      </c>
      <c r="P20" t="s">
        <v>393</v>
      </c>
      <c r="Q20" t="s">
        <v>19</v>
      </c>
      <c r="R20" t="s">
        <v>392</v>
      </c>
      <c r="S20">
        <v>0</v>
      </c>
      <c r="T20">
        <v>1993</v>
      </c>
      <c r="V20">
        <v>134</v>
      </c>
      <c r="W20" t="s">
        <v>94</v>
      </c>
      <c r="X20">
        <v>7.8</v>
      </c>
      <c r="Y20">
        <v>76013</v>
      </c>
    </row>
    <row r="21" spans="1:25" x14ac:dyDescent="0.25">
      <c r="A21" t="s">
        <v>394</v>
      </c>
      <c r="F21" t="s">
        <v>394</v>
      </c>
      <c r="G21" t="str">
        <f>TRIM(Table2[[#This Row],[Column5]])</f>
        <v>Forrest Gump</v>
      </c>
      <c r="H21">
        <v>71</v>
      </c>
      <c r="I21">
        <v>95</v>
      </c>
      <c r="J21" s="2">
        <v>38899</v>
      </c>
      <c r="K21">
        <v>1994</v>
      </c>
      <c r="L21" t="s">
        <v>585</v>
      </c>
      <c r="M21">
        <v>324543897</v>
      </c>
      <c r="N21">
        <v>2365</v>
      </c>
      <c r="O21">
        <v>1</v>
      </c>
      <c r="P21" t="s">
        <v>395</v>
      </c>
      <c r="Q21" t="s">
        <v>19</v>
      </c>
      <c r="R21" t="s">
        <v>394</v>
      </c>
      <c r="S21">
        <v>0</v>
      </c>
      <c r="T21">
        <v>1994</v>
      </c>
      <c r="V21">
        <v>142</v>
      </c>
      <c r="W21" t="s">
        <v>94</v>
      </c>
      <c r="X21">
        <v>8.8000000000000007</v>
      </c>
      <c r="Y21">
        <v>2089092</v>
      </c>
    </row>
    <row r="22" spans="1:25" x14ac:dyDescent="0.25">
      <c r="A22" t="s">
        <v>396</v>
      </c>
      <c r="F22" t="s">
        <v>396</v>
      </c>
      <c r="G22" t="str">
        <f>TRIM(Table2[[#This Row],[Column5]])</f>
        <v>Four Weddings and a Funeral</v>
      </c>
      <c r="H22">
        <v>96</v>
      </c>
      <c r="I22">
        <v>74</v>
      </c>
      <c r="J22" s="2">
        <v>40603</v>
      </c>
      <c r="K22">
        <v>1994</v>
      </c>
      <c r="L22" t="s">
        <v>587</v>
      </c>
      <c r="M22">
        <v>51569473</v>
      </c>
      <c r="N22">
        <v>1069</v>
      </c>
      <c r="O22">
        <v>1</v>
      </c>
      <c r="P22" t="s">
        <v>397</v>
      </c>
      <c r="Q22" t="s">
        <v>19</v>
      </c>
      <c r="R22" t="s">
        <v>396</v>
      </c>
      <c r="S22">
        <v>0</v>
      </c>
      <c r="T22">
        <v>1994</v>
      </c>
      <c r="V22">
        <v>117</v>
      </c>
      <c r="W22" t="s">
        <v>187</v>
      </c>
      <c r="X22">
        <v>7.1</v>
      </c>
      <c r="Y22">
        <v>155883</v>
      </c>
    </row>
    <row r="23" spans="1:25" x14ac:dyDescent="0.25">
      <c r="A23" t="s">
        <v>398</v>
      </c>
      <c r="F23" t="s">
        <v>398</v>
      </c>
      <c r="G23" t="str">
        <f>TRIM(Table2[[#This Row],[Column5]])</f>
        <v>In the Name of the Father</v>
      </c>
      <c r="H23">
        <v>94</v>
      </c>
      <c r="I23">
        <v>95</v>
      </c>
      <c r="J23" s="2" t="s">
        <v>399</v>
      </c>
      <c r="K23">
        <v>1994</v>
      </c>
      <c r="L23" t="s">
        <v>587</v>
      </c>
      <c r="M23">
        <v>25060409</v>
      </c>
      <c r="N23">
        <v>688</v>
      </c>
      <c r="O23">
        <v>1</v>
      </c>
      <c r="P23" t="s">
        <v>400</v>
      </c>
      <c r="Q23" t="s">
        <v>19</v>
      </c>
      <c r="R23" t="s">
        <v>398</v>
      </c>
      <c r="S23">
        <v>0</v>
      </c>
      <c r="T23">
        <v>1993</v>
      </c>
      <c r="V23">
        <v>133</v>
      </c>
      <c r="W23" t="s">
        <v>243</v>
      </c>
      <c r="X23">
        <v>8.1</v>
      </c>
      <c r="Y23">
        <v>177125</v>
      </c>
    </row>
    <row r="24" spans="1:25" x14ac:dyDescent="0.25">
      <c r="A24" t="s">
        <v>401</v>
      </c>
      <c r="F24" t="s">
        <v>401</v>
      </c>
      <c r="G24" t="str">
        <f>TRIM(Table2[[#This Row],[Column5]])</f>
        <v>Pulp Fiction</v>
      </c>
      <c r="H24">
        <v>92</v>
      </c>
      <c r="I24">
        <v>96</v>
      </c>
      <c r="J24" s="2" t="s">
        <v>402</v>
      </c>
      <c r="K24">
        <v>1994</v>
      </c>
      <c r="L24" t="s">
        <v>587</v>
      </c>
      <c r="M24">
        <v>107928756</v>
      </c>
      <c r="N24">
        <v>1494</v>
      </c>
      <c r="O24">
        <v>1</v>
      </c>
      <c r="P24" t="s">
        <v>403</v>
      </c>
      <c r="Q24" t="s">
        <v>19</v>
      </c>
      <c r="R24" t="s">
        <v>401</v>
      </c>
      <c r="S24">
        <v>0</v>
      </c>
      <c r="T24">
        <v>1994</v>
      </c>
      <c r="V24">
        <v>154</v>
      </c>
      <c r="W24" t="s">
        <v>38</v>
      </c>
      <c r="X24">
        <v>8.9</v>
      </c>
      <c r="Y24">
        <v>2064837</v>
      </c>
    </row>
    <row r="25" spans="1:25" x14ac:dyDescent="0.25">
      <c r="A25" t="s">
        <v>404</v>
      </c>
      <c r="F25" t="s">
        <v>404</v>
      </c>
      <c r="G25" t="str">
        <f>TRIM(Table2[[#This Row],[Column5]])</f>
        <v>Quiz Show</v>
      </c>
      <c r="H25">
        <v>97</v>
      </c>
      <c r="I25">
        <v>87</v>
      </c>
      <c r="J25" s="2" t="s">
        <v>405</v>
      </c>
      <c r="K25">
        <v>1994</v>
      </c>
      <c r="L25" t="s">
        <v>585</v>
      </c>
      <c r="M25">
        <v>24822619</v>
      </c>
      <c r="N25">
        <v>822</v>
      </c>
      <c r="O25">
        <v>1</v>
      </c>
      <c r="P25" t="s">
        <v>406</v>
      </c>
      <c r="Q25" t="s">
        <v>19</v>
      </c>
      <c r="R25" t="s">
        <v>404</v>
      </c>
      <c r="S25">
        <v>0</v>
      </c>
      <c r="T25">
        <v>1994</v>
      </c>
      <c r="V25">
        <v>133</v>
      </c>
      <c r="W25" t="s">
        <v>20</v>
      </c>
      <c r="X25">
        <v>7.5</v>
      </c>
      <c r="Y25">
        <v>70653</v>
      </c>
    </row>
    <row r="26" spans="1:25" x14ac:dyDescent="0.25">
      <c r="A26" t="s">
        <v>407</v>
      </c>
      <c r="F26" t="s">
        <v>407</v>
      </c>
      <c r="G26" t="str">
        <f>TRIM(Table2[[#This Row],[Column5]])</f>
        <v>The Shawshank Redemption</v>
      </c>
      <c r="H26">
        <v>91</v>
      </c>
      <c r="I26">
        <v>98</v>
      </c>
      <c r="J26" s="2" t="s">
        <v>208</v>
      </c>
      <c r="K26">
        <v>1994</v>
      </c>
      <c r="L26" t="s">
        <v>587</v>
      </c>
      <c r="M26">
        <v>27556339</v>
      </c>
      <c r="N26">
        <v>972</v>
      </c>
      <c r="O26">
        <v>1</v>
      </c>
      <c r="P26" t="s">
        <v>408</v>
      </c>
      <c r="Q26" t="s">
        <v>19</v>
      </c>
      <c r="R26" t="s">
        <v>407</v>
      </c>
      <c r="S26">
        <v>0</v>
      </c>
      <c r="T26">
        <v>1994</v>
      </c>
      <c r="V26">
        <v>142</v>
      </c>
      <c r="W26" t="s">
        <v>44</v>
      </c>
      <c r="X26">
        <v>9.3000000000000007</v>
      </c>
      <c r="Y26">
        <v>2690579</v>
      </c>
    </row>
    <row r="27" spans="1:25" x14ac:dyDescent="0.25">
      <c r="A27" t="s">
        <v>409</v>
      </c>
      <c r="F27" t="s">
        <v>409</v>
      </c>
      <c r="G27" t="str">
        <f>TRIM(Table2[[#This Row],[Column5]])</f>
        <v>Apollo 13</v>
      </c>
      <c r="H27">
        <v>96</v>
      </c>
      <c r="I27">
        <v>87</v>
      </c>
      <c r="J27" s="2">
        <v>11110</v>
      </c>
      <c r="K27">
        <v>1995</v>
      </c>
      <c r="L27" t="s">
        <v>588</v>
      </c>
      <c r="M27">
        <v>172071312</v>
      </c>
      <c r="N27">
        <v>2347</v>
      </c>
      <c r="O27">
        <v>1</v>
      </c>
      <c r="P27" t="s">
        <v>410</v>
      </c>
      <c r="Q27" t="s">
        <v>19</v>
      </c>
      <c r="R27" t="s">
        <v>409</v>
      </c>
      <c r="S27">
        <v>0</v>
      </c>
      <c r="T27">
        <v>1995</v>
      </c>
      <c r="V27">
        <v>140</v>
      </c>
      <c r="W27" t="s">
        <v>411</v>
      </c>
      <c r="X27">
        <v>7.7</v>
      </c>
      <c r="Y27">
        <v>298768</v>
      </c>
    </row>
    <row r="28" spans="1:25" x14ac:dyDescent="0.25">
      <c r="A28" t="s">
        <v>412</v>
      </c>
      <c r="F28" t="s">
        <v>412</v>
      </c>
      <c r="G28" t="str">
        <f>TRIM(Table2[[#This Row],[Column5]])</f>
        <v>Babe</v>
      </c>
      <c r="H28">
        <v>97</v>
      </c>
      <c r="I28">
        <v>67</v>
      </c>
      <c r="J28" s="2" t="s">
        <v>413</v>
      </c>
      <c r="K28">
        <v>1995</v>
      </c>
      <c r="L28" t="s">
        <v>589</v>
      </c>
      <c r="M28">
        <v>63658910</v>
      </c>
      <c r="N28">
        <v>1790</v>
      </c>
      <c r="O28">
        <v>1</v>
      </c>
      <c r="P28" t="s">
        <v>414</v>
      </c>
      <c r="Q28" t="s">
        <v>19</v>
      </c>
      <c r="R28" t="s">
        <v>412</v>
      </c>
      <c r="S28">
        <v>0</v>
      </c>
      <c r="T28">
        <v>1995</v>
      </c>
      <c r="V28">
        <v>91</v>
      </c>
      <c r="W28" t="s">
        <v>415</v>
      </c>
      <c r="X28">
        <v>6.9</v>
      </c>
      <c r="Y28">
        <v>127476</v>
      </c>
    </row>
    <row r="29" spans="1:25" x14ac:dyDescent="0.25">
      <c r="A29" t="s">
        <v>416</v>
      </c>
      <c r="F29" t="s">
        <v>416</v>
      </c>
      <c r="G29" t="str">
        <f>TRIM(Table2[[#This Row],[Column5]])</f>
        <v>Braveheart</v>
      </c>
      <c r="H29">
        <v>75</v>
      </c>
      <c r="I29">
        <v>85</v>
      </c>
      <c r="J29" s="2" t="s">
        <v>417</v>
      </c>
      <c r="K29">
        <v>1995</v>
      </c>
      <c r="L29" t="s">
        <v>587</v>
      </c>
      <c r="M29">
        <v>75602290</v>
      </c>
      <c r="N29">
        <v>2037</v>
      </c>
      <c r="O29">
        <v>1</v>
      </c>
      <c r="P29" t="s">
        <v>418</v>
      </c>
      <c r="Q29" t="s">
        <v>19</v>
      </c>
      <c r="R29" t="s">
        <v>416</v>
      </c>
      <c r="S29">
        <v>0</v>
      </c>
      <c r="T29">
        <v>1995</v>
      </c>
      <c r="V29">
        <v>178</v>
      </c>
      <c r="W29" t="s">
        <v>20</v>
      </c>
      <c r="X29">
        <v>8.4</v>
      </c>
      <c r="Y29">
        <v>1042214</v>
      </c>
    </row>
    <row r="30" spans="1:25" x14ac:dyDescent="0.25">
      <c r="A30" t="s">
        <v>419</v>
      </c>
      <c r="F30" t="s">
        <v>419</v>
      </c>
      <c r="G30" t="str">
        <f>TRIM(Table2[[#This Row],[Column5]])</f>
        <v>Sense and Sensibility</v>
      </c>
      <c r="H30">
        <v>97</v>
      </c>
      <c r="I30">
        <v>90</v>
      </c>
      <c r="J30" s="2" t="s">
        <v>384</v>
      </c>
      <c r="K30">
        <v>1995</v>
      </c>
      <c r="L30" t="s">
        <v>590</v>
      </c>
      <c r="M30">
        <v>43182775</v>
      </c>
      <c r="N30">
        <v>1054</v>
      </c>
      <c r="O30">
        <v>1</v>
      </c>
      <c r="P30" t="s">
        <v>420</v>
      </c>
      <c r="Q30" t="s">
        <v>19</v>
      </c>
      <c r="R30" t="s">
        <v>419</v>
      </c>
      <c r="S30">
        <v>0</v>
      </c>
      <c r="T30">
        <v>1995</v>
      </c>
      <c r="V30">
        <v>136</v>
      </c>
      <c r="W30" t="s">
        <v>94</v>
      </c>
      <c r="X30">
        <v>7.7</v>
      </c>
      <c r="Y30">
        <v>118069</v>
      </c>
    </row>
    <row r="31" spans="1:25" x14ac:dyDescent="0.25">
      <c r="A31" t="s">
        <v>421</v>
      </c>
      <c r="F31" t="s">
        <v>421</v>
      </c>
      <c r="G31" t="str">
        <f>TRIM(Table2[[#This Row],[Column5]])</f>
        <v>Fargo</v>
      </c>
      <c r="H31">
        <v>94</v>
      </c>
      <c r="I31">
        <v>92</v>
      </c>
      <c r="J31" s="2">
        <v>39508</v>
      </c>
      <c r="K31">
        <v>1996</v>
      </c>
      <c r="L31" t="s">
        <v>587</v>
      </c>
      <c r="M31">
        <v>24083318</v>
      </c>
      <c r="N31">
        <v>716</v>
      </c>
      <c r="O31">
        <v>1</v>
      </c>
      <c r="P31" t="s">
        <v>422</v>
      </c>
      <c r="Q31" t="s">
        <v>19</v>
      </c>
      <c r="R31" t="s">
        <v>421</v>
      </c>
      <c r="S31">
        <v>0</v>
      </c>
      <c r="T31">
        <v>1996</v>
      </c>
      <c r="V31">
        <v>98</v>
      </c>
      <c r="W31" t="s">
        <v>423</v>
      </c>
      <c r="X31">
        <v>8.1</v>
      </c>
      <c r="Y31">
        <v>682709</v>
      </c>
    </row>
    <row r="32" spans="1:25" x14ac:dyDescent="0.25">
      <c r="A32" t="s">
        <v>424</v>
      </c>
      <c r="F32" t="s">
        <v>424</v>
      </c>
      <c r="G32" t="str">
        <f>TRIM(Table2[[#This Row],[Column5]])</f>
        <v>Jerry Maguire</v>
      </c>
      <c r="H32">
        <v>84</v>
      </c>
      <c r="I32">
        <v>79</v>
      </c>
      <c r="J32" s="2" t="s">
        <v>36</v>
      </c>
      <c r="K32">
        <v>1996</v>
      </c>
      <c r="L32" t="s">
        <v>587</v>
      </c>
      <c r="M32">
        <v>153952592</v>
      </c>
      <c r="N32">
        <v>2531</v>
      </c>
      <c r="O32">
        <v>1</v>
      </c>
      <c r="P32" t="s">
        <v>425</v>
      </c>
      <c r="Q32" t="s">
        <v>19</v>
      </c>
      <c r="R32" t="s">
        <v>424</v>
      </c>
      <c r="S32">
        <v>0</v>
      </c>
      <c r="T32">
        <v>1996</v>
      </c>
      <c r="V32">
        <v>139</v>
      </c>
      <c r="W32" t="s">
        <v>187</v>
      </c>
      <c r="X32">
        <v>7.3</v>
      </c>
      <c r="Y32">
        <v>270483</v>
      </c>
    </row>
    <row r="33" spans="1:25" x14ac:dyDescent="0.25">
      <c r="A33" t="s">
        <v>426</v>
      </c>
      <c r="F33" t="s">
        <v>426</v>
      </c>
      <c r="G33" t="str">
        <f>TRIM(Table2[[#This Row],[Column5]])</f>
        <v>Shine</v>
      </c>
      <c r="H33">
        <v>91</v>
      </c>
      <c r="I33">
        <v>90</v>
      </c>
      <c r="J33" s="2">
        <v>44866</v>
      </c>
      <c r="K33">
        <v>1996</v>
      </c>
      <c r="L33" t="s">
        <v>585</v>
      </c>
      <c r="M33">
        <v>35414673</v>
      </c>
      <c r="N33">
        <v>1050</v>
      </c>
      <c r="O33">
        <v>1</v>
      </c>
      <c r="P33" t="s">
        <v>427</v>
      </c>
      <c r="Q33" t="s">
        <v>19</v>
      </c>
      <c r="R33" t="s">
        <v>426</v>
      </c>
      <c r="S33">
        <v>0</v>
      </c>
      <c r="T33">
        <v>1996</v>
      </c>
      <c r="V33">
        <v>105</v>
      </c>
      <c r="W33" t="s">
        <v>85</v>
      </c>
      <c r="X33">
        <v>7.6</v>
      </c>
      <c r="Y33">
        <v>54797</v>
      </c>
    </row>
    <row r="34" spans="1:25" x14ac:dyDescent="0.25">
      <c r="A34" t="s">
        <v>428</v>
      </c>
      <c r="F34" t="s">
        <v>428</v>
      </c>
      <c r="G34" t="str">
        <f>TRIM(Table2[[#This Row],[Column5]])</f>
        <v>The English Patient</v>
      </c>
      <c r="H34">
        <v>86</v>
      </c>
      <c r="I34">
        <v>83</v>
      </c>
      <c r="J34" s="2">
        <v>42309</v>
      </c>
      <c r="K34">
        <v>1996</v>
      </c>
      <c r="L34" t="s">
        <v>587</v>
      </c>
      <c r="M34">
        <v>78676422</v>
      </c>
      <c r="N34">
        <v>1409</v>
      </c>
      <c r="O34">
        <v>1</v>
      </c>
      <c r="P34" t="s">
        <v>429</v>
      </c>
      <c r="Q34" t="s">
        <v>19</v>
      </c>
      <c r="R34" t="s">
        <v>428</v>
      </c>
      <c r="S34">
        <v>0</v>
      </c>
      <c r="T34">
        <v>1996</v>
      </c>
      <c r="V34">
        <v>162</v>
      </c>
      <c r="W34" t="s">
        <v>430</v>
      </c>
      <c r="X34">
        <v>7.4</v>
      </c>
      <c r="Y34">
        <v>192471</v>
      </c>
    </row>
    <row r="35" spans="1:25" x14ac:dyDescent="0.25">
      <c r="A35" t="s">
        <v>431</v>
      </c>
      <c r="F35" t="s">
        <v>431</v>
      </c>
      <c r="G35" t="str">
        <f>TRIM(Table2[[#This Row],[Column5]])</f>
        <v>As Good as It Gets</v>
      </c>
      <c r="H35">
        <v>86</v>
      </c>
      <c r="I35">
        <v>86</v>
      </c>
      <c r="J35" s="2" t="s">
        <v>375</v>
      </c>
      <c r="K35">
        <v>1997</v>
      </c>
      <c r="L35" t="s">
        <v>585</v>
      </c>
      <c r="M35">
        <v>148478011</v>
      </c>
      <c r="N35">
        <v>1837</v>
      </c>
      <c r="O35">
        <v>1</v>
      </c>
      <c r="P35" t="s">
        <v>432</v>
      </c>
      <c r="Q35" t="s">
        <v>19</v>
      </c>
      <c r="R35" t="s">
        <v>431</v>
      </c>
      <c r="S35">
        <v>0</v>
      </c>
      <c r="T35">
        <v>1997</v>
      </c>
      <c r="V35">
        <v>139</v>
      </c>
      <c r="W35" t="s">
        <v>187</v>
      </c>
      <c r="X35">
        <v>7.7</v>
      </c>
      <c r="Y35">
        <v>302317</v>
      </c>
    </row>
    <row r="36" spans="1:25" x14ac:dyDescent="0.25">
      <c r="A36" t="s">
        <v>433</v>
      </c>
      <c r="F36" t="s">
        <v>433</v>
      </c>
      <c r="G36" t="str">
        <f>TRIM(Table2[[#This Row],[Column5]])</f>
        <v>Good Will Hunting</v>
      </c>
      <c r="H36">
        <v>97</v>
      </c>
      <c r="I36">
        <v>94</v>
      </c>
      <c r="J36" s="2" t="s">
        <v>434</v>
      </c>
      <c r="K36">
        <v>1997</v>
      </c>
      <c r="L36" t="s">
        <v>587</v>
      </c>
      <c r="M36">
        <v>138196658</v>
      </c>
      <c r="N36">
        <v>2203</v>
      </c>
      <c r="O36">
        <v>1</v>
      </c>
      <c r="P36" t="s">
        <v>435</v>
      </c>
      <c r="Q36" t="s">
        <v>19</v>
      </c>
      <c r="R36" t="s">
        <v>433</v>
      </c>
      <c r="S36">
        <v>0</v>
      </c>
      <c r="T36">
        <v>1997</v>
      </c>
      <c r="V36">
        <v>126</v>
      </c>
      <c r="W36" t="s">
        <v>94</v>
      </c>
      <c r="X36">
        <v>8.3000000000000007</v>
      </c>
      <c r="Y36">
        <v>978591</v>
      </c>
    </row>
    <row r="37" spans="1:25" x14ac:dyDescent="0.25">
      <c r="A37" t="s">
        <v>436</v>
      </c>
      <c r="F37" t="s">
        <v>436</v>
      </c>
      <c r="G37" t="str">
        <f>TRIM(Table2[[#This Row],[Column5]])</f>
        <v>L.A. Confidential</v>
      </c>
      <c r="H37">
        <v>99</v>
      </c>
      <c r="I37">
        <v>94</v>
      </c>
      <c r="J37" s="2" t="s">
        <v>350</v>
      </c>
      <c r="K37">
        <v>1997</v>
      </c>
      <c r="L37" t="s">
        <v>587</v>
      </c>
      <c r="M37">
        <v>64616940</v>
      </c>
      <c r="N37">
        <v>1625</v>
      </c>
      <c r="O37">
        <v>1</v>
      </c>
      <c r="P37" t="s">
        <v>437</v>
      </c>
      <c r="Q37" t="s">
        <v>19</v>
      </c>
      <c r="R37" t="s">
        <v>436</v>
      </c>
      <c r="S37">
        <v>0</v>
      </c>
      <c r="T37">
        <v>1997</v>
      </c>
      <c r="V37">
        <v>138</v>
      </c>
      <c r="W37" t="s">
        <v>234</v>
      </c>
      <c r="X37">
        <v>8.1999999999999993</v>
      </c>
      <c r="Y37">
        <v>586422</v>
      </c>
    </row>
    <row r="38" spans="1:25" x14ac:dyDescent="0.25">
      <c r="A38" t="s">
        <v>438</v>
      </c>
      <c r="F38" t="s">
        <v>438</v>
      </c>
      <c r="G38" t="str">
        <f>TRIM(Table2[[#This Row],[Column5]])</f>
        <v>Secrets &amp; Lies</v>
      </c>
      <c r="H38">
        <v>95</v>
      </c>
      <c r="I38">
        <v>91</v>
      </c>
      <c r="J38" s="2" t="s">
        <v>439</v>
      </c>
      <c r="K38">
        <v>1996</v>
      </c>
      <c r="L38" t="s">
        <v>587</v>
      </c>
      <c r="M38">
        <v>13040360</v>
      </c>
      <c r="N38">
        <v>296</v>
      </c>
      <c r="O38">
        <v>1</v>
      </c>
      <c r="P38" t="s">
        <v>440</v>
      </c>
      <c r="Q38" t="s">
        <v>19</v>
      </c>
      <c r="R38" t="s">
        <v>438</v>
      </c>
      <c r="S38">
        <v>0</v>
      </c>
      <c r="T38">
        <v>1996</v>
      </c>
      <c r="V38">
        <v>136</v>
      </c>
      <c r="W38" t="s">
        <v>30</v>
      </c>
      <c r="X38">
        <v>8</v>
      </c>
      <c r="Y38">
        <v>44186</v>
      </c>
    </row>
    <row r="39" spans="1:25" x14ac:dyDescent="0.25">
      <c r="A39" t="s">
        <v>441</v>
      </c>
      <c r="F39" t="s">
        <v>441</v>
      </c>
      <c r="G39" t="str">
        <f>TRIM(Table2[[#This Row],[Column5]])</f>
        <v>The Full Monty</v>
      </c>
      <c r="H39">
        <v>96</v>
      </c>
      <c r="I39">
        <v>79</v>
      </c>
      <c r="J39" s="2" t="s">
        <v>442</v>
      </c>
      <c r="K39">
        <v>1997</v>
      </c>
      <c r="L39" t="s">
        <v>587</v>
      </c>
      <c r="M39">
        <v>45397775</v>
      </c>
      <c r="N39">
        <v>783</v>
      </c>
      <c r="O39">
        <v>1</v>
      </c>
      <c r="P39" t="s">
        <v>443</v>
      </c>
      <c r="Q39" t="s">
        <v>19</v>
      </c>
      <c r="R39" t="s">
        <v>441</v>
      </c>
      <c r="S39">
        <v>0</v>
      </c>
      <c r="T39">
        <v>1997</v>
      </c>
      <c r="V39">
        <v>91</v>
      </c>
      <c r="W39" t="s">
        <v>30</v>
      </c>
      <c r="X39">
        <v>7.2</v>
      </c>
      <c r="Y39">
        <v>108135</v>
      </c>
    </row>
    <row r="40" spans="1:25" x14ac:dyDescent="0.25">
      <c r="A40" t="s">
        <v>444</v>
      </c>
      <c r="F40" t="s">
        <v>444</v>
      </c>
      <c r="G40" t="str">
        <f>TRIM(Table2[[#This Row],[Column5]])</f>
        <v>Titanic</v>
      </c>
      <c r="H40">
        <v>88</v>
      </c>
      <c r="I40">
        <v>69</v>
      </c>
      <c r="J40" s="2" t="s">
        <v>42</v>
      </c>
      <c r="K40">
        <v>1997</v>
      </c>
      <c r="L40" t="s">
        <v>585</v>
      </c>
      <c r="M40">
        <v>600788188</v>
      </c>
      <c r="N40">
        <v>3265</v>
      </c>
      <c r="O40">
        <v>1</v>
      </c>
      <c r="P40" t="s">
        <v>445</v>
      </c>
      <c r="Q40" t="s">
        <v>19</v>
      </c>
      <c r="R40" t="s">
        <v>444</v>
      </c>
      <c r="S40">
        <v>0</v>
      </c>
      <c r="T40">
        <v>1997</v>
      </c>
      <c r="V40">
        <v>194</v>
      </c>
      <c r="W40" t="s">
        <v>94</v>
      </c>
      <c r="X40">
        <v>7.9</v>
      </c>
      <c r="Y40">
        <v>1183539</v>
      </c>
    </row>
    <row r="41" spans="1:25" x14ac:dyDescent="0.25">
      <c r="A41" t="s">
        <v>446</v>
      </c>
      <c r="F41" t="s">
        <v>446</v>
      </c>
      <c r="G41" t="str">
        <f>TRIM(Table2[[#This Row],[Column5]])</f>
        <v>Elizabeth</v>
      </c>
      <c r="H41">
        <v>83</v>
      </c>
      <c r="I41">
        <v>86</v>
      </c>
      <c r="J41" s="2">
        <v>39022</v>
      </c>
      <c r="K41">
        <v>1998</v>
      </c>
      <c r="L41" t="s">
        <v>587</v>
      </c>
      <c r="M41">
        <v>29353620</v>
      </c>
      <c r="N41">
        <v>624</v>
      </c>
      <c r="O41">
        <v>1</v>
      </c>
      <c r="P41" t="s">
        <v>447</v>
      </c>
      <c r="Q41" t="s">
        <v>19</v>
      </c>
      <c r="R41" t="s">
        <v>446</v>
      </c>
      <c r="S41">
        <v>0</v>
      </c>
      <c r="T41">
        <v>1998</v>
      </c>
      <c r="V41">
        <v>124</v>
      </c>
      <c r="W41" t="s">
        <v>20</v>
      </c>
      <c r="X41">
        <v>7.4</v>
      </c>
      <c r="Y41">
        <v>100786</v>
      </c>
    </row>
    <row r="42" spans="1:25" x14ac:dyDescent="0.25">
      <c r="A42" t="s">
        <v>448</v>
      </c>
      <c r="F42" t="s">
        <v>448</v>
      </c>
      <c r="G42" t="str">
        <f>TRIM(Table2[[#This Row],[Column5]])</f>
        <v>Life Is Beautiful</v>
      </c>
      <c r="H42">
        <v>80</v>
      </c>
      <c r="I42">
        <v>96</v>
      </c>
      <c r="J42" s="2" t="s">
        <v>449</v>
      </c>
      <c r="K42">
        <v>1998</v>
      </c>
      <c r="L42" t="s">
        <v>585</v>
      </c>
      <c r="M42">
        <v>56505948</v>
      </c>
      <c r="N42">
        <v>1136</v>
      </c>
      <c r="O42">
        <v>1</v>
      </c>
      <c r="P42" t="s">
        <v>450</v>
      </c>
      <c r="Q42" t="s">
        <v>19</v>
      </c>
      <c r="R42" t="s">
        <v>623</v>
      </c>
      <c r="S42">
        <v>0</v>
      </c>
      <c r="T42">
        <v>1997</v>
      </c>
      <c r="V42">
        <v>116</v>
      </c>
      <c r="W42" t="s">
        <v>187</v>
      </c>
      <c r="X42">
        <v>8.6</v>
      </c>
      <c r="Y42">
        <v>698950</v>
      </c>
    </row>
    <row r="43" spans="1:25" x14ac:dyDescent="0.25">
      <c r="A43" t="s">
        <v>452</v>
      </c>
      <c r="F43" t="s">
        <v>452</v>
      </c>
      <c r="G43" t="str">
        <f>TRIM(Table2[[#This Row],[Column5]])</f>
        <v>Saving Private Ryan</v>
      </c>
      <c r="H43">
        <v>94</v>
      </c>
      <c r="I43">
        <v>95</v>
      </c>
      <c r="J43" s="2">
        <v>45474</v>
      </c>
      <c r="K43">
        <v>1998</v>
      </c>
      <c r="L43" t="s">
        <v>587</v>
      </c>
      <c r="M43">
        <v>216540909</v>
      </c>
      <c r="N43">
        <v>2807</v>
      </c>
      <c r="O43">
        <v>1</v>
      </c>
      <c r="P43" t="s">
        <v>453</v>
      </c>
      <c r="Q43" t="s">
        <v>19</v>
      </c>
      <c r="R43" t="s">
        <v>452</v>
      </c>
      <c r="S43">
        <v>0</v>
      </c>
      <c r="T43">
        <v>1998</v>
      </c>
      <c r="V43">
        <v>169</v>
      </c>
      <c r="W43" t="s">
        <v>454</v>
      </c>
      <c r="X43">
        <v>8.6</v>
      </c>
      <c r="Y43">
        <v>1397648</v>
      </c>
    </row>
    <row r="44" spans="1:25" x14ac:dyDescent="0.25">
      <c r="A44" t="s">
        <v>455</v>
      </c>
      <c r="F44" t="s">
        <v>455</v>
      </c>
      <c r="G44" t="str">
        <f>TRIM(Table2[[#This Row],[Column5]])</f>
        <v>Shakespeare in Love</v>
      </c>
      <c r="H44">
        <v>92</v>
      </c>
      <c r="I44">
        <v>80</v>
      </c>
      <c r="J44" s="2" t="s">
        <v>251</v>
      </c>
      <c r="K44">
        <v>1998</v>
      </c>
      <c r="L44" t="s">
        <v>587</v>
      </c>
      <c r="M44">
        <v>100193823</v>
      </c>
      <c r="N44">
        <v>2030</v>
      </c>
      <c r="O44">
        <v>1</v>
      </c>
      <c r="P44" t="s">
        <v>456</v>
      </c>
      <c r="Q44" t="s">
        <v>19</v>
      </c>
      <c r="R44" t="s">
        <v>455</v>
      </c>
      <c r="S44">
        <v>0</v>
      </c>
      <c r="T44">
        <v>1998</v>
      </c>
      <c r="V44">
        <v>123</v>
      </c>
      <c r="W44" t="s">
        <v>457</v>
      </c>
      <c r="X44">
        <v>7.1</v>
      </c>
      <c r="Y44">
        <v>227010</v>
      </c>
    </row>
    <row r="45" spans="1:25" x14ac:dyDescent="0.25">
      <c r="A45" t="s">
        <v>458</v>
      </c>
      <c r="F45" t="s">
        <v>458</v>
      </c>
      <c r="G45" t="str">
        <f>TRIM(Table2[[#This Row],[Column5]])</f>
        <v>American Beauty</v>
      </c>
      <c r="H45">
        <v>87</v>
      </c>
      <c r="I45">
        <v>93</v>
      </c>
      <c r="J45" s="2" t="s">
        <v>459</v>
      </c>
      <c r="K45">
        <v>1999</v>
      </c>
      <c r="L45" t="s">
        <v>587</v>
      </c>
      <c r="M45">
        <v>129786786</v>
      </c>
      <c r="N45">
        <v>1990</v>
      </c>
      <c r="O45">
        <v>1</v>
      </c>
      <c r="P45" t="s">
        <v>460</v>
      </c>
      <c r="Q45" t="s">
        <v>19</v>
      </c>
      <c r="R45" t="s">
        <v>458</v>
      </c>
      <c r="S45">
        <v>0</v>
      </c>
      <c r="T45">
        <v>1999</v>
      </c>
      <c r="V45">
        <v>122</v>
      </c>
      <c r="W45" t="s">
        <v>44</v>
      </c>
      <c r="X45">
        <v>8.4</v>
      </c>
      <c r="Y45">
        <v>1159460</v>
      </c>
    </row>
    <row r="46" spans="1:25" x14ac:dyDescent="0.25">
      <c r="A46" t="s">
        <v>461</v>
      </c>
      <c r="F46" t="s">
        <v>461</v>
      </c>
      <c r="G46" t="str">
        <f>TRIM(Table2[[#This Row],[Column5]])</f>
        <v>The Cider House Rules</v>
      </c>
      <c r="H46">
        <v>71</v>
      </c>
      <c r="I46">
        <v>77</v>
      </c>
      <c r="J46" s="2" t="s">
        <v>266</v>
      </c>
      <c r="K46">
        <v>1999</v>
      </c>
      <c r="L46" t="s">
        <v>585</v>
      </c>
      <c r="M46">
        <v>57545092</v>
      </c>
      <c r="N46">
        <v>1738</v>
      </c>
      <c r="O46">
        <v>1</v>
      </c>
      <c r="P46" t="s">
        <v>462</v>
      </c>
      <c r="Q46" t="s">
        <v>19</v>
      </c>
      <c r="R46" t="s">
        <v>461</v>
      </c>
      <c r="S46">
        <v>0</v>
      </c>
      <c r="T46">
        <v>1999</v>
      </c>
      <c r="V46">
        <v>126</v>
      </c>
      <c r="W46" t="s">
        <v>94</v>
      </c>
      <c r="X46">
        <v>7.4</v>
      </c>
      <c r="Y46">
        <v>100735</v>
      </c>
    </row>
    <row r="47" spans="1:25" x14ac:dyDescent="0.25">
      <c r="A47" t="s">
        <v>463</v>
      </c>
      <c r="F47" t="s">
        <v>463</v>
      </c>
      <c r="G47" t="str">
        <f>TRIM(Table2[[#This Row],[Column5]])</f>
        <v>The Green Mile</v>
      </c>
      <c r="H47">
        <v>79</v>
      </c>
      <c r="I47">
        <v>94</v>
      </c>
      <c r="J47" s="2" t="s">
        <v>266</v>
      </c>
      <c r="K47">
        <v>1999</v>
      </c>
      <c r="L47" t="s">
        <v>587</v>
      </c>
      <c r="M47">
        <v>137342483</v>
      </c>
      <c r="N47">
        <v>2875</v>
      </c>
      <c r="O47">
        <v>1</v>
      </c>
      <c r="P47" t="s">
        <v>464</v>
      </c>
      <c r="Q47" t="s">
        <v>19</v>
      </c>
      <c r="R47" t="s">
        <v>463</v>
      </c>
      <c r="S47">
        <v>0</v>
      </c>
      <c r="T47">
        <v>1999</v>
      </c>
      <c r="V47">
        <v>189</v>
      </c>
      <c r="W47" t="s">
        <v>465</v>
      </c>
      <c r="X47">
        <v>8.6</v>
      </c>
      <c r="Y47">
        <v>1308131</v>
      </c>
    </row>
    <row r="48" spans="1:25" x14ac:dyDescent="0.25">
      <c r="A48" t="s">
        <v>466</v>
      </c>
      <c r="F48" t="s">
        <v>466</v>
      </c>
      <c r="G48" t="str">
        <f>TRIM(Table2[[#This Row],[Column5]])</f>
        <v>The Insider</v>
      </c>
      <c r="H48">
        <v>96</v>
      </c>
      <c r="I48">
        <v>90</v>
      </c>
      <c r="J48" s="2">
        <v>38657</v>
      </c>
      <c r="K48">
        <v>1999</v>
      </c>
      <c r="L48" t="s">
        <v>587</v>
      </c>
      <c r="M48">
        <v>29089907</v>
      </c>
      <c r="N48">
        <v>1844</v>
      </c>
      <c r="O48">
        <v>1</v>
      </c>
      <c r="P48" t="s">
        <v>467</v>
      </c>
      <c r="Q48" t="s">
        <v>19</v>
      </c>
      <c r="R48" t="s">
        <v>466</v>
      </c>
      <c r="S48">
        <v>0</v>
      </c>
      <c r="T48">
        <v>1999</v>
      </c>
      <c r="V48">
        <v>157</v>
      </c>
      <c r="W48" t="s">
        <v>51</v>
      </c>
      <c r="X48">
        <v>7.8</v>
      </c>
      <c r="Y48">
        <v>172977</v>
      </c>
    </row>
    <row r="49" spans="1:25" x14ac:dyDescent="0.25">
      <c r="A49" t="s">
        <v>468</v>
      </c>
      <c r="F49" t="s">
        <v>468</v>
      </c>
      <c r="G49" t="str">
        <f>TRIM(Table2[[#This Row],[Column5]])</f>
        <v>The Sixth Sense</v>
      </c>
      <c r="H49">
        <v>86</v>
      </c>
      <c r="I49">
        <v>90</v>
      </c>
      <c r="J49" s="2" t="s">
        <v>387</v>
      </c>
      <c r="K49">
        <v>1999</v>
      </c>
      <c r="L49" t="s">
        <v>587</v>
      </c>
      <c r="M49">
        <v>293506288</v>
      </c>
      <c r="N49">
        <v>2821</v>
      </c>
      <c r="O49">
        <v>1</v>
      </c>
      <c r="P49" t="s">
        <v>469</v>
      </c>
      <c r="Q49" t="s">
        <v>19</v>
      </c>
      <c r="R49" t="s">
        <v>468</v>
      </c>
      <c r="S49">
        <v>0</v>
      </c>
      <c r="T49">
        <v>1999</v>
      </c>
      <c r="V49">
        <v>107</v>
      </c>
      <c r="W49" t="s">
        <v>470</v>
      </c>
      <c r="X49">
        <v>8.1999999999999993</v>
      </c>
      <c r="Y49">
        <v>996668</v>
      </c>
    </row>
    <row r="50" spans="1:25" x14ac:dyDescent="0.25">
      <c r="A50" t="s">
        <v>471</v>
      </c>
      <c r="F50" t="s">
        <v>471</v>
      </c>
      <c r="G50" t="str">
        <f>TRIM(Table2[[#This Row],[Column5]])</f>
        <v>The Thin Red Line</v>
      </c>
      <c r="H50">
        <v>80</v>
      </c>
      <c r="I50">
        <v>80</v>
      </c>
      <c r="J50" s="2" t="s">
        <v>24</v>
      </c>
      <c r="K50">
        <v>1998</v>
      </c>
      <c r="L50" t="s">
        <v>587</v>
      </c>
      <c r="M50">
        <v>35755689</v>
      </c>
      <c r="N50">
        <v>1657</v>
      </c>
      <c r="O50">
        <v>1</v>
      </c>
      <c r="P50" t="s">
        <v>472</v>
      </c>
      <c r="Q50" t="s">
        <v>19</v>
      </c>
      <c r="R50" t="s">
        <v>471</v>
      </c>
      <c r="S50">
        <v>0</v>
      </c>
      <c r="T50">
        <v>1998</v>
      </c>
      <c r="V50">
        <v>170</v>
      </c>
      <c r="W50" t="s">
        <v>473</v>
      </c>
      <c r="X50">
        <v>7.6</v>
      </c>
      <c r="Y50">
        <v>189970</v>
      </c>
    </row>
    <row r="51" spans="1:25" x14ac:dyDescent="0.25">
      <c r="A51" t="s">
        <v>474</v>
      </c>
      <c r="F51" t="s">
        <v>474</v>
      </c>
      <c r="G51" t="str">
        <f>TRIM(Table2[[#This Row],[Column5]])</f>
        <v>Chocolat</v>
      </c>
      <c r="H51">
        <v>63</v>
      </c>
      <c r="I51">
        <v>83</v>
      </c>
      <c r="J51" s="2" t="s">
        <v>384</v>
      </c>
      <c r="K51">
        <v>2000</v>
      </c>
      <c r="L51" t="s">
        <v>585</v>
      </c>
      <c r="M51">
        <v>71509360</v>
      </c>
      <c r="N51">
        <v>1928</v>
      </c>
      <c r="O51">
        <v>1</v>
      </c>
      <c r="P51" t="s">
        <v>475</v>
      </c>
      <c r="Q51" t="s">
        <v>19</v>
      </c>
      <c r="R51" t="s">
        <v>474</v>
      </c>
      <c r="S51">
        <v>0</v>
      </c>
      <c r="T51">
        <v>2000</v>
      </c>
      <c r="V51">
        <v>121</v>
      </c>
      <c r="W51" t="s">
        <v>94</v>
      </c>
      <c r="X51">
        <v>7.3</v>
      </c>
      <c r="Y51">
        <v>193991</v>
      </c>
    </row>
    <row r="52" spans="1:25" x14ac:dyDescent="0.25">
      <c r="A52" t="s">
        <v>476</v>
      </c>
      <c r="F52" t="s">
        <v>476</v>
      </c>
      <c r="G52" t="str">
        <f>TRIM(Table2[[#This Row],[Column5]])</f>
        <v>Crouching Tiger, Hidden Dragon</v>
      </c>
      <c r="H52">
        <v>97</v>
      </c>
      <c r="I52">
        <v>86</v>
      </c>
      <c r="J52" s="2" t="s">
        <v>477</v>
      </c>
      <c r="K52">
        <v>2000</v>
      </c>
      <c r="L52" t="s">
        <v>585</v>
      </c>
      <c r="M52">
        <v>128485131</v>
      </c>
      <c r="N52">
        <v>2027</v>
      </c>
      <c r="O52">
        <v>1</v>
      </c>
      <c r="P52" t="s">
        <v>478</v>
      </c>
      <c r="Q52" t="s">
        <v>19</v>
      </c>
      <c r="R52" t="s">
        <v>479</v>
      </c>
      <c r="S52">
        <v>0</v>
      </c>
      <c r="T52">
        <v>2000</v>
      </c>
      <c r="V52">
        <v>120</v>
      </c>
      <c r="W52" t="s">
        <v>120</v>
      </c>
      <c r="X52">
        <v>7.9</v>
      </c>
      <c r="Y52">
        <v>271576</v>
      </c>
    </row>
    <row r="53" spans="1:25" x14ac:dyDescent="0.25">
      <c r="A53" t="s">
        <v>480</v>
      </c>
      <c r="F53" t="s">
        <v>480</v>
      </c>
      <c r="G53" t="str">
        <f>TRIM(Table2[[#This Row],[Column5]])</f>
        <v>Erin Brockovich</v>
      </c>
      <c r="H53">
        <v>85</v>
      </c>
      <c r="I53">
        <v>81</v>
      </c>
      <c r="J53" s="2">
        <v>42795</v>
      </c>
      <c r="K53">
        <v>2000</v>
      </c>
      <c r="L53" t="s">
        <v>587</v>
      </c>
      <c r="M53">
        <v>125595205</v>
      </c>
      <c r="N53">
        <v>3070</v>
      </c>
      <c r="O53">
        <v>1</v>
      </c>
      <c r="P53" t="s">
        <v>481</v>
      </c>
      <c r="Q53" t="s">
        <v>19</v>
      </c>
      <c r="R53" t="s">
        <v>480</v>
      </c>
      <c r="S53">
        <v>0</v>
      </c>
      <c r="T53">
        <v>2000</v>
      </c>
      <c r="V53">
        <v>131</v>
      </c>
      <c r="W53" t="s">
        <v>67</v>
      </c>
      <c r="X53">
        <v>7.4</v>
      </c>
      <c r="Y53">
        <v>201433</v>
      </c>
    </row>
    <row r="54" spans="1:25" x14ac:dyDescent="0.25">
      <c r="A54" t="s">
        <v>482</v>
      </c>
      <c r="F54" t="s">
        <v>482</v>
      </c>
      <c r="G54" t="str">
        <f>TRIM(Table2[[#This Row],[Column5]])</f>
        <v>Gladiator</v>
      </c>
      <c r="H54">
        <v>79</v>
      </c>
      <c r="I54">
        <v>87</v>
      </c>
      <c r="J54" s="2" t="s">
        <v>483</v>
      </c>
      <c r="K54">
        <v>2000</v>
      </c>
      <c r="L54" t="s">
        <v>587</v>
      </c>
      <c r="M54">
        <v>186610052</v>
      </c>
      <c r="N54">
        <v>3188</v>
      </c>
      <c r="O54">
        <v>1</v>
      </c>
      <c r="P54" t="s">
        <v>484</v>
      </c>
      <c r="Q54" t="s">
        <v>19</v>
      </c>
      <c r="R54" t="s">
        <v>482</v>
      </c>
      <c r="S54">
        <v>0</v>
      </c>
      <c r="T54">
        <v>2000</v>
      </c>
      <c r="V54">
        <v>155</v>
      </c>
      <c r="W54" t="s">
        <v>120</v>
      </c>
      <c r="X54">
        <v>8.5</v>
      </c>
      <c r="Y54">
        <v>1507450</v>
      </c>
    </row>
    <row r="55" spans="1:25" x14ac:dyDescent="0.25">
      <c r="A55" t="s">
        <v>485</v>
      </c>
      <c r="F55" t="s">
        <v>485</v>
      </c>
      <c r="G55" t="str">
        <f>TRIM(Table2[[#This Row],[Column5]])</f>
        <v>A Beautiful Mind</v>
      </c>
      <c r="H55">
        <v>74</v>
      </c>
      <c r="I55">
        <v>93</v>
      </c>
      <c r="J55" s="2" t="s">
        <v>486</v>
      </c>
      <c r="K55">
        <v>2001</v>
      </c>
      <c r="L55" t="s">
        <v>585</v>
      </c>
      <c r="M55">
        <v>170742341</v>
      </c>
      <c r="N55">
        <v>2250</v>
      </c>
      <c r="O55">
        <v>1</v>
      </c>
      <c r="P55" t="s">
        <v>487</v>
      </c>
      <c r="Q55" t="s">
        <v>19</v>
      </c>
      <c r="R55" t="s">
        <v>485</v>
      </c>
      <c r="S55">
        <v>0</v>
      </c>
      <c r="T55">
        <v>2001</v>
      </c>
      <c r="V55">
        <v>135</v>
      </c>
      <c r="W55" t="s">
        <v>67</v>
      </c>
      <c r="X55">
        <v>8.1999999999999993</v>
      </c>
      <c r="Y55">
        <v>937205</v>
      </c>
    </row>
    <row r="56" spans="1:25" x14ac:dyDescent="0.25">
      <c r="A56" t="s">
        <v>488</v>
      </c>
      <c r="F56" t="s">
        <v>488</v>
      </c>
      <c r="G56" t="str">
        <f>TRIM(Table2[[#This Row],[Column5]])</f>
        <v>Moulin Rouge!</v>
      </c>
      <c r="H56">
        <v>75</v>
      </c>
      <c r="I56">
        <v>89</v>
      </c>
      <c r="J56" s="2" t="s">
        <v>489</v>
      </c>
      <c r="K56">
        <v>2001</v>
      </c>
      <c r="L56" t="s">
        <v>585</v>
      </c>
      <c r="M56">
        <v>57039601</v>
      </c>
      <c r="N56">
        <v>2283</v>
      </c>
      <c r="O56">
        <v>1</v>
      </c>
      <c r="P56" t="s">
        <v>490</v>
      </c>
      <c r="Q56" t="s">
        <v>19</v>
      </c>
      <c r="R56" t="s">
        <v>488</v>
      </c>
      <c r="S56">
        <v>0</v>
      </c>
      <c r="T56">
        <v>2001</v>
      </c>
      <c r="V56">
        <v>127</v>
      </c>
      <c r="W56" t="s">
        <v>491</v>
      </c>
      <c r="X56">
        <v>7.6</v>
      </c>
      <c r="Y56">
        <v>287959</v>
      </c>
    </row>
    <row r="57" spans="1:25" x14ac:dyDescent="0.25">
      <c r="A57" t="s">
        <v>492</v>
      </c>
      <c r="F57" t="s">
        <v>492</v>
      </c>
      <c r="G57" t="str">
        <f>TRIM(Table2[[#This Row],[Column5]])</f>
        <v>The Lord of the Rings: The Fellowship of the Ring</v>
      </c>
      <c r="H57">
        <v>91</v>
      </c>
      <c r="I57">
        <v>95</v>
      </c>
      <c r="J57" s="2" t="s">
        <v>42</v>
      </c>
      <c r="K57">
        <v>2001</v>
      </c>
      <c r="L57" t="s">
        <v>585</v>
      </c>
      <c r="M57">
        <v>313364114</v>
      </c>
      <c r="N57">
        <v>3381</v>
      </c>
      <c r="O57">
        <v>1</v>
      </c>
      <c r="P57" t="s">
        <v>493</v>
      </c>
      <c r="Q57" t="s">
        <v>19</v>
      </c>
      <c r="R57" t="s">
        <v>492</v>
      </c>
      <c r="S57">
        <v>0</v>
      </c>
      <c r="T57">
        <v>2001</v>
      </c>
      <c r="V57">
        <v>178</v>
      </c>
      <c r="W57" t="s">
        <v>120</v>
      </c>
      <c r="X57">
        <v>8.8000000000000007</v>
      </c>
      <c r="Y57">
        <v>1883232</v>
      </c>
    </row>
    <row r="58" spans="1:25" x14ac:dyDescent="0.25">
      <c r="A58" t="s">
        <v>494</v>
      </c>
      <c r="F58" t="s">
        <v>494</v>
      </c>
      <c r="G58" t="str">
        <f>TRIM(Table2[[#This Row],[Column5]])</f>
        <v>Traffic</v>
      </c>
      <c r="H58">
        <v>92</v>
      </c>
      <c r="I58">
        <v>85</v>
      </c>
      <c r="J58" s="2" t="s">
        <v>365</v>
      </c>
      <c r="K58">
        <v>2000</v>
      </c>
      <c r="L58" t="s">
        <v>587</v>
      </c>
      <c r="M58">
        <v>123821766</v>
      </c>
      <c r="N58">
        <v>1755</v>
      </c>
      <c r="O58">
        <v>1</v>
      </c>
      <c r="P58" t="s">
        <v>495</v>
      </c>
      <c r="Q58" t="s">
        <v>19</v>
      </c>
      <c r="R58" t="s">
        <v>494</v>
      </c>
      <c r="S58">
        <v>0</v>
      </c>
      <c r="T58">
        <v>2000</v>
      </c>
      <c r="V58">
        <v>147</v>
      </c>
      <c r="W58" t="s">
        <v>152</v>
      </c>
      <c r="X58">
        <v>7.6</v>
      </c>
      <c r="Y58">
        <v>209506</v>
      </c>
    </row>
    <row r="59" spans="1:25" x14ac:dyDescent="0.25">
      <c r="A59" t="s">
        <v>496</v>
      </c>
      <c r="F59" t="s">
        <v>496</v>
      </c>
      <c r="G59" t="str">
        <f>TRIM(Table2[[#This Row],[Column5]])</f>
        <v>Gangs of New York</v>
      </c>
      <c r="H59">
        <v>72</v>
      </c>
      <c r="I59">
        <v>81</v>
      </c>
      <c r="J59" s="2" t="s">
        <v>362</v>
      </c>
      <c r="K59">
        <v>2002</v>
      </c>
      <c r="L59" t="s">
        <v>587</v>
      </c>
      <c r="M59">
        <v>77786051</v>
      </c>
      <c r="N59">
        <v>2340</v>
      </c>
      <c r="O59">
        <v>1</v>
      </c>
      <c r="P59" t="s">
        <v>497</v>
      </c>
      <c r="Q59" t="s">
        <v>19</v>
      </c>
      <c r="R59" t="s">
        <v>496</v>
      </c>
      <c r="S59">
        <v>0</v>
      </c>
      <c r="T59">
        <v>2002</v>
      </c>
      <c r="V59">
        <v>167</v>
      </c>
      <c r="W59" t="s">
        <v>38</v>
      </c>
      <c r="X59">
        <v>7.5</v>
      </c>
      <c r="Y59">
        <v>446619</v>
      </c>
    </row>
    <row r="60" spans="1:25" x14ac:dyDescent="0.25">
      <c r="A60" t="s">
        <v>498</v>
      </c>
      <c r="F60" t="s">
        <v>498</v>
      </c>
      <c r="G60" t="str">
        <f>TRIM(Table2[[#This Row],[Column5]])</f>
        <v>Gosford Park</v>
      </c>
      <c r="H60">
        <v>87</v>
      </c>
      <c r="I60">
        <v>78</v>
      </c>
      <c r="J60" s="2" t="s">
        <v>499</v>
      </c>
      <c r="K60">
        <v>2001</v>
      </c>
      <c r="L60" t="s">
        <v>587</v>
      </c>
      <c r="M60">
        <v>40895232</v>
      </c>
      <c r="N60">
        <v>918</v>
      </c>
      <c r="O60">
        <v>1</v>
      </c>
      <c r="P60" t="s">
        <v>500</v>
      </c>
      <c r="Q60" t="s">
        <v>19</v>
      </c>
      <c r="R60" t="s">
        <v>498</v>
      </c>
      <c r="S60">
        <v>0</v>
      </c>
      <c r="T60">
        <v>2001</v>
      </c>
      <c r="V60">
        <v>137</v>
      </c>
      <c r="W60" t="s">
        <v>501</v>
      </c>
      <c r="X60">
        <v>7.2</v>
      </c>
      <c r="Y60">
        <v>89308</v>
      </c>
    </row>
    <row r="61" spans="1:25" x14ac:dyDescent="0.25">
      <c r="A61" t="s">
        <v>502</v>
      </c>
      <c r="F61" t="s">
        <v>502</v>
      </c>
      <c r="G61" t="str">
        <f>TRIM(Table2[[#This Row],[Column5]])</f>
        <v>In the Bedroom</v>
      </c>
      <c r="H61">
        <v>93</v>
      </c>
      <c r="I61">
        <v>81</v>
      </c>
      <c r="J61" s="2">
        <v>45231</v>
      </c>
      <c r="K61">
        <v>2001</v>
      </c>
      <c r="L61" t="s">
        <v>587</v>
      </c>
      <c r="M61">
        <v>33985039</v>
      </c>
      <c r="N61">
        <v>1103</v>
      </c>
      <c r="O61">
        <v>1</v>
      </c>
      <c r="P61" t="s">
        <v>503</v>
      </c>
      <c r="Q61" t="s">
        <v>19</v>
      </c>
      <c r="R61" t="s">
        <v>502</v>
      </c>
      <c r="S61">
        <v>0</v>
      </c>
      <c r="T61">
        <v>2001</v>
      </c>
      <c r="V61">
        <v>131</v>
      </c>
      <c r="W61" t="s">
        <v>38</v>
      </c>
      <c r="X61">
        <v>7.4</v>
      </c>
      <c r="Y61">
        <v>41172</v>
      </c>
    </row>
    <row r="62" spans="1:25" x14ac:dyDescent="0.25">
      <c r="A62" t="s">
        <v>504</v>
      </c>
      <c r="F62" t="s">
        <v>504</v>
      </c>
      <c r="G62" t="str">
        <f>TRIM(Table2[[#This Row],[Column5]])</f>
        <v>The Lord of the Rings: The Two Towers</v>
      </c>
      <c r="H62">
        <v>95</v>
      </c>
      <c r="I62">
        <v>95</v>
      </c>
      <c r="J62" s="2" t="s">
        <v>56</v>
      </c>
      <c r="K62">
        <v>2002</v>
      </c>
      <c r="L62" t="s">
        <v>585</v>
      </c>
      <c r="M62">
        <v>339789881</v>
      </c>
      <c r="N62">
        <v>3622</v>
      </c>
      <c r="O62">
        <v>1</v>
      </c>
      <c r="P62" t="s">
        <v>505</v>
      </c>
      <c r="Q62" t="s">
        <v>19</v>
      </c>
      <c r="R62" t="s">
        <v>504</v>
      </c>
      <c r="S62">
        <v>0</v>
      </c>
      <c r="T62">
        <v>2002</v>
      </c>
      <c r="V62">
        <v>179</v>
      </c>
      <c r="W62" t="s">
        <v>120</v>
      </c>
      <c r="X62">
        <v>8.8000000000000007</v>
      </c>
      <c r="Y62">
        <v>1673903</v>
      </c>
    </row>
    <row r="63" spans="1:25" x14ac:dyDescent="0.25">
      <c r="A63" t="s">
        <v>506</v>
      </c>
      <c r="F63" t="s">
        <v>506</v>
      </c>
      <c r="G63" t="str">
        <f>TRIM(Table2[[#This Row],[Column5]])</f>
        <v>Chicago</v>
      </c>
      <c r="H63">
        <v>86</v>
      </c>
      <c r="I63">
        <v>83</v>
      </c>
      <c r="J63" s="2" t="s">
        <v>365</v>
      </c>
      <c r="K63">
        <v>2002</v>
      </c>
      <c r="L63" t="s">
        <v>585</v>
      </c>
      <c r="M63">
        <v>167511932</v>
      </c>
      <c r="N63">
        <v>2701</v>
      </c>
      <c r="O63">
        <v>1</v>
      </c>
      <c r="P63" t="s">
        <v>507</v>
      </c>
      <c r="Q63" t="s">
        <v>19</v>
      </c>
      <c r="R63" t="s">
        <v>506</v>
      </c>
      <c r="S63">
        <v>0</v>
      </c>
      <c r="T63">
        <v>2002</v>
      </c>
      <c r="V63">
        <v>113</v>
      </c>
      <c r="W63" t="s">
        <v>508</v>
      </c>
      <c r="X63">
        <v>7.2</v>
      </c>
      <c r="Y63">
        <v>232714</v>
      </c>
    </row>
    <row r="64" spans="1:25" x14ac:dyDescent="0.25">
      <c r="A64" t="s">
        <v>509</v>
      </c>
      <c r="F64" t="s">
        <v>509</v>
      </c>
      <c r="G64" t="str">
        <f>TRIM(Table2[[#This Row],[Column5]])</f>
        <v>Lost in Translation</v>
      </c>
      <c r="H64">
        <v>95</v>
      </c>
      <c r="I64">
        <v>85</v>
      </c>
      <c r="J64" s="2" t="s">
        <v>510</v>
      </c>
      <c r="K64">
        <v>2003</v>
      </c>
      <c r="L64" t="s">
        <v>587</v>
      </c>
      <c r="M64">
        <v>44576385</v>
      </c>
      <c r="N64">
        <v>882</v>
      </c>
      <c r="O64">
        <v>1</v>
      </c>
      <c r="P64" t="s">
        <v>511</v>
      </c>
      <c r="Q64" t="s">
        <v>19</v>
      </c>
      <c r="R64" t="s">
        <v>509</v>
      </c>
      <c r="S64">
        <v>0</v>
      </c>
      <c r="T64">
        <v>2003</v>
      </c>
      <c r="V64">
        <v>102</v>
      </c>
      <c r="W64" t="s">
        <v>30</v>
      </c>
      <c r="X64">
        <v>7.7</v>
      </c>
      <c r="Y64">
        <v>459606</v>
      </c>
    </row>
    <row r="65" spans="1:25" x14ac:dyDescent="0.25">
      <c r="A65" t="s">
        <v>512</v>
      </c>
      <c r="F65" t="s">
        <v>512</v>
      </c>
      <c r="G65" t="str">
        <f>TRIM(Table2[[#This Row],[Column5]])</f>
        <v>Master and Commander: The Far Side of the World</v>
      </c>
      <c r="H65">
        <v>85</v>
      </c>
      <c r="I65">
        <v>80</v>
      </c>
      <c r="J65" s="2">
        <v>41944</v>
      </c>
      <c r="K65">
        <v>2003</v>
      </c>
      <c r="L65" t="s">
        <v>585</v>
      </c>
      <c r="M65">
        <v>93927920</v>
      </c>
      <c r="N65">
        <v>3101</v>
      </c>
      <c r="O65">
        <v>1</v>
      </c>
      <c r="P65" t="s">
        <v>513</v>
      </c>
      <c r="Q65" t="s">
        <v>19</v>
      </c>
      <c r="R65" t="s">
        <v>512</v>
      </c>
      <c r="S65">
        <v>0</v>
      </c>
      <c r="T65">
        <v>2003</v>
      </c>
      <c r="V65">
        <v>138</v>
      </c>
      <c r="W65" t="s">
        <v>120</v>
      </c>
      <c r="X65">
        <v>7.4</v>
      </c>
      <c r="Y65">
        <v>224592</v>
      </c>
    </row>
    <row r="66" spans="1:25" x14ac:dyDescent="0.25">
      <c r="A66" t="s">
        <v>514</v>
      </c>
      <c r="F66" t="s">
        <v>514</v>
      </c>
      <c r="G66" t="str">
        <f>TRIM(Table2[[#This Row],[Column5]])</f>
        <v>Mystic River</v>
      </c>
      <c r="H66">
        <v>88</v>
      </c>
      <c r="I66">
        <v>89</v>
      </c>
      <c r="J66" s="2" t="s">
        <v>515</v>
      </c>
      <c r="K66">
        <v>2003</v>
      </c>
      <c r="L66" t="s">
        <v>587</v>
      </c>
      <c r="M66">
        <v>90135191</v>
      </c>
      <c r="N66">
        <v>1581</v>
      </c>
      <c r="O66">
        <v>1</v>
      </c>
      <c r="P66" t="s">
        <v>516</v>
      </c>
      <c r="Q66" t="s">
        <v>19</v>
      </c>
      <c r="R66" t="s">
        <v>514</v>
      </c>
      <c r="S66">
        <v>0</v>
      </c>
      <c r="T66">
        <v>2003</v>
      </c>
      <c r="V66">
        <v>138</v>
      </c>
      <c r="W66" t="s">
        <v>234</v>
      </c>
      <c r="X66">
        <v>7.9</v>
      </c>
      <c r="Y66">
        <v>460793</v>
      </c>
    </row>
    <row r="67" spans="1:25" x14ac:dyDescent="0.25">
      <c r="A67" t="s">
        <v>517</v>
      </c>
      <c r="F67" t="s">
        <v>517</v>
      </c>
      <c r="G67" t="str">
        <f>TRIM(Table2[[#This Row],[Column5]])</f>
        <v>Seabiscuit</v>
      </c>
      <c r="H67">
        <v>78</v>
      </c>
      <c r="I67">
        <v>76</v>
      </c>
      <c r="J67" s="2">
        <v>45839</v>
      </c>
      <c r="K67">
        <v>2003</v>
      </c>
      <c r="L67" t="s">
        <v>585</v>
      </c>
      <c r="M67">
        <v>120231534</v>
      </c>
      <c r="N67">
        <v>2573</v>
      </c>
      <c r="O67">
        <v>1</v>
      </c>
      <c r="P67" t="s">
        <v>518</v>
      </c>
      <c r="Q67" t="s">
        <v>19</v>
      </c>
      <c r="R67" t="s">
        <v>517</v>
      </c>
      <c r="S67">
        <v>0</v>
      </c>
      <c r="T67">
        <v>2003</v>
      </c>
      <c r="V67">
        <v>140</v>
      </c>
      <c r="W67" t="s">
        <v>519</v>
      </c>
      <c r="X67">
        <v>7.3</v>
      </c>
      <c r="Y67">
        <v>74153</v>
      </c>
    </row>
    <row r="68" spans="1:25" x14ac:dyDescent="0.25">
      <c r="A68" t="s">
        <v>520</v>
      </c>
      <c r="F68" t="s">
        <v>520</v>
      </c>
      <c r="G68" t="str">
        <f>TRIM(Table2[[#This Row],[Column5]])</f>
        <v>The Hours</v>
      </c>
      <c r="H68">
        <v>79</v>
      </c>
      <c r="I68">
        <v>84</v>
      </c>
      <c r="J68" s="2" t="s">
        <v>365</v>
      </c>
      <c r="K68">
        <v>2002</v>
      </c>
      <c r="L68" t="s">
        <v>585</v>
      </c>
      <c r="M68">
        <v>41168679</v>
      </c>
      <c r="N68">
        <v>1010</v>
      </c>
      <c r="O68">
        <v>1</v>
      </c>
      <c r="P68" t="s">
        <v>521</v>
      </c>
      <c r="Q68" t="s">
        <v>19</v>
      </c>
      <c r="R68" t="s">
        <v>520</v>
      </c>
      <c r="S68">
        <v>0</v>
      </c>
      <c r="T68">
        <v>2002</v>
      </c>
      <c r="V68">
        <v>110</v>
      </c>
      <c r="W68" t="s">
        <v>94</v>
      </c>
      <c r="X68">
        <v>7.5</v>
      </c>
      <c r="Y68">
        <v>133389</v>
      </c>
    </row>
    <row r="69" spans="1:25" x14ac:dyDescent="0.25">
      <c r="A69" t="s">
        <v>522</v>
      </c>
      <c r="F69" t="s">
        <v>522</v>
      </c>
      <c r="G69" t="str">
        <f>TRIM(Table2[[#This Row],[Column5]])</f>
        <v>The Lord of the Rings: The Return of the King</v>
      </c>
      <c r="H69">
        <v>93</v>
      </c>
      <c r="I69">
        <v>86</v>
      </c>
      <c r="J69" s="2" t="s">
        <v>216</v>
      </c>
      <c r="K69">
        <v>2003</v>
      </c>
      <c r="L69" t="s">
        <v>585</v>
      </c>
      <c r="M69">
        <v>377027325</v>
      </c>
      <c r="N69">
        <v>3703</v>
      </c>
      <c r="O69">
        <v>1</v>
      </c>
      <c r="P69" t="s">
        <v>523</v>
      </c>
      <c r="Q69" t="s">
        <v>19</v>
      </c>
      <c r="R69" t="s">
        <v>522</v>
      </c>
      <c r="S69">
        <v>0</v>
      </c>
      <c r="T69">
        <v>2003</v>
      </c>
      <c r="V69">
        <v>201</v>
      </c>
      <c r="W69" t="s">
        <v>120</v>
      </c>
      <c r="X69">
        <v>9</v>
      </c>
      <c r="Y69">
        <v>1853660</v>
      </c>
    </row>
    <row r="70" spans="1:25" x14ac:dyDescent="0.25">
      <c r="A70" t="s">
        <v>524</v>
      </c>
      <c r="F70" t="s">
        <v>524</v>
      </c>
      <c r="G70" t="str">
        <f>TRIM(Table2[[#This Row],[Column5]])</f>
        <v>The Pianist</v>
      </c>
      <c r="H70">
        <v>95</v>
      </c>
      <c r="I70">
        <v>96</v>
      </c>
      <c r="J70" s="2" t="s">
        <v>24</v>
      </c>
      <c r="K70">
        <v>2002</v>
      </c>
      <c r="L70" t="s">
        <v>587</v>
      </c>
      <c r="M70">
        <v>32366947</v>
      </c>
      <c r="N70">
        <v>842</v>
      </c>
      <c r="O70">
        <v>1</v>
      </c>
      <c r="P70" t="s">
        <v>525</v>
      </c>
      <c r="Q70" t="s">
        <v>19</v>
      </c>
      <c r="R70" t="s">
        <v>524</v>
      </c>
      <c r="S70">
        <v>0</v>
      </c>
      <c r="T70">
        <v>2002</v>
      </c>
      <c r="V70">
        <v>150</v>
      </c>
      <c r="W70" t="s">
        <v>85</v>
      </c>
      <c r="X70">
        <v>8.5</v>
      </c>
      <c r="Y70">
        <v>837141</v>
      </c>
    </row>
    <row r="71" spans="1:25" x14ac:dyDescent="0.25">
      <c r="A71" t="s">
        <v>526</v>
      </c>
      <c r="F71" t="s">
        <v>526</v>
      </c>
      <c r="G71" t="str">
        <f>TRIM(Table2[[#This Row],[Column5]])</f>
        <v>Finding Neverland</v>
      </c>
      <c r="H71">
        <v>83</v>
      </c>
      <c r="I71">
        <v>87</v>
      </c>
      <c r="J71" s="2">
        <v>41214</v>
      </c>
      <c r="K71">
        <v>2004</v>
      </c>
      <c r="L71" t="s">
        <v>588</v>
      </c>
      <c r="M71">
        <v>50536051</v>
      </c>
      <c r="N71">
        <v>1411</v>
      </c>
      <c r="O71">
        <v>1</v>
      </c>
      <c r="P71" t="s">
        <v>527</v>
      </c>
      <c r="Q71" t="s">
        <v>19</v>
      </c>
      <c r="R71" t="s">
        <v>526</v>
      </c>
      <c r="S71">
        <v>0</v>
      </c>
      <c r="T71">
        <v>2004</v>
      </c>
      <c r="V71">
        <v>106</v>
      </c>
      <c r="W71" t="s">
        <v>528</v>
      </c>
      <c r="X71">
        <v>7.7</v>
      </c>
      <c r="Y71">
        <v>207777</v>
      </c>
    </row>
    <row r="72" spans="1:25" x14ac:dyDescent="0.25">
      <c r="A72" t="s">
        <v>529</v>
      </c>
      <c r="F72" t="s">
        <v>529</v>
      </c>
      <c r="G72" t="str">
        <f>TRIM(Table2[[#This Row],[Column5]])</f>
        <v>Ray</v>
      </c>
      <c r="H72">
        <v>79</v>
      </c>
      <c r="I72">
        <v>87</v>
      </c>
      <c r="J72" s="2" t="s">
        <v>530</v>
      </c>
      <c r="K72">
        <v>2004</v>
      </c>
      <c r="L72" t="s">
        <v>585</v>
      </c>
      <c r="M72">
        <v>75331600</v>
      </c>
      <c r="N72">
        <v>2474</v>
      </c>
      <c r="O72">
        <v>1</v>
      </c>
      <c r="P72" t="s">
        <v>531</v>
      </c>
      <c r="Q72" t="s">
        <v>19</v>
      </c>
      <c r="R72" t="s">
        <v>529</v>
      </c>
      <c r="S72">
        <v>0</v>
      </c>
      <c r="T72">
        <v>2004</v>
      </c>
      <c r="V72">
        <v>152</v>
      </c>
      <c r="W72" t="s">
        <v>85</v>
      </c>
      <c r="X72">
        <v>7.7</v>
      </c>
      <c r="Y72">
        <v>149786</v>
      </c>
    </row>
    <row r="73" spans="1:25" x14ac:dyDescent="0.25">
      <c r="A73" t="s">
        <v>532</v>
      </c>
      <c r="F73" t="s">
        <v>532</v>
      </c>
      <c r="G73" t="str">
        <f>TRIM(Table2[[#This Row],[Column5]])</f>
        <v>Sideways</v>
      </c>
      <c r="H73">
        <v>97</v>
      </c>
      <c r="I73">
        <v>79</v>
      </c>
      <c r="J73" s="2" t="s">
        <v>117</v>
      </c>
      <c r="K73">
        <v>2004</v>
      </c>
      <c r="L73" t="s">
        <v>587</v>
      </c>
      <c r="M73">
        <v>71503593</v>
      </c>
      <c r="N73">
        <v>1786</v>
      </c>
      <c r="O73">
        <v>1</v>
      </c>
      <c r="P73" t="s">
        <v>533</v>
      </c>
      <c r="Q73" t="s">
        <v>19</v>
      </c>
      <c r="R73" t="s">
        <v>532</v>
      </c>
      <c r="S73">
        <v>0</v>
      </c>
      <c r="T73">
        <v>2004</v>
      </c>
      <c r="V73">
        <v>127</v>
      </c>
      <c r="W73" t="s">
        <v>187</v>
      </c>
      <c r="X73">
        <v>7.5</v>
      </c>
      <c r="Y73">
        <v>193794</v>
      </c>
    </row>
    <row r="74" spans="1:25" x14ac:dyDescent="0.25">
      <c r="A74" t="s">
        <v>534</v>
      </c>
      <c r="F74" t="s">
        <v>534</v>
      </c>
      <c r="G74" t="str">
        <f>TRIM(Table2[[#This Row],[Column5]])</f>
        <v>The Aviator</v>
      </c>
      <c r="H74">
        <v>86</v>
      </c>
      <c r="I74">
        <v>79</v>
      </c>
      <c r="J74" s="2" t="s">
        <v>216</v>
      </c>
      <c r="K74">
        <v>2004</v>
      </c>
      <c r="L74" t="s">
        <v>585</v>
      </c>
      <c r="M74">
        <v>102609780</v>
      </c>
      <c r="N74">
        <v>2530</v>
      </c>
      <c r="O74">
        <v>1</v>
      </c>
      <c r="P74" t="s">
        <v>535</v>
      </c>
      <c r="Q74" t="s">
        <v>19</v>
      </c>
      <c r="R74" t="s">
        <v>534</v>
      </c>
      <c r="S74">
        <v>0</v>
      </c>
      <c r="T74">
        <v>2004</v>
      </c>
      <c r="V74">
        <v>170</v>
      </c>
      <c r="W74" t="s">
        <v>67</v>
      </c>
      <c r="X74">
        <v>7.5</v>
      </c>
      <c r="Y74">
        <v>365521</v>
      </c>
    </row>
    <row r="75" spans="1:25" x14ac:dyDescent="0.25">
      <c r="A75" t="s">
        <v>536</v>
      </c>
      <c r="F75" t="s">
        <v>536</v>
      </c>
      <c r="G75" t="str">
        <f>TRIM(Table2[[#This Row],[Column5]])</f>
        <v>Brokeback Mountain</v>
      </c>
      <c r="H75">
        <v>88</v>
      </c>
      <c r="I75">
        <v>82</v>
      </c>
      <c r="J75" s="2" t="s">
        <v>179</v>
      </c>
      <c r="K75">
        <v>2005</v>
      </c>
      <c r="L75" t="s">
        <v>587</v>
      </c>
      <c r="M75">
        <v>83040532</v>
      </c>
      <c r="N75">
        <v>2089</v>
      </c>
      <c r="O75">
        <v>1</v>
      </c>
      <c r="P75" t="s">
        <v>537</v>
      </c>
      <c r="Q75" t="s">
        <v>19</v>
      </c>
      <c r="R75" t="s">
        <v>536</v>
      </c>
      <c r="S75">
        <v>0</v>
      </c>
      <c r="T75">
        <v>2005</v>
      </c>
      <c r="V75">
        <v>134</v>
      </c>
      <c r="W75" t="s">
        <v>94</v>
      </c>
      <c r="X75">
        <v>7.7</v>
      </c>
      <c r="Y75">
        <v>361471</v>
      </c>
    </row>
    <row r="76" spans="1:25" x14ac:dyDescent="0.25">
      <c r="A76" t="s">
        <v>538</v>
      </c>
      <c r="F76" t="s">
        <v>538</v>
      </c>
      <c r="G76" t="str">
        <f>TRIM(Table2[[#This Row],[Column5]])</f>
        <v>Capote</v>
      </c>
      <c r="H76">
        <v>89</v>
      </c>
      <c r="I76">
        <v>82</v>
      </c>
      <c r="J76" s="2" t="s">
        <v>539</v>
      </c>
      <c r="K76">
        <v>2005</v>
      </c>
      <c r="L76" t="s">
        <v>587</v>
      </c>
      <c r="M76">
        <v>28750984</v>
      </c>
      <c r="N76">
        <v>1239</v>
      </c>
      <c r="O76">
        <v>1</v>
      </c>
      <c r="P76" t="s">
        <v>540</v>
      </c>
      <c r="Q76" t="s">
        <v>19</v>
      </c>
      <c r="R76" t="s">
        <v>538</v>
      </c>
      <c r="S76">
        <v>0</v>
      </c>
      <c r="T76">
        <v>2005</v>
      </c>
      <c r="V76">
        <v>114</v>
      </c>
      <c r="W76" t="s">
        <v>243</v>
      </c>
      <c r="X76">
        <v>7.3</v>
      </c>
      <c r="Y76">
        <v>134974</v>
      </c>
    </row>
    <row r="77" spans="1:25" x14ac:dyDescent="0.25">
      <c r="A77" t="s">
        <v>541</v>
      </c>
      <c r="F77" t="s">
        <v>541</v>
      </c>
      <c r="G77" t="str">
        <f>TRIM(Table2[[#This Row],[Column5]])</f>
        <v>Crash</v>
      </c>
      <c r="H77">
        <v>74</v>
      </c>
      <c r="I77">
        <v>88</v>
      </c>
      <c r="J77" s="2" t="s">
        <v>542</v>
      </c>
      <c r="K77">
        <v>2005</v>
      </c>
      <c r="L77" t="s">
        <v>587</v>
      </c>
      <c r="M77">
        <v>53404817</v>
      </c>
      <c r="N77">
        <v>1905</v>
      </c>
      <c r="O77">
        <v>1</v>
      </c>
      <c r="P77" t="s">
        <v>543</v>
      </c>
      <c r="Q77" t="s">
        <v>19</v>
      </c>
      <c r="R77" t="s">
        <v>541</v>
      </c>
      <c r="S77">
        <v>0</v>
      </c>
      <c r="T77">
        <v>2004</v>
      </c>
      <c r="V77">
        <v>112</v>
      </c>
      <c r="W77" t="s">
        <v>152</v>
      </c>
      <c r="X77">
        <v>7.8</v>
      </c>
      <c r="Y77">
        <v>438783</v>
      </c>
    </row>
    <row r="78" spans="1:25" x14ac:dyDescent="0.25">
      <c r="A78" t="s">
        <v>544</v>
      </c>
      <c r="F78" t="s">
        <v>544</v>
      </c>
      <c r="G78" t="str">
        <f>TRIM(Table2[[#This Row],[Column5]])</f>
        <v>Good Night, and Good Luck.</v>
      </c>
      <c r="H78">
        <v>93</v>
      </c>
      <c r="I78">
        <v>83</v>
      </c>
      <c r="J78" s="2" t="s">
        <v>245</v>
      </c>
      <c r="K78">
        <v>2005</v>
      </c>
      <c r="L78" t="s">
        <v>590</v>
      </c>
      <c r="M78">
        <v>31558003</v>
      </c>
      <c r="N78">
        <v>929</v>
      </c>
      <c r="O78">
        <v>1</v>
      </c>
      <c r="P78" t="s">
        <v>545</v>
      </c>
      <c r="Q78" t="s">
        <v>19</v>
      </c>
      <c r="R78" t="s">
        <v>544</v>
      </c>
      <c r="S78">
        <v>0</v>
      </c>
      <c r="T78">
        <v>2005</v>
      </c>
      <c r="V78">
        <v>93</v>
      </c>
      <c r="W78" t="s">
        <v>20</v>
      </c>
      <c r="X78">
        <v>7.4</v>
      </c>
      <c r="Y78">
        <v>98741</v>
      </c>
    </row>
    <row r="79" spans="1:25" x14ac:dyDescent="0.25">
      <c r="A79" t="s">
        <v>546</v>
      </c>
      <c r="F79" t="s">
        <v>546</v>
      </c>
      <c r="G79" t="str">
        <f>TRIM(Table2[[#This Row],[Column5]])</f>
        <v>Million Dollar Baby</v>
      </c>
      <c r="H79">
        <v>90</v>
      </c>
      <c r="I79">
        <v>90</v>
      </c>
      <c r="J79" s="2" t="s">
        <v>384</v>
      </c>
      <c r="K79">
        <v>2004</v>
      </c>
      <c r="L79" t="s">
        <v>591</v>
      </c>
      <c r="M79">
        <v>99649950</v>
      </c>
      <c r="N79">
        <v>2375</v>
      </c>
      <c r="O79">
        <v>1</v>
      </c>
      <c r="P79" t="s">
        <v>547</v>
      </c>
      <c r="Q79" t="s">
        <v>19</v>
      </c>
      <c r="R79" t="s">
        <v>546</v>
      </c>
      <c r="S79">
        <v>0</v>
      </c>
      <c r="T79">
        <v>2004</v>
      </c>
      <c r="V79">
        <v>132</v>
      </c>
      <c r="W79" t="s">
        <v>548</v>
      </c>
      <c r="X79">
        <v>8.1</v>
      </c>
      <c r="Y79">
        <v>691024</v>
      </c>
    </row>
    <row r="80" spans="1:25" x14ac:dyDescent="0.25">
      <c r="A80" t="s">
        <v>549</v>
      </c>
      <c r="F80" t="s">
        <v>549</v>
      </c>
      <c r="G80" t="str">
        <f>TRIM(Table2[[#This Row],[Column5]])</f>
        <v>Munich</v>
      </c>
      <c r="H80">
        <v>78</v>
      </c>
      <c r="I80">
        <v>83</v>
      </c>
      <c r="J80" s="2" t="s">
        <v>375</v>
      </c>
      <c r="K80">
        <v>2005</v>
      </c>
      <c r="L80" t="s">
        <v>587</v>
      </c>
      <c r="M80">
        <v>47403685</v>
      </c>
      <c r="N80">
        <v>1498</v>
      </c>
      <c r="O80">
        <v>1</v>
      </c>
      <c r="P80" t="s">
        <v>550</v>
      </c>
      <c r="Q80" t="s">
        <v>19</v>
      </c>
      <c r="R80" t="s">
        <v>549</v>
      </c>
      <c r="S80">
        <v>0</v>
      </c>
      <c r="T80">
        <v>2005</v>
      </c>
      <c r="V80">
        <v>164</v>
      </c>
      <c r="W80" t="s">
        <v>123</v>
      </c>
      <c r="X80">
        <v>7.5</v>
      </c>
      <c r="Y80">
        <v>229544</v>
      </c>
    </row>
    <row r="81" spans="1:25" x14ac:dyDescent="0.25">
      <c r="A81" t="s">
        <v>551</v>
      </c>
      <c r="F81" t="s">
        <v>551</v>
      </c>
      <c r="G81" t="str">
        <f>TRIM(Table2[[#This Row],[Column5]])</f>
        <v>Babel</v>
      </c>
      <c r="H81">
        <v>69</v>
      </c>
      <c r="I81">
        <v>77</v>
      </c>
      <c r="J81" s="2" t="s">
        <v>552</v>
      </c>
      <c r="K81">
        <v>2006</v>
      </c>
      <c r="L81" t="s">
        <v>587</v>
      </c>
      <c r="M81">
        <v>34302837</v>
      </c>
      <c r="N81">
        <v>1251</v>
      </c>
      <c r="O81">
        <v>1</v>
      </c>
      <c r="P81" t="s">
        <v>553</v>
      </c>
      <c r="Q81" t="s">
        <v>19</v>
      </c>
      <c r="R81" t="s">
        <v>551</v>
      </c>
      <c r="S81">
        <v>0</v>
      </c>
      <c r="T81">
        <v>2006</v>
      </c>
      <c r="V81">
        <v>143</v>
      </c>
      <c r="W81" t="s">
        <v>44</v>
      </c>
      <c r="X81">
        <v>7.5</v>
      </c>
      <c r="Y81">
        <v>305625</v>
      </c>
    </row>
    <row r="82" spans="1:25" x14ac:dyDescent="0.25">
      <c r="A82" t="s">
        <v>554</v>
      </c>
      <c r="F82" t="s">
        <v>554</v>
      </c>
      <c r="G82" t="str">
        <f>TRIM(Table2[[#This Row],[Column5]])</f>
        <v>Little Miss Sunshine</v>
      </c>
      <c r="H82">
        <v>91</v>
      </c>
      <c r="I82">
        <v>91</v>
      </c>
      <c r="J82" s="2">
        <v>46204</v>
      </c>
      <c r="K82">
        <v>2006</v>
      </c>
      <c r="L82" t="s">
        <v>587</v>
      </c>
      <c r="M82">
        <v>59489083</v>
      </c>
      <c r="N82">
        <v>1602</v>
      </c>
      <c r="O82">
        <v>1</v>
      </c>
      <c r="P82" t="s">
        <v>555</v>
      </c>
      <c r="Q82" t="s">
        <v>19</v>
      </c>
      <c r="R82" t="s">
        <v>554</v>
      </c>
      <c r="S82">
        <v>0</v>
      </c>
      <c r="T82">
        <v>2006</v>
      </c>
      <c r="V82">
        <v>101</v>
      </c>
      <c r="W82" t="s">
        <v>30</v>
      </c>
      <c r="X82">
        <v>7.8</v>
      </c>
      <c r="Y82">
        <v>486296</v>
      </c>
    </row>
    <row r="83" spans="1:25" x14ac:dyDescent="0.25">
      <c r="A83" t="s">
        <v>556</v>
      </c>
      <c r="F83" t="s">
        <v>556</v>
      </c>
      <c r="G83" t="str">
        <f>TRIM(Table2[[#This Row],[Column5]])</f>
        <v>The Departed</v>
      </c>
      <c r="H83">
        <v>90</v>
      </c>
      <c r="I83">
        <v>94</v>
      </c>
      <c r="J83" s="2" t="s">
        <v>557</v>
      </c>
      <c r="K83">
        <v>2006</v>
      </c>
      <c r="L83" t="s">
        <v>587</v>
      </c>
      <c r="M83">
        <v>132384315</v>
      </c>
      <c r="N83">
        <v>3017</v>
      </c>
      <c r="O83">
        <v>1</v>
      </c>
      <c r="P83" t="s">
        <v>558</v>
      </c>
      <c r="Q83" t="s">
        <v>19</v>
      </c>
      <c r="R83" t="s">
        <v>556</v>
      </c>
      <c r="S83">
        <v>0</v>
      </c>
      <c r="T83">
        <v>2006</v>
      </c>
      <c r="V83">
        <v>151</v>
      </c>
      <c r="W83" t="s">
        <v>152</v>
      </c>
      <c r="X83">
        <v>8.5</v>
      </c>
      <c r="Y83">
        <v>1331378</v>
      </c>
    </row>
    <row r="84" spans="1:25" x14ac:dyDescent="0.25">
      <c r="A84" t="s">
        <v>559</v>
      </c>
      <c r="F84" t="s">
        <v>559</v>
      </c>
      <c r="G84" t="str">
        <f>TRIM(Table2[[#This Row],[Column5]])</f>
        <v>The Queen</v>
      </c>
      <c r="H84">
        <v>97</v>
      </c>
      <c r="I84">
        <v>76</v>
      </c>
      <c r="J84" s="2" t="s">
        <v>539</v>
      </c>
      <c r="K84">
        <v>2006</v>
      </c>
      <c r="L84" t="s">
        <v>585</v>
      </c>
      <c r="M84">
        <v>56435424</v>
      </c>
      <c r="N84">
        <v>1850</v>
      </c>
      <c r="O84">
        <v>1</v>
      </c>
      <c r="P84" t="s">
        <v>560</v>
      </c>
      <c r="Q84" t="s">
        <v>19</v>
      </c>
      <c r="R84" t="s">
        <v>559</v>
      </c>
      <c r="S84">
        <v>0</v>
      </c>
      <c r="T84">
        <v>2006</v>
      </c>
      <c r="V84">
        <v>103</v>
      </c>
      <c r="W84" t="s">
        <v>67</v>
      </c>
      <c r="X84">
        <v>7.3</v>
      </c>
      <c r="Y84">
        <v>112955</v>
      </c>
    </row>
    <row r="85" spans="1:25" x14ac:dyDescent="0.25">
      <c r="A85" t="s">
        <v>561</v>
      </c>
      <c r="F85" t="s">
        <v>561</v>
      </c>
      <c r="G85" t="str">
        <f>TRIM(Table2[[#This Row],[Column5]])</f>
        <v>Atonement</v>
      </c>
      <c r="H85">
        <v>83</v>
      </c>
      <c r="I85">
        <v>80</v>
      </c>
      <c r="J85" s="2" t="s">
        <v>562</v>
      </c>
      <c r="K85">
        <v>2007</v>
      </c>
      <c r="L85" t="s">
        <v>587</v>
      </c>
      <c r="M85">
        <v>50927067</v>
      </c>
      <c r="N85">
        <v>1400</v>
      </c>
      <c r="O85">
        <v>1</v>
      </c>
      <c r="P85" t="s">
        <v>563</v>
      </c>
      <c r="Q85" t="s">
        <v>19</v>
      </c>
      <c r="R85" t="s">
        <v>561</v>
      </c>
      <c r="S85">
        <v>0</v>
      </c>
      <c r="T85">
        <v>2007</v>
      </c>
      <c r="V85">
        <v>123</v>
      </c>
      <c r="W85" t="s">
        <v>564</v>
      </c>
      <c r="X85">
        <v>7.8</v>
      </c>
      <c r="Y85">
        <v>282088</v>
      </c>
    </row>
    <row r="86" spans="1:25" x14ac:dyDescent="0.25">
      <c r="A86" t="s">
        <v>565</v>
      </c>
      <c r="F86" t="s">
        <v>565</v>
      </c>
      <c r="G86" t="str">
        <f>TRIM(Table2[[#This Row],[Column5]])</f>
        <v>Juno</v>
      </c>
      <c r="H86">
        <v>94</v>
      </c>
      <c r="I86">
        <v>88</v>
      </c>
      <c r="J86" s="2" t="s">
        <v>434</v>
      </c>
      <c r="K86">
        <v>2007</v>
      </c>
      <c r="L86" t="s">
        <v>585</v>
      </c>
      <c r="M86">
        <v>143495265</v>
      </c>
      <c r="N86">
        <v>2534</v>
      </c>
      <c r="O86">
        <v>1</v>
      </c>
      <c r="P86" t="s">
        <v>566</v>
      </c>
      <c r="Q86" t="s">
        <v>19</v>
      </c>
      <c r="R86" t="s">
        <v>565</v>
      </c>
      <c r="S86">
        <v>0</v>
      </c>
      <c r="T86">
        <v>2007</v>
      </c>
      <c r="V86">
        <v>96</v>
      </c>
      <c r="W86" t="s">
        <v>30</v>
      </c>
      <c r="X86">
        <v>7.5</v>
      </c>
      <c r="Y86">
        <v>526703</v>
      </c>
    </row>
    <row r="87" spans="1:25" x14ac:dyDescent="0.25">
      <c r="A87" t="s">
        <v>567</v>
      </c>
      <c r="B87" t="str">
        <f>SUBSTITUTE(A87," ","%20")</f>
        <v>Letters%20from%20Iwo%20Jima</v>
      </c>
      <c r="C87" t="str">
        <f>_xlfn.CONCAT("https://www.rottentomatoes.com/search?search=",B87)</f>
        <v>https://www.rottentomatoes.com/search?search=Letters%20from%20Iwo%20Jima</v>
      </c>
      <c r="D87" t="str">
        <f>_xlfn.CONCAT("https://www.rottentomatoes.com/m/",E87)</f>
        <v>https://www.rottentomatoes.com/m/Letters_from_Iwo_Jima</v>
      </c>
      <c r="E87" t="str">
        <f>SUBSTITUTE(A87," ","_")</f>
        <v>Letters_from_Iwo_Jima</v>
      </c>
      <c r="F87" t="s">
        <v>567</v>
      </c>
      <c r="G87" t="str">
        <f>TRIM(Table2[[#This Row],[Column5]])</f>
        <v>Letters from Iwo Jima</v>
      </c>
      <c r="H87">
        <v>91</v>
      </c>
      <c r="I87">
        <v>86</v>
      </c>
      <c r="J87" s="2" t="s">
        <v>362</v>
      </c>
      <c r="K87">
        <v>2006</v>
      </c>
      <c r="L87" t="s">
        <v>587</v>
      </c>
      <c r="M87">
        <v>13439713</v>
      </c>
      <c r="N87">
        <v>781</v>
      </c>
      <c r="O87">
        <v>1</v>
      </c>
      <c r="P87" t="s">
        <v>568</v>
      </c>
      <c r="Q87" t="s">
        <v>19</v>
      </c>
      <c r="R87" t="s">
        <v>567</v>
      </c>
      <c r="S87">
        <v>0</v>
      </c>
      <c r="T87">
        <v>2006</v>
      </c>
      <c r="V87">
        <v>141</v>
      </c>
      <c r="W87" t="s">
        <v>120</v>
      </c>
      <c r="X87">
        <v>7.9</v>
      </c>
      <c r="Y87">
        <v>164361</v>
      </c>
    </row>
    <row r="88" spans="1:25" x14ac:dyDescent="0.25">
      <c r="A88" t="s">
        <v>569</v>
      </c>
      <c r="D88" t="str">
        <f t="shared" ref="D88:D151" si="0">_xlfn.CONCAT("https://www.rottentomatoes.com/m/",E88)</f>
        <v>https://www.rottentomatoes.com/m/Michael_Clayton</v>
      </c>
      <c r="E88" t="str">
        <f>SUBSTITUTE(A88," ","_")</f>
        <v>Michael_Clayton</v>
      </c>
      <c r="F88" t="s">
        <v>569</v>
      </c>
      <c r="G88" t="str">
        <f>TRIM(Table2[[#This Row],[Column5]])</f>
        <v>Michael Clayton</v>
      </c>
      <c r="H88">
        <v>91</v>
      </c>
      <c r="I88">
        <v>69</v>
      </c>
      <c r="J88" s="2" t="s">
        <v>32</v>
      </c>
      <c r="K88">
        <v>2007</v>
      </c>
      <c r="L88" t="s">
        <v>587</v>
      </c>
      <c r="M88">
        <v>49033882</v>
      </c>
      <c r="N88">
        <v>2585</v>
      </c>
      <c r="O88">
        <v>1</v>
      </c>
      <c r="P88" t="s">
        <v>570</v>
      </c>
      <c r="Q88" t="s">
        <v>19</v>
      </c>
      <c r="R88" t="s">
        <v>569</v>
      </c>
      <c r="S88">
        <v>0</v>
      </c>
      <c r="T88">
        <v>2007</v>
      </c>
      <c r="V88">
        <v>119</v>
      </c>
      <c r="W88" t="s">
        <v>234</v>
      </c>
      <c r="X88">
        <v>7.2</v>
      </c>
      <c r="Y88">
        <v>167989</v>
      </c>
    </row>
    <row r="89" spans="1:25" x14ac:dyDescent="0.25">
      <c r="A89" t="s">
        <v>571</v>
      </c>
      <c r="D89" t="str">
        <f t="shared" si="0"/>
        <v>https://www.rottentomatoes.com/m/No_Country_for_Old_Men</v>
      </c>
      <c r="E89" t="str">
        <f>SUBSTITUTE(A89," ","_")</f>
        <v>No_Country_for_Old_Men</v>
      </c>
      <c r="F89" t="s">
        <v>571</v>
      </c>
      <c r="G89" t="str">
        <f>TRIM(Table2[[#This Row],[Column5]])</f>
        <v>No Country for Old Men</v>
      </c>
      <c r="H89">
        <v>93</v>
      </c>
      <c r="I89">
        <v>86</v>
      </c>
      <c r="J89" s="2">
        <v>40118</v>
      </c>
      <c r="K89">
        <v>2007</v>
      </c>
      <c r="L89" t="s">
        <v>587</v>
      </c>
      <c r="M89">
        <v>74328017</v>
      </c>
      <c r="N89">
        <v>2037</v>
      </c>
      <c r="O89">
        <v>1</v>
      </c>
      <c r="P89" t="s">
        <v>572</v>
      </c>
      <c r="Q89" t="s">
        <v>19</v>
      </c>
      <c r="R89" t="s">
        <v>571</v>
      </c>
      <c r="S89">
        <v>0</v>
      </c>
      <c r="T89">
        <v>2007</v>
      </c>
      <c r="V89">
        <v>122</v>
      </c>
      <c r="W89" t="s">
        <v>152</v>
      </c>
      <c r="X89">
        <v>8.1999999999999993</v>
      </c>
      <c r="Y89">
        <v>980229</v>
      </c>
    </row>
    <row r="90" spans="1:25" x14ac:dyDescent="0.25">
      <c r="A90" t="s">
        <v>573</v>
      </c>
      <c r="D90" t="str">
        <f t="shared" si="0"/>
        <v>https://www.rottentomatoes.com/m/Frost/Nixon</v>
      </c>
      <c r="E90" t="str">
        <f>SUBSTITUTE(A90," ","_")</f>
        <v>Frost/Nixon</v>
      </c>
      <c r="F90" t="s">
        <v>573</v>
      </c>
      <c r="G90" t="str">
        <f>TRIM(Table2[[#This Row],[Column5]])</f>
        <v>Frost/Nixon</v>
      </c>
      <c r="H90">
        <v>93</v>
      </c>
      <c r="I90">
        <v>88</v>
      </c>
      <c r="J90" s="2" t="s">
        <v>434</v>
      </c>
      <c r="K90">
        <v>2008</v>
      </c>
      <c r="L90" t="s">
        <v>587</v>
      </c>
      <c r="M90">
        <v>18622031</v>
      </c>
      <c r="N90">
        <v>1105</v>
      </c>
      <c r="O90">
        <v>1</v>
      </c>
      <c r="P90" t="s">
        <v>574</v>
      </c>
      <c r="Q90" t="s">
        <v>19</v>
      </c>
      <c r="R90" t="s">
        <v>573</v>
      </c>
      <c r="S90">
        <v>0</v>
      </c>
      <c r="T90">
        <v>2008</v>
      </c>
      <c r="V90">
        <v>122</v>
      </c>
      <c r="W90" t="s">
        <v>20</v>
      </c>
      <c r="X90">
        <v>7.7</v>
      </c>
      <c r="Y90">
        <v>109188</v>
      </c>
    </row>
    <row r="91" spans="1:25" x14ac:dyDescent="0.25">
      <c r="A91" t="s">
        <v>575</v>
      </c>
      <c r="D91" t="str">
        <f t="shared" si="0"/>
        <v>https://www.rottentomatoes.com/m/Milk</v>
      </c>
      <c r="E91" t="str">
        <f>SUBSTITUTE(A91," ","_")</f>
        <v>Milk</v>
      </c>
      <c r="F91" t="s">
        <v>575</v>
      </c>
      <c r="G91" t="str">
        <f>TRIM(Table2[[#This Row],[Column5]])</f>
        <v>Milk</v>
      </c>
      <c r="H91">
        <v>93</v>
      </c>
      <c r="I91">
        <v>89</v>
      </c>
      <c r="J91" s="2">
        <v>46327</v>
      </c>
      <c r="K91">
        <v>2008</v>
      </c>
      <c r="L91" t="s">
        <v>587</v>
      </c>
      <c r="M91">
        <v>31841299</v>
      </c>
      <c r="N91">
        <v>882</v>
      </c>
      <c r="O91">
        <v>1</v>
      </c>
      <c r="P91" t="s">
        <v>576</v>
      </c>
      <c r="Q91" t="s">
        <v>19</v>
      </c>
      <c r="R91" t="s">
        <v>575</v>
      </c>
      <c r="S91">
        <v>0</v>
      </c>
      <c r="T91">
        <v>2008</v>
      </c>
      <c r="V91">
        <v>128</v>
      </c>
      <c r="W91" t="s">
        <v>67</v>
      </c>
      <c r="X91">
        <v>7.5</v>
      </c>
      <c r="Y91">
        <v>174487</v>
      </c>
    </row>
    <row r="92" spans="1:25" x14ac:dyDescent="0.25">
      <c r="A92" t="s">
        <v>577</v>
      </c>
      <c r="D92" t="str">
        <f t="shared" si="0"/>
        <v>https://www.rottentomatoes.com/m/Slumdog_Millionaire</v>
      </c>
      <c r="E92" t="str">
        <f>SUBSTITUTE(A92," ","_")</f>
        <v>Slumdog_Millionaire</v>
      </c>
      <c r="F92" t="s">
        <v>577</v>
      </c>
      <c r="G92" t="str">
        <f>TRIM(Table2[[#This Row],[Column5]])</f>
        <v>Slumdog Millionaire</v>
      </c>
      <c r="H92">
        <v>91</v>
      </c>
      <c r="I92">
        <v>90</v>
      </c>
      <c r="J92" s="2">
        <v>41214</v>
      </c>
      <c r="K92">
        <v>2008</v>
      </c>
      <c r="L92" t="s">
        <v>587</v>
      </c>
      <c r="M92">
        <v>141319928</v>
      </c>
      <c r="N92">
        <v>2943</v>
      </c>
      <c r="O92">
        <v>1</v>
      </c>
      <c r="P92" t="s">
        <v>578</v>
      </c>
      <c r="Q92" t="s">
        <v>19</v>
      </c>
      <c r="R92" t="s">
        <v>577</v>
      </c>
      <c r="S92">
        <v>0</v>
      </c>
      <c r="T92">
        <v>2008</v>
      </c>
      <c r="V92">
        <v>120</v>
      </c>
      <c r="W92" t="s">
        <v>379</v>
      </c>
      <c r="X92">
        <v>8</v>
      </c>
      <c r="Y92">
        <v>849675</v>
      </c>
    </row>
    <row r="93" spans="1:25" x14ac:dyDescent="0.25">
      <c r="A93" t="s">
        <v>579</v>
      </c>
      <c r="D93" t="str">
        <f t="shared" si="0"/>
        <v>https://www.rottentomatoes.com/m/The_Curious_Case_of_Benjamin_Button</v>
      </c>
      <c r="E93" t="str">
        <f>SUBSTITUTE(A93," ","_")</f>
        <v>The_Curious_Case_of_Benjamin_Button</v>
      </c>
      <c r="F93" t="s">
        <v>579</v>
      </c>
      <c r="G93" t="str">
        <f>TRIM(Table2[[#This Row],[Column5]])</f>
        <v>The Curious Case of Benjamin Button</v>
      </c>
      <c r="H93">
        <v>71</v>
      </c>
      <c r="I93">
        <v>80</v>
      </c>
      <c r="J93" s="2" t="s">
        <v>24</v>
      </c>
      <c r="K93">
        <v>2008</v>
      </c>
      <c r="L93" t="s">
        <v>585</v>
      </c>
      <c r="M93">
        <v>127509326</v>
      </c>
      <c r="N93">
        <v>2988</v>
      </c>
      <c r="O93">
        <v>1</v>
      </c>
      <c r="P93" t="s">
        <v>580</v>
      </c>
      <c r="Q93" t="s">
        <v>19</v>
      </c>
      <c r="R93" t="s">
        <v>579</v>
      </c>
      <c r="S93">
        <v>0</v>
      </c>
      <c r="T93">
        <v>2008</v>
      </c>
      <c r="V93">
        <v>166</v>
      </c>
      <c r="W93" t="s">
        <v>295</v>
      </c>
      <c r="X93">
        <v>7.8</v>
      </c>
      <c r="Y93">
        <v>656444</v>
      </c>
    </row>
    <row r="94" spans="1:25" x14ac:dyDescent="0.25">
      <c r="A94" t="s">
        <v>581</v>
      </c>
      <c r="D94" t="str">
        <f t="shared" si="0"/>
        <v>https://www.rottentomatoes.com/m/There_Will_Be_Blood</v>
      </c>
      <c r="E94" t="str">
        <f>SUBSTITUTE(A94," ","_")</f>
        <v>There_Will_Be_Blood</v>
      </c>
      <c r="F94" t="s">
        <v>581</v>
      </c>
      <c r="G94" t="str">
        <f>TRIM(Table2[[#This Row],[Column5]])</f>
        <v>There Will Be Blood</v>
      </c>
      <c r="H94">
        <v>91</v>
      </c>
      <c r="I94">
        <v>86</v>
      </c>
      <c r="J94" s="2" t="s">
        <v>499</v>
      </c>
      <c r="K94">
        <v>2007</v>
      </c>
      <c r="L94" t="s">
        <v>587</v>
      </c>
      <c r="M94">
        <v>39858999</v>
      </c>
      <c r="N94">
        <v>1620</v>
      </c>
      <c r="O94">
        <v>1</v>
      </c>
      <c r="P94" t="s">
        <v>582</v>
      </c>
      <c r="Q94" t="s">
        <v>19</v>
      </c>
      <c r="R94" t="s">
        <v>581</v>
      </c>
      <c r="S94">
        <v>0</v>
      </c>
      <c r="T94">
        <v>2007</v>
      </c>
      <c r="V94">
        <v>158</v>
      </c>
      <c r="W94" t="s">
        <v>44</v>
      </c>
      <c r="X94">
        <v>8.1999999999999993</v>
      </c>
      <c r="Y94">
        <v>591301</v>
      </c>
    </row>
    <row r="95" spans="1:25" x14ac:dyDescent="0.25">
      <c r="A95" t="s">
        <v>27</v>
      </c>
      <c r="D95" t="str">
        <f t="shared" si="0"/>
        <v>https://www.rottentomatoes.com/m/A_Serious_Man</v>
      </c>
      <c r="E95" t="str">
        <f>SUBSTITUTE(A95," ","_")</f>
        <v>A_Serious_Man</v>
      </c>
      <c r="F95" t="s">
        <v>27</v>
      </c>
      <c r="G95" t="str">
        <f>TRIM(Table2[[#This Row],[Column5]])</f>
        <v>A Serious Man</v>
      </c>
      <c r="H95">
        <v>89</v>
      </c>
      <c r="I95">
        <v>68</v>
      </c>
      <c r="J95" s="2" t="s">
        <v>28</v>
      </c>
      <c r="K95">
        <v>2009</v>
      </c>
      <c r="L95" t="s">
        <v>587</v>
      </c>
      <c r="M95">
        <v>9098436</v>
      </c>
      <c r="N95">
        <v>262</v>
      </c>
      <c r="O95">
        <v>1</v>
      </c>
      <c r="P95" t="s">
        <v>29</v>
      </c>
      <c r="Q95" t="s">
        <v>19</v>
      </c>
      <c r="R95" t="s">
        <v>27</v>
      </c>
      <c r="S95">
        <v>0</v>
      </c>
      <c r="T95">
        <v>2009</v>
      </c>
      <c r="V95">
        <v>106</v>
      </c>
      <c r="W95" t="s">
        <v>30</v>
      </c>
      <c r="X95">
        <v>7</v>
      </c>
      <c r="Y95">
        <v>144346</v>
      </c>
    </row>
    <row r="96" spans="1:25" x14ac:dyDescent="0.25">
      <c r="A96" t="s">
        <v>45</v>
      </c>
      <c r="D96" t="str">
        <f t="shared" si="0"/>
        <v>https://www.rottentomatoes.com/m/An_Education</v>
      </c>
      <c r="E96" t="str">
        <f>SUBSTITUTE(A96," ","_")</f>
        <v>An_Education</v>
      </c>
      <c r="F96" t="s">
        <v>45</v>
      </c>
      <c r="G96" t="str">
        <f>TRIM(Table2[[#This Row],[Column5]])</f>
        <v>An Education</v>
      </c>
      <c r="H96">
        <v>93</v>
      </c>
      <c r="I96">
        <v>80</v>
      </c>
      <c r="J96" s="2" t="s">
        <v>46</v>
      </c>
      <c r="K96">
        <v>2009</v>
      </c>
      <c r="L96" t="s">
        <v>585</v>
      </c>
      <c r="M96">
        <v>12574914</v>
      </c>
      <c r="N96">
        <v>763</v>
      </c>
      <c r="O96">
        <v>1</v>
      </c>
      <c r="P96" t="s">
        <v>47</v>
      </c>
      <c r="Q96" t="s">
        <v>19</v>
      </c>
      <c r="R96" t="s">
        <v>45</v>
      </c>
      <c r="S96">
        <v>0</v>
      </c>
      <c r="T96">
        <v>2009</v>
      </c>
      <c r="V96">
        <v>100</v>
      </c>
      <c r="W96" t="s">
        <v>44</v>
      </c>
      <c r="X96">
        <v>7.3</v>
      </c>
      <c r="Y96">
        <v>135305</v>
      </c>
    </row>
    <row r="97" spans="1:25" x14ac:dyDescent="0.25">
      <c r="A97" t="s">
        <v>55</v>
      </c>
      <c r="D97" t="str">
        <f t="shared" si="0"/>
        <v>https://www.rottentomatoes.com/m/Avatar</v>
      </c>
      <c r="E97" t="str">
        <f>SUBSTITUTE(A97," ","_")</f>
        <v>Avatar</v>
      </c>
      <c r="F97" t="s">
        <v>55</v>
      </c>
      <c r="G97" t="str">
        <f>TRIM(Table2[[#This Row],[Column5]])</f>
        <v>Avatar</v>
      </c>
      <c r="H97">
        <v>82</v>
      </c>
      <c r="I97">
        <v>82</v>
      </c>
      <c r="J97" s="2" t="s">
        <v>56</v>
      </c>
      <c r="K97">
        <v>2009</v>
      </c>
      <c r="L97" t="s">
        <v>585</v>
      </c>
      <c r="M97">
        <v>749766139</v>
      </c>
      <c r="N97">
        <v>3461</v>
      </c>
      <c r="O97">
        <v>1</v>
      </c>
      <c r="P97" t="s">
        <v>57</v>
      </c>
      <c r="Q97" t="s">
        <v>19</v>
      </c>
      <c r="R97" t="s">
        <v>55</v>
      </c>
      <c r="S97">
        <v>0</v>
      </c>
      <c r="T97">
        <v>2009</v>
      </c>
      <c r="V97">
        <v>162</v>
      </c>
      <c r="W97" t="s">
        <v>58</v>
      </c>
      <c r="X97">
        <v>7.9</v>
      </c>
      <c r="Y97">
        <v>1309659</v>
      </c>
    </row>
    <row r="98" spans="1:25" x14ac:dyDescent="0.25">
      <c r="A98" t="s">
        <v>106</v>
      </c>
      <c r="D98" t="str">
        <f t="shared" si="0"/>
        <v>https://www.rottentomatoes.com/m/District_9</v>
      </c>
      <c r="E98" t="str">
        <f>SUBSTITUTE(A98," ","_")</f>
        <v>District_9</v>
      </c>
      <c r="F98" t="s">
        <v>106</v>
      </c>
      <c r="G98" t="str">
        <f>TRIM(Table2[[#This Row],[Column5]])</f>
        <v>District 9</v>
      </c>
      <c r="H98">
        <v>90</v>
      </c>
      <c r="I98">
        <v>82</v>
      </c>
      <c r="J98" s="2" t="s">
        <v>107</v>
      </c>
      <c r="K98">
        <v>2009</v>
      </c>
      <c r="L98" t="s">
        <v>587</v>
      </c>
      <c r="M98">
        <v>115646235</v>
      </c>
      <c r="N98">
        <v>3180</v>
      </c>
      <c r="O98">
        <v>1</v>
      </c>
      <c r="P98" t="s">
        <v>108</v>
      </c>
      <c r="Q98" t="s">
        <v>19</v>
      </c>
      <c r="R98" t="s">
        <v>106</v>
      </c>
      <c r="S98">
        <v>0</v>
      </c>
      <c r="T98">
        <v>2009</v>
      </c>
      <c r="V98">
        <v>112</v>
      </c>
      <c r="W98" t="s">
        <v>109</v>
      </c>
      <c r="X98">
        <v>7.9</v>
      </c>
      <c r="Y98">
        <v>686531</v>
      </c>
    </row>
    <row r="99" spans="1:25" x14ac:dyDescent="0.25">
      <c r="A99" t="s">
        <v>163</v>
      </c>
      <c r="D99" t="str">
        <f t="shared" si="0"/>
        <v>https://www.rottentomatoes.com/m/Inglourious_Basterds</v>
      </c>
      <c r="E99" t="str">
        <f>SUBSTITUTE(A99," ","_")</f>
        <v>Inglourious_Basterds</v>
      </c>
      <c r="F99" t="s">
        <v>163</v>
      </c>
      <c r="G99" t="str">
        <f>TRIM(Table2[[#This Row],[Column5]])</f>
        <v>Inglourious Basterds</v>
      </c>
      <c r="H99">
        <v>89</v>
      </c>
      <c r="I99">
        <v>88</v>
      </c>
      <c r="J99" s="2" t="s">
        <v>164</v>
      </c>
      <c r="K99">
        <v>2009</v>
      </c>
      <c r="L99" t="s">
        <v>587</v>
      </c>
      <c r="M99">
        <v>120540719</v>
      </c>
      <c r="N99">
        <v>3358</v>
      </c>
      <c r="O99">
        <v>1</v>
      </c>
      <c r="P99" t="s">
        <v>165</v>
      </c>
      <c r="Q99" t="s">
        <v>19</v>
      </c>
      <c r="R99" t="s">
        <v>163</v>
      </c>
      <c r="S99">
        <v>0</v>
      </c>
      <c r="T99">
        <v>2009</v>
      </c>
      <c r="V99">
        <v>153</v>
      </c>
      <c r="W99" t="s">
        <v>166</v>
      </c>
      <c r="X99">
        <v>8.3000000000000007</v>
      </c>
      <c r="Y99">
        <v>1458065</v>
      </c>
    </row>
    <row r="100" spans="1:25" x14ac:dyDescent="0.25">
      <c r="A100" t="s">
        <v>230</v>
      </c>
      <c r="D100" t="str">
        <f t="shared" si="0"/>
        <v>https://www.rottentomatoes.com/m/Precious</v>
      </c>
      <c r="E100" t="str">
        <f>SUBSTITUTE(A100," ","_")</f>
        <v>Precious</v>
      </c>
      <c r="F100" t="s">
        <v>230</v>
      </c>
      <c r="G100" t="str">
        <f>TRIM(Table2[[#This Row],[Column5]])</f>
        <v>Precious</v>
      </c>
      <c r="H100">
        <v>92</v>
      </c>
      <c r="I100">
        <v>81</v>
      </c>
      <c r="J100" s="2">
        <v>39022</v>
      </c>
      <c r="K100">
        <v>2009</v>
      </c>
      <c r="L100" t="s">
        <v>587</v>
      </c>
      <c r="M100">
        <v>47566524</v>
      </c>
      <c r="N100">
        <v>1003</v>
      </c>
      <c r="O100">
        <v>1</v>
      </c>
      <c r="P100" t="s">
        <v>231</v>
      </c>
      <c r="Q100" t="s">
        <v>19</v>
      </c>
      <c r="R100" t="s">
        <v>230</v>
      </c>
      <c r="S100">
        <v>0</v>
      </c>
      <c r="T100">
        <v>2009</v>
      </c>
      <c r="V100">
        <v>110</v>
      </c>
      <c r="W100" t="s">
        <v>44</v>
      </c>
      <c r="X100">
        <v>7.3</v>
      </c>
      <c r="Y100">
        <v>112044</v>
      </c>
    </row>
    <row r="101" spans="1:25" x14ac:dyDescent="0.25">
      <c r="A101" t="s">
        <v>253</v>
      </c>
      <c r="D101" t="str">
        <f t="shared" si="0"/>
        <v>https://www.rottentomatoes.com/m/The_Blind_Side</v>
      </c>
      <c r="E101" t="str">
        <f>SUBSTITUTE(A101," ","_")</f>
        <v>The_Blind_Side</v>
      </c>
      <c r="F101" t="s">
        <v>253</v>
      </c>
      <c r="G101" t="str">
        <f>TRIM(Table2[[#This Row],[Column5]])</f>
        <v>The Blind Side</v>
      </c>
      <c r="H101">
        <v>66</v>
      </c>
      <c r="I101">
        <v>85</v>
      </c>
      <c r="J101" s="2">
        <v>44136</v>
      </c>
      <c r="K101">
        <v>2009</v>
      </c>
      <c r="L101" t="s">
        <v>585</v>
      </c>
      <c r="M101">
        <v>255959475</v>
      </c>
      <c r="N101">
        <v>3407</v>
      </c>
      <c r="O101">
        <v>1</v>
      </c>
      <c r="P101" t="s">
        <v>254</v>
      </c>
      <c r="Q101" t="s">
        <v>19</v>
      </c>
      <c r="R101" t="s">
        <v>253</v>
      </c>
      <c r="S101">
        <v>0</v>
      </c>
      <c r="T101">
        <v>2009</v>
      </c>
      <c r="V101">
        <v>129</v>
      </c>
      <c r="W101" t="s">
        <v>177</v>
      </c>
      <c r="X101">
        <v>7.6</v>
      </c>
      <c r="Y101">
        <v>336786</v>
      </c>
    </row>
    <row r="102" spans="1:25" x14ac:dyDescent="0.25">
      <c r="A102" t="s">
        <v>273</v>
      </c>
      <c r="D102" t="str">
        <f t="shared" si="0"/>
        <v>https://www.rottentomatoes.com/m/The_Hurt_Locker</v>
      </c>
      <c r="E102" t="str">
        <f>SUBSTITUTE(A102," ","_")</f>
        <v>The_Hurt_Locker</v>
      </c>
      <c r="F102" t="s">
        <v>273</v>
      </c>
      <c r="G102" t="str">
        <f>TRIM(Table2[[#This Row],[Column5]])</f>
        <v>The Hurt Locker</v>
      </c>
      <c r="H102">
        <v>97</v>
      </c>
      <c r="I102">
        <v>84</v>
      </c>
      <c r="J102" s="2">
        <v>46174</v>
      </c>
      <c r="K102">
        <v>2009</v>
      </c>
      <c r="L102" t="s">
        <v>587</v>
      </c>
      <c r="M102">
        <v>15377000</v>
      </c>
      <c r="N102">
        <v>535</v>
      </c>
      <c r="O102">
        <v>1</v>
      </c>
      <c r="P102" t="s">
        <v>274</v>
      </c>
      <c r="Q102" t="s">
        <v>19</v>
      </c>
      <c r="R102" t="s">
        <v>273</v>
      </c>
      <c r="S102">
        <v>0</v>
      </c>
      <c r="T102">
        <v>2008</v>
      </c>
      <c r="V102">
        <v>131</v>
      </c>
      <c r="W102" t="s">
        <v>275</v>
      </c>
      <c r="X102">
        <v>7.5</v>
      </c>
      <c r="Y102">
        <v>455433</v>
      </c>
    </row>
    <row r="103" spans="1:25" x14ac:dyDescent="0.25">
      <c r="A103" t="s">
        <v>288</v>
      </c>
      <c r="D103" t="str">
        <f t="shared" si="0"/>
        <v>https://www.rottentomatoes.com/m/The_Reader</v>
      </c>
      <c r="E103" t="str">
        <f>SUBSTITUTE(A103," ","_")</f>
        <v>The_Reader</v>
      </c>
      <c r="F103" t="s">
        <v>288</v>
      </c>
      <c r="G103" t="str">
        <f>TRIM(Table2[[#This Row],[Column5]])</f>
        <v>The Reader</v>
      </c>
      <c r="H103">
        <v>63</v>
      </c>
      <c r="I103">
        <v>79</v>
      </c>
      <c r="J103" s="2" t="s">
        <v>266</v>
      </c>
      <c r="K103">
        <v>2008</v>
      </c>
      <c r="L103" t="s">
        <v>587</v>
      </c>
      <c r="M103">
        <v>32519680</v>
      </c>
      <c r="N103">
        <v>1203</v>
      </c>
      <c r="O103">
        <v>1</v>
      </c>
      <c r="P103" t="s">
        <v>289</v>
      </c>
      <c r="Q103" t="s">
        <v>19</v>
      </c>
      <c r="R103" t="s">
        <v>288</v>
      </c>
      <c r="S103">
        <v>0</v>
      </c>
      <c r="T103">
        <v>2008</v>
      </c>
      <c r="V103">
        <v>124</v>
      </c>
      <c r="W103" t="s">
        <v>94</v>
      </c>
      <c r="X103">
        <v>7.6</v>
      </c>
      <c r="Y103">
        <v>248431</v>
      </c>
    </row>
    <row r="104" spans="1:25" x14ac:dyDescent="0.25">
      <c r="A104" t="s">
        <v>321</v>
      </c>
      <c r="D104" t="str">
        <f t="shared" si="0"/>
        <v>https://www.rottentomatoes.com/m/Up</v>
      </c>
      <c r="E104" t="str">
        <f>SUBSTITUTE(A104," ","_")</f>
        <v>Up</v>
      </c>
      <c r="F104" t="s">
        <v>321</v>
      </c>
      <c r="G104" t="str">
        <f>TRIM(Table2[[#This Row],[Column5]])</f>
        <v>Up</v>
      </c>
      <c r="H104">
        <v>98</v>
      </c>
      <c r="I104">
        <v>90</v>
      </c>
      <c r="J104" s="2" t="s">
        <v>322</v>
      </c>
      <c r="K104">
        <v>2009</v>
      </c>
      <c r="L104" t="s">
        <v>588</v>
      </c>
      <c r="M104">
        <v>293004164</v>
      </c>
      <c r="N104">
        <v>3886</v>
      </c>
      <c r="O104">
        <v>1</v>
      </c>
      <c r="P104" t="s">
        <v>323</v>
      </c>
      <c r="Q104" t="s">
        <v>19</v>
      </c>
      <c r="R104" t="s">
        <v>321</v>
      </c>
      <c r="S104">
        <v>0</v>
      </c>
      <c r="T104">
        <v>2009</v>
      </c>
      <c r="V104">
        <v>96</v>
      </c>
      <c r="W104" t="s">
        <v>316</v>
      </c>
      <c r="X104">
        <v>8.3000000000000007</v>
      </c>
      <c r="Y104">
        <v>1049604</v>
      </c>
    </row>
    <row r="105" spans="1:25" x14ac:dyDescent="0.25">
      <c r="A105" t="s">
        <v>324</v>
      </c>
      <c r="D105" t="str">
        <f t="shared" si="0"/>
        <v>https://www.rottentomatoes.com/m/Up_in_the_Air</v>
      </c>
      <c r="E105" t="str">
        <f>SUBSTITUTE(A105," ","_")</f>
        <v>Up_in_the_Air</v>
      </c>
      <c r="F105" t="s">
        <v>324</v>
      </c>
      <c r="G105" t="str">
        <f>TRIM(Table2[[#This Row],[Column5]])</f>
        <v>Up in the Air</v>
      </c>
      <c r="H105">
        <v>90</v>
      </c>
      <c r="I105">
        <v>79</v>
      </c>
      <c r="J105" s="2" t="s">
        <v>325</v>
      </c>
      <c r="K105">
        <v>2009</v>
      </c>
      <c r="L105" t="s">
        <v>587</v>
      </c>
      <c r="M105">
        <v>83823381</v>
      </c>
      <c r="N105">
        <v>2218</v>
      </c>
      <c r="O105">
        <v>1</v>
      </c>
      <c r="P105" t="s">
        <v>326</v>
      </c>
      <c r="Q105" t="s">
        <v>19</v>
      </c>
      <c r="R105" t="s">
        <v>324</v>
      </c>
      <c r="S105">
        <v>0</v>
      </c>
      <c r="T105">
        <v>2009</v>
      </c>
      <c r="V105">
        <v>109</v>
      </c>
      <c r="W105" t="s">
        <v>187</v>
      </c>
      <c r="X105">
        <v>7.4</v>
      </c>
      <c r="Y105">
        <v>338974</v>
      </c>
    </row>
    <row r="106" spans="1:25" x14ac:dyDescent="0.25">
      <c r="A106" t="s">
        <v>21</v>
      </c>
      <c r="D106" t="str">
        <f t="shared" si="0"/>
        <v>https://www.rottentomatoes.com/m/127_Hours</v>
      </c>
      <c r="E106" t="str">
        <f>SUBSTITUTE(A106," ","_")</f>
        <v>127_Hours</v>
      </c>
      <c r="F106" t="s">
        <v>21</v>
      </c>
      <c r="G106" t="str">
        <f>TRIM(Table2[[#This Row],[Column5]])</f>
        <v>127 Hours</v>
      </c>
      <c r="H106">
        <v>93</v>
      </c>
      <c r="I106">
        <v>85</v>
      </c>
      <c r="J106" s="2">
        <v>38657</v>
      </c>
      <c r="K106">
        <v>2010</v>
      </c>
      <c r="L106" t="s">
        <v>587</v>
      </c>
      <c r="M106">
        <v>18335230</v>
      </c>
      <c r="N106">
        <v>916</v>
      </c>
      <c r="O106">
        <v>1</v>
      </c>
      <c r="P106" t="s">
        <v>22</v>
      </c>
      <c r="Q106" t="s">
        <v>19</v>
      </c>
      <c r="R106" t="s">
        <v>21</v>
      </c>
      <c r="S106">
        <v>0</v>
      </c>
      <c r="T106">
        <v>2010</v>
      </c>
      <c r="V106">
        <v>94</v>
      </c>
      <c r="W106" t="s">
        <v>23</v>
      </c>
      <c r="X106">
        <v>7.6</v>
      </c>
      <c r="Y106">
        <v>380660</v>
      </c>
    </row>
    <row r="107" spans="1:25" x14ac:dyDescent="0.25">
      <c r="A107" t="s">
        <v>75</v>
      </c>
      <c r="D107" t="str">
        <f t="shared" si="0"/>
        <v>https://www.rottentomatoes.com/m/Black_Swan</v>
      </c>
      <c r="E107" t="str">
        <f>SUBSTITUTE(A107," ","_")</f>
        <v>Black_Swan</v>
      </c>
      <c r="F107" t="s">
        <v>75</v>
      </c>
      <c r="G107" t="str">
        <f>TRIM(Table2[[#This Row],[Column5]])</f>
        <v>Black Swan</v>
      </c>
      <c r="H107">
        <v>85</v>
      </c>
      <c r="I107">
        <v>84</v>
      </c>
      <c r="J107" s="2" t="s">
        <v>76</v>
      </c>
      <c r="K107">
        <v>2010</v>
      </c>
      <c r="L107" t="s">
        <v>587</v>
      </c>
      <c r="M107">
        <v>106954678</v>
      </c>
      <c r="N107">
        <v>2407</v>
      </c>
      <c r="O107">
        <v>1</v>
      </c>
      <c r="P107" t="s">
        <v>77</v>
      </c>
      <c r="Q107" t="s">
        <v>19</v>
      </c>
      <c r="R107" t="s">
        <v>75</v>
      </c>
      <c r="S107">
        <v>0</v>
      </c>
      <c r="T107">
        <v>2010</v>
      </c>
      <c r="V107">
        <v>108</v>
      </c>
      <c r="W107" t="s">
        <v>78</v>
      </c>
      <c r="X107">
        <v>8</v>
      </c>
      <c r="Y107">
        <v>773463</v>
      </c>
    </row>
    <row r="108" spans="1:25" x14ac:dyDescent="0.25">
      <c r="A108" t="s">
        <v>161</v>
      </c>
      <c r="D108" t="str">
        <f t="shared" si="0"/>
        <v>https://www.rottentomatoes.com/m/Inception</v>
      </c>
      <c r="E108" t="str">
        <f>SUBSTITUTE(A108," ","_")</f>
        <v>Inception</v>
      </c>
      <c r="F108" t="s">
        <v>161</v>
      </c>
      <c r="G108" t="str">
        <f>TRIM(Table2[[#This Row],[Column5]])</f>
        <v>Inception</v>
      </c>
      <c r="H108">
        <v>87</v>
      </c>
      <c r="I108">
        <v>91</v>
      </c>
      <c r="J108" s="2">
        <v>42552</v>
      </c>
      <c r="K108">
        <v>2010</v>
      </c>
      <c r="L108" t="s">
        <v>585</v>
      </c>
      <c r="M108">
        <v>292558188</v>
      </c>
      <c r="N108">
        <v>3792</v>
      </c>
      <c r="O108">
        <v>1</v>
      </c>
      <c r="P108" t="s">
        <v>162</v>
      </c>
      <c r="Q108" t="s">
        <v>19</v>
      </c>
      <c r="R108" t="s">
        <v>161</v>
      </c>
      <c r="S108">
        <v>0</v>
      </c>
      <c r="T108">
        <v>2010</v>
      </c>
      <c r="V108">
        <v>148</v>
      </c>
      <c r="W108" t="s">
        <v>74</v>
      </c>
      <c r="X108">
        <v>8.8000000000000007</v>
      </c>
      <c r="Y108">
        <v>2363225</v>
      </c>
    </row>
    <row r="109" spans="1:25" x14ac:dyDescent="0.25">
      <c r="A109" t="s">
        <v>265</v>
      </c>
      <c r="D109" t="str">
        <f t="shared" si="0"/>
        <v>https://www.rottentomatoes.com/m/The_Fighter</v>
      </c>
      <c r="E109" t="str">
        <f>SUBSTITUTE(A109," ","_")</f>
        <v>The_Fighter</v>
      </c>
      <c r="F109" t="s">
        <v>265</v>
      </c>
      <c r="G109" t="str">
        <f>TRIM(Table2[[#This Row],[Column5]])</f>
        <v>The Fighter</v>
      </c>
      <c r="H109">
        <v>91</v>
      </c>
      <c r="I109">
        <v>89</v>
      </c>
      <c r="J109" s="2" t="s">
        <v>266</v>
      </c>
      <c r="K109">
        <v>2010</v>
      </c>
      <c r="L109" t="s">
        <v>587</v>
      </c>
      <c r="M109">
        <v>93617009</v>
      </c>
      <c r="N109">
        <v>2534</v>
      </c>
      <c r="O109">
        <v>1</v>
      </c>
      <c r="P109" t="s">
        <v>267</v>
      </c>
      <c r="Q109" t="s">
        <v>19</v>
      </c>
      <c r="R109" t="s">
        <v>265</v>
      </c>
      <c r="S109">
        <v>0</v>
      </c>
      <c r="T109">
        <v>2010</v>
      </c>
      <c r="V109">
        <v>116</v>
      </c>
      <c r="W109" t="s">
        <v>23</v>
      </c>
      <c r="X109">
        <v>7.8</v>
      </c>
      <c r="Y109">
        <v>371871</v>
      </c>
    </row>
    <row r="110" spans="1:25" x14ac:dyDescent="0.25">
      <c r="A110" t="s">
        <v>278</v>
      </c>
      <c r="D110" t="str">
        <f t="shared" si="0"/>
        <v>https://www.rottentomatoes.com/m/The_Kids_Are_All_Right</v>
      </c>
      <c r="E110" t="str">
        <f>SUBSTITUTE(A110," ","_")</f>
        <v>The_Kids_Are_All_Right</v>
      </c>
      <c r="F110" t="s">
        <v>278</v>
      </c>
      <c r="G110" t="str">
        <f>TRIM(Table2[[#This Row],[Column5]])</f>
        <v>The Kids Are All Right</v>
      </c>
      <c r="H110">
        <v>92</v>
      </c>
      <c r="I110">
        <v>74</v>
      </c>
      <c r="J110" s="2">
        <v>39995</v>
      </c>
      <c r="K110">
        <v>2010</v>
      </c>
      <c r="L110" t="s">
        <v>587</v>
      </c>
      <c r="M110">
        <v>20811365</v>
      </c>
      <c r="N110">
        <v>994</v>
      </c>
      <c r="O110">
        <v>1</v>
      </c>
      <c r="P110" t="s">
        <v>279</v>
      </c>
      <c r="Q110" t="s">
        <v>19</v>
      </c>
      <c r="R110" t="s">
        <v>278</v>
      </c>
      <c r="S110">
        <v>0</v>
      </c>
      <c r="T110">
        <v>2010</v>
      </c>
      <c r="V110">
        <v>106</v>
      </c>
      <c r="W110" t="s">
        <v>187</v>
      </c>
      <c r="X110">
        <v>7</v>
      </c>
      <c r="Y110">
        <v>131521</v>
      </c>
    </row>
    <row r="111" spans="1:25" x14ac:dyDescent="0.25">
      <c r="A111" t="s">
        <v>280</v>
      </c>
      <c r="D111" t="str">
        <f t="shared" si="0"/>
        <v>https://www.rottentomatoes.com/m/The_King's_Speech</v>
      </c>
      <c r="E111" t="str">
        <f>SUBSTITUTE(A111," ","_")</f>
        <v>The_King's_Speech</v>
      </c>
      <c r="F111" t="s">
        <v>280</v>
      </c>
      <c r="G111" t="str">
        <f>TRIM(Table2[[#This Row],[Column5]])</f>
        <v>The King's Speech</v>
      </c>
      <c r="H111">
        <v>94</v>
      </c>
      <c r="I111">
        <v>92</v>
      </c>
      <c r="J111" s="2">
        <v>46327</v>
      </c>
      <c r="K111">
        <v>2010</v>
      </c>
      <c r="L111" t="s">
        <v>587</v>
      </c>
      <c r="M111">
        <v>135453143</v>
      </c>
      <c r="N111">
        <v>2584</v>
      </c>
      <c r="O111">
        <v>1</v>
      </c>
      <c r="P111" t="s">
        <v>281</v>
      </c>
      <c r="Q111" t="s">
        <v>19</v>
      </c>
      <c r="R111" t="s">
        <v>280</v>
      </c>
      <c r="S111">
        <v>0</v>
      </c>
      <c r="T111">
        <v>2010</v>
      </c>
      <c r="V111">
        <v>118</v>
      </c>
      <c r="W111" t="s">
        <v>20</v>
      </c>
      <c r="X111">
        <v>8</v>
      </c>
      <c r="Y111">
        <v>684326</v>
      </c>
    </row>
    <row r="112" spans="1:25" x14ac:dyDescent="0.25">
      <c r="A112" t="s">
        <v>296</v>
      </c>
      <c r="D112" t="str">
        <f t="shared" si="0"/>
        <v>https://www.rottentomatoes.com/m/The_Social_Network</v>
      </c>
      <c r="E112" t="str">
        <f>SUBSTITUTE(A112," ","_")</f>
        <v>The_Social_Network</v>
      </c>
      <c r="F112" t="s">
        <v>296</v>
      </c>
      <c r="G112" t="str">
        <f>TRIM(Table2[[#This Row],[Column5]])</f>
        <v>The Social Network</v>
      </c>
      <c r="H112">
        <v>96</v>
      </c>
      <c r="I112">
        <v>87</v>
      </c>
      <c r="J112" s="2" t="s">
        <v>297</v>
      </c>
      <c r="K112">
        <v>2010</v>
      </c>
      <c r="L112" t="s">
        <v>585</v>
      </c>
      <c r="M112">
        <v>96962694</v>
      </c>
      <c r="N112">
        <v>2921</v>
      </c>
      <c r="O112">
        <v>1</v>
      </c>
      <c r="P112" t="s">
        <v>298</v>
      </c>
      <c r="Q112" t="s">
        <v>19</v>
      </c>
      <c r="R112" t="s">
        <v>296</v>
      </c>
      <c r="S112">
        <v>0</v>
      </c>
      <c r="T112">
        <v>2010</v>
      </c>
      <c r="V112">
        <v>120</v>
      </c>
      <c r="W112" t="s">
        <v>67</v>
      </c>
      <c r="X112">
        <v>7.8</v>
      </c>
      <c r="Y112">
        <v>709241</v>
      </c>
    </row>
    <row r="113" spans="1:25" x14ac:dyDescent="0.25">
      <c r="A113" t="s">
        <v>314</v>
      </c>
      <c r="D113" t="str">
        <f t="shared" si="0"/>
        <v>https://www.rottentomatoes.com/m/Toy_Story_3</v>
      </c>
      <c r="E113" t="str">
        <f>SUBSTITUTE(A113," ","_")</f>
        <v>Toy_Story_3</v>
      </c>
      <c r="F113" t="s">
        <v>314</v>
      </c>
      <c r="G113" t="str">
        <f>TRIM(Table2[[#This Row],[Column5]])</f>
        <v>Toy Story 3</v>
      </c>
      <c r="H113">
        <v>98</v>
      </c>
      <c r="I113">
        <v>90</v>
      </c>
      <c r="J113" s="2">
        <v>43252</v>
      </c>
      <c r="K113">
        <v>2010</v>
      </c>
      <c r="L113" t="s">
        <v>589</v>
      </c>
      <c r="M113">
        <v>415004880</v>
      </c>
      <c r="N113">
        <v>4028</v>
      </c>
      <c r="O113">
        <v>1</v>
      </c>
      <c r="P113" t="s">
        <v>315</v>
      </c>
      <c r="Q113" t="s">
        <v>19</v>
      </c>
      <c r="R113" t="s">
        <v>314</v>
      </c>
      <c r="S113">
        <v>0</v>
      </c>
      <c r="T113">
        <v>2010</v>
      </c>
      <c r="V113">
        <v>103</v>
      </c>
      <c r="W113" t="s">
        <v>316</v>
      </c>
      <c r="X113">
        <v>8.3000000000000007</v>
      </c>
      <c r="Y113">
        <v>840718</v>
      </c>
    </row>
    <row r="114" spans="1:25" x14ac:dyDescent="0.25">
      <c r="A114" t="s">
        <v>319</v>
      </c>
      <c r="D114" t="str">
        <f t="shared" si="0"/>
        <v>https://www.rottentomatoes.com/m/True_Grit</v>
      </c>
      <c r="E114" t="str">
        <f>SUBSTITUTE(A114," ","_")</f>
        <v>True_Grit</v>
      </c>
      <c r="F114" t="s">
        <v>319</v>
      </c>
      <c r="G114" t="str">
        <f>TRIM(Table2[[#This Row],[Column5]])</f>
        <v>True Grit</v>
      </c>
      <c r="H114">
        <v>95</v>
      </c>
      <c r="I114">
        <v>85</v>
      </c>
      <c r="J114" s="2" t="s">
        <v>286</v>
      </c>
      <c r="K114">
        <v>2010</v>
      </c>
      <c r="L114" t="s">
        <v>585</v>
      </c>
      <c r="M114">
        <v>171243005</v>
      </c>
      <c r="N114">
        <v>3464</v>
      </c>
      <c r="O114">
        <v>1</v>
      </c>
      <c r="P114" t="s">
        <v>320</v>
      </c>
      <c r="Q114" t="s">
        <v>19</v>
      </c>
      <c r="R114" t="s">
        <v>319</v>
      </c>
      <c r="S114">
        <v>0</v>
      </c>
      <c r="T114">
        <v>2010</v>
      </c>
      <c r="V114">
        <v>110</v>
      </c>
      <c r="W114" t="s">
        <v>112</v>
      </c>
      <c r="X114">
        <v>7.6</v>
      </c>
      <c r="Y114">
        <v>342658</v>
      </c>
    </row>
    <row r="115" spans="1:25" x14ac:dyDescent="0.25">
      <c r="A115" t="s">
        <v>338</v>
      </c>
      <c r="D115" t="str">
        <f t="shared" si="0"/>
        <v>https://www.rottentomatoes.com/m/Winter's_Bone</v>
      </c>
      <c r="E115" t="str">
        <f>SUBSTITUTE(A115," ","_")</f>
        <v>Winter's_Bone</v>
      </c>
      <c r="F115" t="s">
        <v>338</v>
      </c>
      <c r="G115" t="str">
        <f>TRIM(Table2[[#This Row],[Column5]])</f>
        <v>Winter's Bone</v>
      </c>
      <c r="H115">
        <v>94</v>
      </c>
      <c r="I115">
        <v>76</v>
      </c>
      <c r="J115" s="2">
        <v>40695</v>
      </c>
      <c r="K115">
        <v>2010</v>
      </c>
      <c r="L115" t="s">
        <v>587</v>
      </c>
      <c r="M115">
        <v>6243745</v>
      </c>
      <c r="N115">
        <v>141</v>
      </c>
      <c r="O115">
        <v>1</v>
      </c>
      <c r="P115" t="s">
        <v>339</v>
      </c>
      <c r="Q115" t="s">
        <v>19</v>
      </c>
      <c r="R115" t="s">
        <v>338</v>
      </c>
      <c r="S115">
        <v>0</v>
      </c>
      <c r="T115">
        <v>2010</v>
      </c>
      <c r="V115">
        <v>100</v>
      </c>
      <c r="W115" t="s">
        <v>262</v>
      </c>
      <c r="X115">
        <v>7.1</v>
      </c>
      <c r="Y115">
        <v>144743</v>
      </c>
    </row>
    <row r="116" spans="1:25" x14ac:dyDescent="0.25">
      <c r="A116" t="s">
        <v>158</v>
      </c>
      <c r="D116" t="str">
        <f t="shared" si="0"/>
        <v>https://www.rottentomatoes.com/m/Hugo</v>
      </c>
      <c r="E116" t="str">
        <f>SUBSTITUTE(A116," ","_")</f>
        <v>Hugo</v>
      </c>
      <c r="F116" t="s">
        <v>158</v>
      </c>
      <c r="G116" t="str">
        <f>TRIM(Table2[[#This Row],[Column5]])</f>
        <v>Hugo</v>
      </c>
      <c r="H116">
        <v>93</v>
      </c>
      <c r="I116">
        <v>78</v>
      </c>
      <c r="J116" s="2">
        <v>45231</v>
      </c>
      <c r="K116">
        <v>2011</v>
      </c>
      <c r="L116" t="s">
        <v>590</v>
      </c>
      <c r="M116">
        <v>73864607</v>
      </c>
      <c r="N116">
        <v>2608</v>
      </c>
      <c r="O116">
        <v>1</v>
      </c>
      <c r="P116" t="s">
        <v>159</v>
      </c>
      <c r="Q116" t="s">
        <v>19</v>
      </c>
      <c r="R116" t="s">
        <v>158</v>
      </c>
      <c r="S116">
        <v>0</v>
      </c>
      <c r="T116">
        <v>2011</v>
      </c>
      <c r="V116">
        <v>126</v>
      </c>
      <c r="W116" t="s">
        <v>160</v>
      </c>
      <c r="X116">
        <v>7.5</v>
      </c>
      <c r="Y116">
        <v>325776</v>
      </c>
    </row>
    <row r="117" spans="1:25" x14ac:dyDescent="0.25">
      <c r="A117" t="s">
        <v>201</v>
      </c>
      <c r="D117" t="str">
        <f t="shared" si="0"/>
        <v>https://www.rottentomatoes.com/m/Midnight_in_Paris</v>
      </c>
      <c r="E117" t="str">
        <f>SUBSTITUTE(A117," ","_")</f>
        <v>Midnight_in_Paris</v>
      </c>
      <c r="F117" t="s">
        <v>201</v>
      </c>
      <c r="G117" t="str">
        <f>TRIM(Table2[[#This Row],[Column5]])</f>
        <v>Midnight in Paris</v>
      </c>
      <c r="H117">
        <v>93</v>
      </c>
      <c r="I117">
        <v>83</v>
      </c>
      <c r="J117" s="2" t="s">
        <v>202</v>
      </c>
      <c r="K117">
        <v>2011</v>
      </c>
      <c r="L117" t="s">
        <v>585</v>
      </c>
      <c r="M117">
        <v>56369174</v>
      </c>
      <c r="N117">
        <v>1038</v>
      </c>
      <c r="O117">
        <v>1</v>
      </c>
      <c r="P117" t="s">
        <v>203</v>
      </c>
      <c r="Q117" t="s">
        <v>19</v>
      </c>
      <c r="R117" t="s">
        <v>201</v>
      </c>
      <c r="S117">
        <v>0</v>
      </c>
      <c r="T117">
        <v>2011</v>
      </c>
      <c r="V117">
        <v>94</v>
      </c>
      <c r="W117" t="s">
        <v>204</v>
      </c>
      <c r="X117">
        <v>7.7</v>
      </c>
      <c r="Y117">
        <v>428356</v>
      </c>
    </row>
    <row r="118" spans="1:25" x14ac:dyDescent="0.25">
      <c r="A118" t="s">
        <v>207</v>
      </c>
      <c r="D118" t="str">
        <f t="shared" si="0"/>
        <v>https://www.rottentomatoes.com/m/Moneyball</v>
      </c>
      <c r="E118" t="str">
        <f>SUBSTITUTE(A118," ","_")</f>
        <v>Moneyball</v>
      </c>
      <c r="F118" t="s">
        <v>207</v>
      </c>
      <c r="G118" t="str">
        <f>TRIM(Table2[[#This Row],[Column5]])</f>
        <v>Moneyball</v>
      </c>
      <c r="H118">
        <v>94</v>
      </c>
      <c r="I118">
        <v>86</v>
      </c>
      <c r="J118" s="2" t="s">
        <v>208</v>
      </c>
      <c r="K118">
        <v>2011</v>
      </c>
      <c r="L118" t="s">
        <v>585</v>
      </c>
      <c r="M118">
        <v>74896695</v>
      </c>
      <c r="N118">
        <v>3018</v>
      </c>
      <c r="O118">
        <v>1</v>
      </c>
      <c r="P118" t="s">
        <v>209</v>
      </c>
      <c r="Q118" t="s">
        <v>19</v>
      </c>
      <c r="R118" t="s">
        <v>207</v>
      </c>
      <c r="S118">
        <v>0</v>
      </c>
      <c r="T118">
        <v>2011</v>
      </c>
      <c r="V118">
        <v>133</v>
      </c>
      <c r="W118" t="s">
        <v>177</v>
      </c>
      <c r="X118">
        <v>7.6</v>
      </c>
      <c r="Y118">
        <v>428821</v>
      </c>
    </row>
    <row r="119" spans="1:25" x14ac:dyDescent="0.25">
      <c r="A119" t="s">
        <v>246</v>
      </c>
      <c r="D119" t="str">
        <f t="shared" si="0"/>
        <v>https://www.rottentomatoes.com/m/The_Artist</v>
      </c>
      <c r="E119" t="str">
        <f>SUBSTITUTE(A119," ","_")</f>
        <v>The_Artist</v>
      </c>
      <c r="F119" t="s">
        <v>246</v>
      </c>
      <c r="G119" t="str">
        <f>TRIM(Table2[[#This Row],[Column5]])</f>
        <v>The Artist</v>
      </c>
      <c r="H119">
        <v>95</v>
      </c>
      <c r="I119">
        <v>87</v>
      </c>
      <c r="J119" s="2">
        <v>45962</v>
      </c>
      <c r="K119">
        <v>2011</v>
      </c>
      <c r="L119" t="s">
        <v>585</v>
      </c>
      <c r="M119">
        <v>44671682</v>
      </c>
      <c r="N119">
        <v>1756</v>
      </c>
      <c r="O119">
        <v>1</v>
      </c>
      <c r="P119" t="s">
        <v>247</v>
      </c>
      <c r="Q119" t="s">
        <v>19</v>
      </c>
      <c r="R119" t="s">
        <v>246</v>
      </c>
      <c r="S119">
        <v>0</v>
      </c>
      <c r="T119">
        <v>2011</v>
      </c>
      <c r="V119">
        <v>100</v>
      </c>
      <c r="W119" t="s">
        <v>187</v>
      </c>
      <c r="X119">
        <v>7.9</v>
      </c>
      <c r="Y119">
        <v>242870</v>
      </c>
    </row>
    <row r="120" spans="1:25" x14ac:dyDescent="0.25">
      <c r="A120" t="s">
        <v>255</v>
      </c>
      <c r="D120" t="str">
        <f t="shared" si="0"/>
        <v>https://www.rottentomatoes.com/m/The_Descendants</v>
      </c>
      <c r="E120" t="str">
        <f>SUBSTITUTE(A120," ","_")</f>
        <v>The_Descendants</v>
      </c>
      <c r="F120" t="s">
        <v>255</v>
      </c>
      <c r="G120" t="str">
        <f>TRIM(Table2[[#This Row],[Column5]])</f>
        <v>The Descendants</v>
      </c>
      <c r="H120">
        <v>87</v>
      </c>
      <c r="I120">
        <v>79</v>
      </c>
      <c r="J120" s="2">
        <v>42675</v>
      </c>
      <c r="K120">
        <v>2011</v>
      </c>
      <c r="L120" t="s">
        <v>587</v>
      </c>
      <c r="M120">
        <v>82504960</v>
      </c>
      <c r="N120">
        <v>2038</v>
      </c>
      <c r="O120">
        <v>1</v>
      </c>
      <c r="P120" t="s">
        <v>256</v>
      </c>
      <c r="Q120" t="s">
        <v>19</v>
      </c>
      <c r="R120" t="s">
        <v>255</v>
      </c>
      <c r="S120">
        <v>0</v>
      </c>
      <c r="T120">
        <v>2011</v>
      </c>
      <c r="V120">
        <v>115</v>
      </c>
      <c r="W120" t="s">
        <v>30</v>
      </c>
      <c r="X120">
        <v>7.3</v>
      </c>
      <c r="Y120">
        <v>243720</v>
      </c>
    </row>
    <row r="121" spans="1:25" x14ac:dyDescent="0.25">
      <c r="A121" t="s">
        <v>271</v>
      </c>
      <c r="D121" t="str">
        <f t="shared" si="0"/>
        <v>https://www.rottentomatoes.com/m/The_Help</v>
      </c>
      <c r="E121" t="str">
        <f>SUBSTITUTE(A121," ","_")</f>
        <v>The_Help</v>
      </c>
      <c r="F121" t="s">
        <v>271</v>
      </c>
      <c r="G121" t="str">
        <f>TRIM(Table2[[#This Row],[Column5]])</f>
        <v>The Help</v>
      </c>
      <c r="H121">
        <v>76</v>
      </c>
      <c r="I121">
        <v>89</v>
      </c>
      <c r="J121" s="2" t="s">
        <v>80</v>
      </c>
      <c r="K121">
        <v>2011</v>
      </c>
      <c r="L121" t="s">
        <v>585</v>
      </c>
      <c r="M121">
        <v>169480526</v>
      </c>
      <c r="N121">
        <v>3014</v>
      </c>
      <c r="O121">
        <v>1</v>
      </c>
      <c r="P121" t="s">
        <v>272</v>
      </c>
      <c r="Q121" t="s">
        <v>19</v>
      </c>
      <c r="R121" t="s">
        <v>271</v>
      </c>
      <c r="S121">
        <v>0</v>
      </c>
      <c r="T121">
        <v>2011</v>
      </c>
      <c r="V121">
        <v>146</v>
      </c>
      <c r="W121" t="s">
        <v>44</v>
      </c>
      <c r="X121">
        <v>8.1</v>
      </c>
      <c r="Y121">
        <v>462793</v>
      </c>
    </row>
    <row r="122" spans="1:25" x14ac:dyDescent="0.25">
      <c r="A122" t="s">
        <v>302</v>
      </c>
      <c r="D122" t="str">
        <f t="shared" si="0"/>
        <v>https://www.rottentomatoes.com/m/The_Tree_of_Life</v>
      </c>
      <c r="E122" t="str">
        <f>SUBSTITUTE(A122," ","_")</f>
        <v>The_Tree_of_Life</v>
      </c>
      <c r="F122" t="s">
        <v>302</v>
      </c>
      <c r="G122" t="str">
        <f>TRIM(Table2[[#This Row],[Column5]])</f>
        <v>The Tree of Life</v>
      </c>
      <c r="H122">
        <v>84</v>
      </c>
      <c r="I122">
        <v>60</v>
      </c>
      <c r="J122" s="2" t="s">
        <v>303</v>
      </c>
      <c r="K122">
        <v>2011</v>
      </c>
      <c r="L122" t="s">
        <v>585</v>
      </c>
      <c r="M122">
        <v>13303319</v>
      </c>
      <c r="N122">
        <v>237</v>
      </c>
      <c r="O122">
        <v>1</v>
      </c>
      <c r="P122" t="s">
        <v>304</v>
      </c>
      <c r="Q122" t="s">
        <v>19</v>
      </c>
      <c r="R122" t="s">
        <v>302</v>
      </c>
      <c r="S122">
        <v>0</v>
      </c>
      <c r="T122">
        <v>2011</v>
      </c>
      <c r="V122">
        <v>139</v>
      </c>
      <c r="W122" t="s">
        <v>305</v>
      </c>
      <c r="X122">
        <v>6.8</v>
      </c>
      <c r="Y122">
        <v>178792</v>
      </c>
    </row>
    <row r="123" spans="1:25" x14ac:dyDescent="0.25">
      <c r="A123" t="s">
        <v>329</v>
      </c>
      <c r="D123" t="str">
        <f t="shared" si="0"/>
        <v>https://www.rottentomatoes.com/m/War_Horse</v>
      </c>
      <c r="E123" t="str">
        <f>SUBSTITUTE(A123," ","_")</f>
        <v>War_Horse</v>
      </c>
      <c r="F123" t="s">
        <v>329</v>
      </c>
      <c r="G123" t="str">
        <f>TRIM(Table2[[#This Row],[Column5]])</f>
        <v>War Horse</v>
      </c>
      <c r="H123">
        <v>75</v>
      </c>
      <c r="I123">
        <v>74</v>
      </c>
      <c r="J123" s="2" t="s">
        <v>24</v>
      </c>
      <c r="K123">
        <v>2011</v>
      </c>
      <c r="L123" t="s">
        <v>585</v>
      </c>
      <c r="M123">
        <v>79884879</v>
      </c>
      <c r="N123">
        <v>2856</v>
      </c>
      <c r="O123">
        <v>1</v>
      </c>
      <c r="P123" t="s">
        <v>330</v>
      </c>
      <c r="Q123" t="s">
        <v>19</v>
      </c>
      <c r="R123" t="s">
        <v>329</v>
      </c>
      <c r="S123">
        <v>0</v>
      </c>
      <c r="T123">
        <v>2011</v>
      </c>
      <c r="V123">
        <v>146</v>
      </c>
      <c r="W123" t="s">
        <v>120</v>
      </c>
      <c r="X123">
        <v>7.2</v>
      </c>
      <c r="Y123">
        <v>159518</v>
      </c>
    </row>
    <row r="124" spans="1:25" x14ac:dyDescent="0.25">
      <c r="A124" t="s">
        <v>48</v>
      </c>
      <c r="D124" t="str">
        <f t="shared" si="0"/>
        <v>https://www.rottentomatoes.com/m/Argo</v>
      </c>
      <c r="E124" t="str">
        <f>SUBSTITUTE(A124," ","_")</f>
        <v>Argo</v>
      </c>
      <c r="F124" t="s">
        <v>48</v>
      </c>
      <c r="G124" t="str">
        <f>TRIM(Table2[[#This Row],[Column5]])</f>
        <v>Argo</v>
      </c>
      <c r="H124">
        <v>96</v>
      </c>
      <c r="I124">
        <v>90</v>
      </c>
      <c r="J124" s="2" t="s">
        <v>49</v>
      </c>
      <c r="K124">
        <v>2012</v>
      </c>
      <c r="L124" t="s">
        <v>587</v>
      </c>
      <c r="M124">
        <v>136025503</v>
      </c>
      <c r="N124">
        <v>3247</v>
      </c>
      <c r="O124">
        <v>1</v>
      </c>
      <c r="P124" t="s">
        <v>50</v>
      </c>
      <c r="Q124" t="s">
        <v>19</v>
      </c>
      <c r="R124" t="s">
        <v>48</v>
      </c>
      <c r="S124">
        <v>0</v>
      </c>
      <c r="T124">
        <v>2012</v>
      </c>
      <c r="V124">
        <v>120</v>
      </c>
      <c r="W124" t="s">
        <v>51</v>
      </c>
      <c r="X124">
        <v>7.7</v>
      </c>
      <c r="Y124">
        <v>618205</v>
      </c>
    </row>
    <row r="125" spans="1:25" x14ac:dyDescent="0.25">
      <c r="A125" t="s">
        <v>62</v>
      </c>
      <c r="D125" t="str">
        <f t="shared" si="0"/>
        <v>https://www.rottentomatoes.com/m/Beasts_of_the_Southern_Wild</v>
      </c>
      <c r="E125" t="str">
        <f>SUBSTITUTE(A125," ","_")</f>
        <v>Beasts_of_the_Southern_Wild</v>
      </c>
      <c r="F125" t="s">
        <v>62</v>
      </c>
      <c r="G125" t="str">
        <f>TRIM(Table2[[#This Row],[Column5]])</f>
        <v>Beasts of the Southern Wild</v>
      </c>
      <c r="H125">
        <v>86</v>
      </c>
      <c r="I125">
        <v>76</v>
      </c>
      <c r="J125" s="2">
        <v>46539</v>
      </c>
      <c r="K125">
        <v>2012</v>
      </c>
      <c r="L125" t="s">
        <v>585</v>
      </c>
      <c r="M125">
        <v>11249128</v>
      </c>
      <c r="N125">
        <v>318</v>
      </c>
      <c r="O125">
        <v>1</v>
      </c>
      <c r="P125" t="s">
        <v>63</v>
      </c>
      <c r="Q125" t="s">
        <v>19</v>
      </c>
      <c r="R125" t="s">
        <v>62</v>
      </c>
      <c r="S125">
        <v>0</v>
      </c>
      <c r="T125">
        <v>2012</v>
      </c>
      <c r="V125">
        <v>93</v>
      </c>
      <c r="W125" t="s">
        <v>64</v>
      </c>
      <c r="X125">
        <v>7.2</v>
      </c>
      <c r="Y125">
        <v>83773</v>
      </c>
    </row>
    <row r="126" spans="1:25" x14ac:dyDescent="0.25">
      <c r="A126" t="s">
        <v>110</v>
      </c>
      <c r="D126" t="str">
        <f t="shared" si="0"/>
        <v>https://www.rottentomatoes.com/m/Django_Unchained</v>
      </c>
      <c r="E126" t="str">
        <f>SUBSTITUTE(A126," ","_")</f>
        <v>Django_Unchained</v>
      </c>
      <c r="F126" t="s">
        <v>110</v>
      </c>
      <c r="G126" t="str">
        <f>TRIM(Table2[[#This Row],[Column5]])</f>
        <v>Django Unchained</v>
      </c>
      <c r="H126">
        <v>87</v>
      </c>
      <c r="I126">
        <v>92</v>
      </c>
      <c r="J126" s="2" t="s">
        <v>24</v>
      </c>
      <c r="K126">
        <v>2012</v>
      </c>
      <c r="L126" t="s">
        <v>587</v>
      </c>
      <c r="M126">
        <v>162805434</v>
      </c>
      <c r="N126">
        <v>3012</v>
      </c>
      <c r="O126">
        <v>1</v>
      </c>
      <c r="P126" t="s">
        <v>111</v>
      </c>
      <c r="Q126" t="s">
        <v>19</v>
      </c>
      <c r="R126" t="s">
        <v>110</v>
      </c>
      <c r="S126">
        <v>0</v>
      </c>
      <c r="T126">
        <v>2012</v>
      </c>
      <c r="V126">
        <v>165</v>
      </c>
      <c r="W126" t="s">
        <v>112</v>
      </c>
      <c r="X126">
        <v>8.4</v>
      </c>
      <c r="Y126">
        <v>1563095</v>
      </c>
    </row>
    <row r="127" spans="1:25" x14ac:dyDescent="0.25">
      <c r="A127" t="s">
        <v>129</v>
      </c>
      <c r="D127" t="str">
        <f t="shared" si="0"/>
        <v>https://www.rottentomatoes.com/m/Extremely_Loud_&amp;_Incredibly_Close</v>
      </c>
      <c r="E127" t="str">
        <f>SUBSTITUTE(A127," ","_")</f>
        <v>Extremely_Loud_&amp;_Incredibly_Close</v>
      </c>
      <c r="F127" t="s">
        <v>129</v>
      </c>
      <c r="G127" t="str">
        <f>TRIM(Table2[[#This Row],[Column5]])</f>
        <v>Extremely Loud &amp; Incredibly Close</v>
      </c>
      <c r="H127">
        <v>45</v>
      </c>
      <c r="I127">
        <v>61</v>
      </c>
      <c r="J127" s="2" t="s">
        <v>24</v>
      </c>
      <c r="K127">
        <v>2011</v>
      </c>
      <c r="L127" t="s">
        <v>585</v>
      </c>
      <c r="M127">
        <v>31579958</v>
      </c>
      <c r="N127">
        <v>2630</v>
      </c>
      <c r="O127">
        <v>1</v>
      </c>
      <c r="P127" t="s">
        <v>130</v>
      </c>
      <c r="Q127" t="s">
        <v>19</v>
      </c>
      <c r="R127" t="s">
        <v>129</v>
      </c>
      <c r="S127">
        <v>0</v>
      </c>
      <c r="T127">
        <v>2011</v>
      </c>
      <c r="V127">
        <v>129</v>
      </c>
      <c r="W127" t="s">
        <v>131</v>
      </c>
      <c r="X127">
        <v>6.9</v>
      </c>
      <c r="Y127">
        <v>102931</v>
      </c>
    </row>
    <row r="128" spans="1:25" x14ac:dyDescent="0.25">
      <c r="A128" t="s">
        <v>184</v>
      </c>
      <c r="D128" t="str">
        <f t="shared" si="0"/>
        <v>https://www.rottentomatoes.com/m/Les_Misérables</v>
      </c>
      <c r="E128" t="str">
        <f>SUBSTITUTE(A128," ","_")</f>
        <v>Les_Misérables</v>
      </c>
      <c r="F128" t="s">
        <v>184</v>
      </c>
      <c r="G128" t="str">
        <f>TRIM(Table2[[#This Row],[Column5]])</f>
        <v>Les Misérables</v>
      </c>
      <c r="H128">
        <v>69</v>
      </c>
      <c r="I128">
        <v>79</v>
      </c>
      <c r="J128" s="2" t="s">
        <v>24</v>
      </c>
      <c r="K128">
        <v>2012</v>
      </c>
      <c r="L128" t="s">
        <v>585</v>
      </c>
      <c r="M128">
        <v>148809770</v>
      </c>
      <c r="N128">
        <v>2927</v>
      </c>
      <c r="O128">
        <v>1</v>
      </c>
      <c r="P128" t="s">
        <v>611</v>
      </c>
      <c r="T128">
        <v>2012</v>
      </c>
      <c r="X128">
        <v>7.5</v>
      </c>
      <c r="Y128">
        <v>333000</v>
      </c>
    </row>
    <row r="129" spans="1:25" x14ac:dyDescent="0.25">
      <c r="A129" t="s">
        <v>188</v>
      </c>
      <c r="D129" t="str">
        <f t="shared" si="0"/>
        <v>https://www.rottentomatoes.com/m/Life_of_Pi</v>
      </c>
      <c r="E129" t="str">
        <f>SUBSTITUTE(A129," ","_")</f>
        <v>Life_of_Pi</v>
      </c>
      <c r="F129" t="s">
        <v>188</v>
      </c>
      <c r="G129" t="str">
        <f>TRIM(Table2[[#This Row],[Column5]])</f>
        <v>Life of Pi</v>
      </c>
      <c r="H129">
        <v>86</v>
      </c>
      <c r="I129">
        <v>84</v>
      </c>
      <c r="J129" s="2">
        <v>44501</v>
      </c>
      <c r="K129">
        <v>2012</v>
      </c>
      <c r="L129" t="s">
        <v>588</v>
      </c>
      <c r="M129">
        <v>124987023</v>
      </c>
      <c r="N129">
        <v>2946</v>
      </c>
      <c r="O129">
        <v>1</v>
      </c>
      <c r="P129" t="s">
        <v>189</v>
      </c>
      <c r="Q129" t="s">
        <v>19</v>
      </c>
      <c r="R129" t="s">
        <v>188</v>
      </c>
      <c r="S129">
        <v>0</v>
      </c>
      <c r="T129">
        <v>2012</v>
      </c>
      <c r="V129">
        <v>127</v>
      </c>
      <c r="W129" t="s">
        <v>64</v>
      </c>
      <c r="X129">
        <v>7.9</v>
      </c>
      <c r="Y129">
        <v>635734</v>
      </c>
    </row>
    <row r="130" spans="1:25" x14ac:dyDescent="0.25">
      <c r="A130" t="s">
        <v>190</v>
      </c>
      <c r="D130" t="str">
        <f t="shared" si="0"/>
        <v>https://www.rottentomatoes.com/m/Lincoln</v>
      </c>
      <c r="E130" t="str">
        <f>SUBSTITUTE(A130," ","_")</f>
        <v>Lincoln</v>
      </c>
      <c r="F130" t="s">
        <v>190</v>
      </c>
      <c r="G130" t="str">
        <f>TRIM(Table2[[#This Row],[Column5]])</f>
        <v>Lincoln</v>
      </c>
      <c r="H130">
        <v>89</v>
      </c>
      <c r="I130">
        <v>81</v>
      </c>
      <c r="J130" s="2">
        <v>40118</v>
      </c>
      <c r="K130">
        <v>2012</v>
      </c>
      <c r="L130" t="s">
        <v>585</v>
      </c>
      <c r="M130">
        <v>182207973</v>
      </c>
      <c r="N130">
        <v>2293</v>
      </c>
      <c r="O130">
        <v>1</v>
      </c>
      <c r="P130" t="s">
        <v>191</v>
      </c>
      <c r="Q130" t="s">
        <v>19</v>
      </c>
      <c r="R130" t="s">
        <v>190</v>
      </c>
      <c r="S130">
        <v>0</v>
      </c>
      <c r="T130">
        <v>2012</v>
      </c>
      <c r="V130">
        <v>150</v>
      </c>
      <c r="W130" t="s">
        <v>20</v>
      </c>
      <c r="X130">
        <v>7.3</v>
      </c>
      <c r="Y130">
        <v>262851</v>
      </c>
    </row>
    <row r="131" spans="1:25" x14ac:dyDescent="0.25">
      <c r="A131" t="s">
        <v>239</v>
      </c>
      <c r="D131" t="str">
        <f t="shared" si="0"/>
        <v>https://www.rottentomatoes.com/m/Silver_Linings_Playbook</v>
      </c>
      <c r="E131" t="str">
        <f>SUBSTITUTE(A131," ","_")</f>
        <v>Silver_Linings_Playbook</v>
      </c>
      <c r="F131" t="s">
        <v>239</v>
      </c>
      <c r="G131" t="str">
        <f>TRIM(Table2[[#This Row],[Column5]])</f>
        <v>Silver Linings Playbook</v>
      </c>
      <c r="H131">
        <v>92</v>
      </c>
      <c r="I131">
        <v>86</v>
      </c>
      <c r="J131" s="2">
        <v>42675</v>
      </c>
      <c r="K131">
        <v>2012</v>
      </c>
      <c r="L131" t="s">
        <v>587</v>
      </c>
      <c r="M131">
        <v>132092958</v>
      </c>
      <c r="N131">
        <v>2809</v>
      </c>
      <c r="O131">
        <v>1</v>
      </c>
      <c r="P131" t="s">
        <v>240</v>
      </c>
      <c r="Q131" t="s">
        <v>19</v>
      </c>
      <c r="R131" t="s">
        <v>239</v>
      </c>
      <c r="S131">
        <v>0</v>
      </c>
      <c r="T131">
        <v>2012</v>
      </c>
      <c r="V131">
        <v>122</v>
      </c>
      <c r="W131" t="s">
        <v>187</v>
      </c>
      <c r="X131">
        <v>7.7</v>
      </c>
      <c r="Y131">
        <v>713889</v>
      </c>
    </row>
    <row r="132" spans="1:25" x14ac:dyDescent="0.25">
      <c r="A132" t="s">
        <v>16</v>
      </c>
      <c r="D132" t="str">
        <f t="shared" si="0"/>
        <v>https://www.rottentomatoes.com/m/12_Years_a_Slave</v>
      </c>
      <c r="E132" t="str">
        <f>SUBSTITUTE(A132," ","_")</f>
        <v>12_Years_a_Slave</v>
      </c>
      <c r="F132" t="s">
        <v>16</v>
      </c>
      <c r="G132" t="str">
        <f>TRIM(Table2[[#This Row],[Column5]])</f>
        <v>12 Years a Slave</v>
      </c>
      <c r="H132">
        <v>95</v>
      </c>
      <c r="I132">
        <v>90</v>
      </c>
      <c r="J132" s="2" t="s">
        <v>17</v>
      </c>
      <c r="K132">
        <v>2013</v>
      </c>
      <c r="L132" t="s">
        <v>587</v>
      </c>
      <c r="M132">
        <v>56671993</v>
      </c>
      <c r="N132">
        <v>1474</v>
      </c>
      <c r="O132">
        <v>1</v>
      </c>
      <c r="P132" t="s">
        <v>18</v>
      </c>
      <c r="Q132" t="s">
        <v>19</v>
      </c>
      <c r="R132" t="s">
        <v>16</v>
      </c>
      <c r="S132">
        <v>0</v>
      </c>
      <c r="T132">
        <v>2013</v>
      </c>
      <c r="V132">
        <v>134</v>
      </c>
      <c r="W132" t="s">
        <v>20</v>
      </c>
      <c r="X132">
        <v>8.1</v>
      </c>
      <c r="Y132">
        <v>705221</v>
      </c>
    </row>
    <row r="133" spans="1:25" x14ac:dyDescent="0.25">
      <c r="A133" t="s">
        <v>35</v>
      </c>
      <c r="D133" t="str">
        <f t="shared" si="0"/>
        <v>https://www.rottentomatoes.com/m/American_Hustle</v>
      </c>
      <c r="E133" t="str">
        <f>SUBSTITUTE(A133," ","_")</f>
        <v>American_Hustle</v>
      </c>
      <c r="F133" t="s">
        <v>35</v>
      </c>
      <c r="G133" t="str">
        <f>TRIM(Table2[[#This Row],[Column5]])</f>
        <v>American Hustle</v>
      </c>
      <c r="H133">
        <v>92</v>
      </c>
      <c r="I133">
        <v>74</v>
      </c>
      <c r="J133" s="2" t="s">
        <v>36</v>
      </c>
      <c r="K133">
        <v>2013</v>
      </c>
      <c r="L133" t="s">
        <v>587</v>
      </c>
      <c r="M133">
        <v>150117807</v>
      </c>
      <c r="N133">
        <v>2629</v>
      </c>
      <c r="O133">
        <v>1</v>
      </c>
      <c r="P133" t="s">
        <v>37</v>
      </c>
      <c r="Q133" t="s">
        <v>19</v>
      </c>
      <c r="R133" t="s">
        <v>35</v>
      </c>
      <c r="S133">
        <v>0</v>
      </c>
      <c r="T133">
        <v>2013</v>
      </c>
      <c r="V133">
        <v>138</v>
      </c>
      <c r="W133" t="s">
        <v>38</v>
      </c>
      <c r="X133">
        <v>7.2</v>
      </c>
      <c r="Y133">
        <v>482749</v>
      </c>
    </row>
    <row r="134" spans="1:25" x14ac:dyDescent="0.25">
      <c r="A134" t="s">
        <v>41</v>
      </c>
      <c r="D134" t="str">
        <f t="shared" si="0"/>
        <v>https://www.rottentomatoes.com/m/Amour</v>
      </c>
      <c r="E134" t="str">
        <f>SUBSTITUTE(A134," ","_")</f>
        <v>Amour</v>
      </c>
      <c r="F134" t="s">
        <v>41</v>
      </c>
      <c r="G134" t="str">
        <f>TRIM(Table2[[#This Row],[Column5]])</f>
        <v>Amour</v>
      </c>
      <c r="H134">
        <v>93</v>
      </c>
      <c r="I134">
        <v>82</v>
      </c>
      <c r="J134" s="2" t="s">
        <v>42</v>
      </c>
      <c r="K134">
        <v>2012</v>
      </c>
      <c r="L134" t="s">
        <v>585</v>
      </c>
      <c r="M134">
        <v>6511320</v>
      </c>
      <c r="N134">
        <v>333</v>
      </c>
      <c r="O134">
        <v>1</v>
      </c>
      <c r="P134" t="s">
        <v>43</v>
      </c>
      <c r="Q134" t="s">
        <v>19</v>
      </c>
      <c r="R134" t="s">
        <v>41</v>
      </c>
      <c r="S134">
        <v>0</v>
      </c>
      <c r="T134">
        <v>2012</v>
      </c>
      <c r="V134">
        <v>127</v>
      </c>
      <c r="W134" t="s">
        <v>44</v>
      </c>
      <c r="X134">
        <v>7.9</v>
      </c>
      <c r="Y134">
        <v>101656</v>
      </c>
    </row>
    <row r="135" spans="1:25" x14ac:dyDescent="0.25">
      <c r="A135" t="s">
        <v>97</v>
      </c>
      <c r="D135" t="str">
        <f t="shared" si="0"/>
        <v>https://www.rottentomatoes.com/m/Captain_Phillips</v>
      </c>
      <c r="E135" t="str">
        <f>SUBSTITUTE(A135," ","_")</f>
        <v>Captain_Phillips</v>
      </c>
      <c r="F135" t="s">
        <v>97</v>
      </c>
      <c r="G135" t="str">
        <f>TRIM(Table2[[#This Row],[Column5]])</f>
        <v>Captain Phillips</v>
      </c>
      <c r="H135">
        <v>93</v>
      </c>
      <c r="I135">
        <v>89</v>
      </c>
      <c r="J135" s="2" t="s">
        <v>98</v>
      </c>
      <c r="K135">
        <v>2013</v>
      </c>
      <c r="L135" t="s">
        <v>585</v>
      </c>
      <c r="M135">
        <v>104638057</v>
      </c>
      <c r="N135">
        <v>3143</v>
      </c>
      <c r="O135">
        <v>1</v>
      </c>
      <c r="P135" t="s">
        <v>99</v>
      </c>
      <c r="Q135" t="s">
        <v>19</v>
      </c>
      <c r="R135" t="s">
        <v>97</v>
      </c>
      <c r="S135">
        <v>0</v>
      </c>
      <c r="T135">
        <v>2013</v>
      </c>
      <c r="V135">
        <v>134</v>
      </c>
      <c r="W135" t="s">
        <v>100</v>
      </c>
      <c r="X135">
        <v>7.8</v>
      </c>
      <c r="Y135">
        <v>465632</v>
      </c>
    </row>
    <row r="136" spans="1:25" x14ac:dyDescent="0.25">
      <c r="A136" t="s">
        <v>101</v>
      </c>
      <c r="D136" t="str">
        <f t="shared" si="0"/>
        <v>https://www.rottentomatoes.com/m/Dallas_Buyers_Club</v>
      </c>
      <c r="E136" t="str">
        <f>SUBSTITUTE(A136," ","_")</f>
        <v>Dallas_Buyers_Club</v>
      </c>
      <c r="F136" t="s">
        <v>101</v>
      </c>
      <c r="G136" t="str">
        <f>TRIM(Table2[[#This Row],[Column5]])</f>
        <v>Dallas Buyers Club</v>
      </c>
      <c r="H136">
        <v>92</v>
      </c>
      <c r="I136">
        <v>91</v>
      </c>
      <c r="J136" s="2">
        <v>37196</v>
      </c>
      <c r="K136">
        <v>2013</v>
      </c>
      <c r="L136" t="s">
        <v>587</v>
      </c>
      <c r="M136">
        <v>27298285</v>
      </c>
      <c r="N136">
        <v>1110</v>
      </c>
      <c r="O136">
        <v>1</v>
      </c>
      <c r="P136" t="s">
        <v>102</v>
      </c>
      <c r="Q136" t="s">
        <v>19</v>
      </c>
      <c r="R136" t="s">
        <v>101</v>
      </c>
      <c r="S136">
        <v>0</v>
      </c>
      <c r="T136">
        <v>2013</v>
      </c>
      <c r="V136">
        <v>117</v>
      </c>
      <c r="W136" t="s">
        <v>67</v>
      </c>
      <c r="X136">
        <v>7.9</v>
      </c>
      <c r="Y136">
        <v>492799</v>
      </c>
    </row>
    <row r="137" spans="1:25" x14ac:dyDescent="0.25">
      <c r="A137" t="s">
        <v>140</v>
      </c>
      <c r="D137" t="str">
        <f t="shared" si="0"/>
        <v>https://www.rottentomatoes.com/m/Gravity</v>
      </c>
      <c r="E137" t="str">
        <f>SUBSTITUTE(A137," ","_")</f>
        <v>Gravity</v>
      </c>
      <c r="F137" t="s">
        <v>140</v>
      </c>
      <c r="G137" t="str">
        <f>TRIM(Table2[[#This Row],[Column5]])</f>
        <v>Gravity</v>
      </c>
      <c r="H137">
        <v>96</v>
      </c>
      <c r="I137">
        <v>79</v>
      </c>
      <c r="J137" s="2" t="s">
        <v>141</v>
      </c>
      <c r="K137">
        <v>2013</v>
      </c>
      <c r="L137" t="s">
        <v>585</v>
      </c>
      <c r="M137">
        <v>274092705</v>
      </c>
      <c r="N137">
        <v>3820</v>
      </c>
      <c r="O137">
        <v>1</v>
      </c>
      <c r="P137" t="s">
        <v>142</v>
      </c>
      <c r="Q137" t="s">
        <v>19</v>
      </c>
      <c r="R137" t="s">
        <v>140</v>
      </c>
      <c r="S137">
        <v>0</v>
      </c>
      <c r="T137">
        <v>2013</v>
      </c>
      <c r="V137">
        <v>91</v>
      </c>
      <c r="W137" t="s">
        <v>143</v>
      </c>
      <c r="X137">
        <v>7.7</v>
      </c>
      <c r="Y137">
        <v>831101</v>
      </c>
    </row>
    <row r="138" spans="1:25" x14ac:dyDescent="0.25">
      <c r="A138" t="s">
        <v>213</v>
      </c>
      <c r="D138" t="str">
        <f t="shared" si="0"/>
        <v>https://www.rottentomatoes.com/m/Nebraska</v>
      </c>
      <c r="E138" t="str">
        <f>SUBSTITUTE(A138," ","_")</f>
        <v>Nebraska</v>
      </c>
      <c r="F138" t="s">
        <v>213</v>
      </c>
      <c r="G138" t="str">
        <f>TRIM(Table2[[#This Row],[Column5]])</f>
        <v>Nebraska</v>
      </c>
      <c r="H138">
        <v>91</v>
      </c>
      <c r="I138">
        <v>83</v>
      </c>
      <c r="J138" s="2">
        <v>42309</v>
      </c>
      <c r="K138">
        <v>2013</v>
      </c>
      <c r="L138" t="s">
        <v>587</v>
      </c>
      <c r="M138">
        <v>17654912</v>
      </c>
      <c r="N138">
        <v>968</v>
      </c>
      <c r="O138">
        <v>1</v>
      </c>
      <c r="P138" t="s">
        <v>214</v>
      </c>
      <c r="Q138" t="s">
        <v>19</v>
      </c>
      <c r="R138" t="s">
        <v>213</v>
      </c>
      <c r="S138">
        <v>0</v>
      </c>
      <c r="T138">
        <v>2013</v>
      </c>
      <c r="V138">
        <v>115</v>
      </c>
      <c r="W138" t="s">
        <v>44</v>
      </c>
      <c r="X138">
        <v>7.7</v>
      </c>
      <c r="Y138">
        <v>119384</v>
      </c>
    </row>
    <row r="139" spans="1:25" x14ac:dyDescent="0.25">
      <c r="A139" t="s">
        <v>228</v>
      </c>
      <c r="D139" t="str">
        <f t="shared" si="0"/>
        <v>https://www.rottentomatoes.com/m/Philomena</v>
      </c>
      <c r="E139" t="str">
        <f>SUBSTITUTE(A139," ","_")</f>
        <v>Philomena</v>
      </c>
      <c r="F139" t="s">
        <v>228</v>
      </c>
      <c r="G139" t="str">
        <f>TRIM(Table2[[#This Row],[Column5]])</f>
        <v>Philomena</v>
      </c>
      <c r="H139">
        <v>91</v>
      </c>
      <c r="I139">
        <v>89</v>
      </c>
      <c r="J139" s="2">
        <v>44866</v>
      </c>
      <c r="K139">
        <v>2013</v>
      </c>
      <c r="L139" t="s">
        <v>585</v>
      </c>
      <c r="M139">
        <v>37709979</v>
      </c>
      <c r="N139">
        <v>1225</v>
      </c>
      <c r="O139">
        <v>1</v>
      </c>
      <c r="P139" t="s">
        <v>229</v>
      </c>
      <c r="Q139" t="s">
        <v>19</v>
      </c>
      <c r="R139" t="s">
        <v>228</v>
      </c>
      <c r="S139">
        <v>0</v>
      </c>
      <c r="T139">
        <v>2013</v>
      </c>
      <c r="V139">
        <v>98</v>
      </c>
      <c r="W139" t="s">
        <v>146</v>
      </c>
      <c r="X139">
        <v>7.6</v>
      </c>
      <c r="Y139">
        <v>101075</v>
      </c>
    </row>
    <row r="140" spans="1:25" x14ac:dyDescent="0.25">
      <c r="A140" t="s">
        <v>306</v>
      </c>
      <c r="D140" t="str">
        <f t="shared" si="0"/>
        <v>https://www.rottentomatoes.com/m/The_Wolf_of_Wall_Street</v>
      </c>
      <c r="E140" t="str">
        <f>SUBSTITUTE(A140," ","_")</f>
        <v>The_Wolf_of_Wall_Street</v>
      </c>
      <c r="F140" t="s">
        <v>306</v>
      </c>
      <c r="G140" t="str">
        <f>TRIM(Table2[[#This Row],[Column5]])</f>
        <v>The Wolf of Wall Street</v>
      </c>
      <c r="H140">
        <v>80</v>
      </c>
      <c r="I140">
        <v>83</v>
      </c>
      <c r="J140" s="2" t="s">
        <v>24</v>
      </c>
      <c r="K140">
        <v>2013</v>
      </c>
      <c r="L140" t="s">
        <v>587</v>
      </c>
      <c r="M140">
        <v>116900694</v>
      </c>
      <c r="N140">
        <v>2557</v>
      </c>
      <c r="O140">
        <v>1</v>
      </c>
      <c r="P140" t="s">
        <v>307</v>
      </c>
      <c r="Q140" t="s">
        <v>19</v>
      </c>
      <c r="R140" t="s">
        <v>306</v>
      </c>
      <c r="S140">
        <v>0</v>
      </c>
      <c r="T140">
        <v>2013</v>
      </c>
      <c r="V140">
        <v>180</v>
      </c>
      <c r="W140" t="s">
        <v>82</v>
      </c>
      <c r="X140">
        <v>8.1999999999999993</v>
      </c>
      <c r="Y140">
        <v>1421309</v>
      </c>
    </row>
    <row r="141" spans="1:25" x14ac:dyDescent="0.25">
      <c r="A141" t="s">
        <v>340</v>
      </c>
      <c r="D141" t="str">
        <f t="shared" si="0"/>
        <v>https://www.rottentomatoes.com/m/Zero_Dark_Thirty</v>
      </c>
      <c r="E141" t="str">
        <f>SUBSTITUTE(A141," ","_")</f>
        <v>Zero_Dark_Thirty</v>
      </c>
      <c r="F141" t="s">
        <v>340</v>
      </c>
      <c r="G141" t="str">
        <f>TRIM(Table2[[#This Row],[Column5]])</f>
        <v>Zero Dark Thirty</v>
      </c>
      <c r="H141">
        <v>91</v>
      </c>
      <c r="I141">
        <v>80</v>
      </c>
      <c r="J141" s="2" t="s">
        <v>42</v>
      </c>
      <c r="K141">
        <v>2012</v>
      </c>
      <c r="L141" t="s">
        <v>587</v>
      </c>
      <c r="M141">
        <v>94277984</v>
      </c>
      <c r="N141">
        <v>2946</v>
      </c>
      <c r="O141">
        <v>1</v>
      </c>
      <c r="P141" t="s">
        <v>341</v>
      </c>
      <c r="Q141" t="s">
        <v>19</v>
      </c>
      <c r="R141" t="s">
        <v>340</v>
      </c>
      <c r="S141">
        <v>0</v>
      </c>
      <c r="T141">
        <v>2012</v>
      </c>
      <c r="V141">
        <v>157</v>
      </c>
      <c r="W141" t="s">
        <v>91</v>
      </c>
      <c r="X141">
        <v>7.4</v>
      </c>
      <c r="Y141">
        <v>304829</v>
      </c>
    </row>
    <row r="142" spans="1:25" x14ac:dyDescent="0.25">
      <c r="A142" t="s">
        <v>68</v>
      </c>
      <c r="D142" t="str">
        <f t="shared" si="0"/>
        <v>https://www.rottentomatoes.com/m/Birdman_or_(The_Unexpected_Virtue_of_Ignorance)</v>
      </c>
      <c r="E142" t="str">
        <f>SUBSTITUTE(A142," ","_")</f>
        <v>Birdman_or_(The_Unexpected_Virtue_of_Ignorance)</v>
      </c>
      <c r="F142" t="s">
        <v>68</v>
      </c>
      <c r="G142" t="str">
        <f>TRIM(Table2[[#This Row],[Column5]])</f>
        <v>Birdman or (The Unexpected Virtue of Ignorance)</v>
      </c>
      <c r="H142">
        <v>91</v>
      </c>
      <c r="I142">
        <v>78</v>
      </c>
      <c r="J142" s="2" t="s">
        <v>69</v>
      </c>
      <c r="K142">
        <v>2014</v>
      </c>
      <c r="L142" t="s">
        <v>587</v>
      </c>
      <c r="M142">
        <v>42340598</v>
      </c>
      <c r="N142">
        <v>1213</v>
      </c>
      <c r="O142">
        <v>1</v>
      </c>
      <c r="P142" t="s">
        <v>70</v>
      </c>
      <c r="Q142" t="s">
        <v>19</v>
      </c>
      <c r="R142" t="s">
        <v>68</v>
      </c>
      <c r="S142">
        <v>0</v>
      </c>
      <c r="T142">
        <v>2014</v>
      </c>
      <c r="V142">
        <v>119</v>
      </c>
      <c r="W142" t="s">
        <v>30</v>
      </c>
      <c r="X142">
        <v>7.7</v>
      </c>
      <c r="Y142">
        <v>634553</v>
      </c>
    </row>
    <row r="143" spans="1:25" x14ac:dyDescent="0.25">
      <c r="A143" t="s">
        <v>86</v>
      </c>
      <c r="D143" t="str">
        <f t="shared" si="0"/>
        <v>https://www.rottentomatoes.com/m/Boyhood</v>
      </c>
      <c r="E143" t="str">
        <f>SUBSTITUTE(A143," ","_")</f>
        <v>Boyhood</v>
      </c>
      <c r="F143" t="s">
        <v>86</v>
      </c>
      <c r="G143" t="str">
        <f>TRIM(Table2[[#This Row],[Column5]])</f>
        <v>Boyhood</v>
      </c>
      <c r="H143">
        <v>97</v>
      </c>
      <c r="I143">
        <v>81</v>
      </c>
      <c r="J143" s="2">
        <v>40725</v>
      </c>
      <c r="K143">
        <v>2014</v>
      </c>
      <c r="L143" t="s">
        <v>587</v>
      </c>
      <c r="M143">
        <v>24242779</v>
      </c>
      <c r="N143">
        <v>775</v>
      </c>
      <c r="O143">
        <v>1</v>
      </c>
      <c r="P143" t="s">
        <v>87</v>
      </c>
      <c r="Q143" t="s">
        <v>19</v>
      </c>
      <c r="R143" t="s">
        <v>86</v>
      </c>
      <c r="S143">
        <v>0</v>
      </c>
      <c r="T143">
        <v>2014</v>
      </c>
      <c r="V143">
        <v>165</v>
      </c>
      <c r="W143" t="s">
        <v>44</v>
      </c>
      <c r="X143">
        <v>7.9</v>
      </c>
      <c r="Y143">
        <v>356843</v>
      </c>
    </row>
    <row r="144" spans="1:25" x14ac:dyDescent="0.25">
      <c r="A144" t="s">
        <v>153</v>
      </c>
      <c r="D144" t="str">
        <f t="shared" si="0"/>
        <v>https://www.rottentomatoes.com/m/Her</v>
      </c>
      <c r="E144" t="str">
        <f>SUBSTITUTE(A144," ","_")</f>
        <v>Her</v>
      </c>
      <c r="F144" t="s">
        <v>153</v>
      </c>
      <c r="G144" t="str">
        <f>TRIM(Table2[[#This Row],[Column5]])</f>
        <v>Her</v>
      </c>
      <c r="H144">
        <v>94</v>
      </c>
      <c r="I144">
        <v>82</v>
      </c>
      <c r="J144" s="2" t="s">
        <v>56</v>
      </c>
      <c r="K144">
        <v>2013</v>
      </c>
      <c r="L144" t="s">
        <v>587</v>
      </c>
      <c r="M144">
        <v>23761722</v>
      </c>
      <c r="N144">
        <v>1729</v>
      </c>
      <c r="O144">
        <v>1</v>
      </c>
      <c r="P144" t="s">
        <v>154</v>
      </c>
      <c r="Q144" t="s">
        <v>19</v>
      </c>
      <c r="R144" t="s">
        <v>153</v>
      </c>
      <c r="S144">
        <v>0</v>
      </c>
      <c r="T144">
        <v>2013</v>
      </c>
      <c r="V144">
        <v>126</v>
      </c>
      <c r="W144" t="s">
        <v>155</v>
      </c>
      <c r="X144">
        <v>8</v>
      </c>
      <c r="Y144">
        <v>619822</v>
      </c>
    </row>
    <row r="145" spans="1:25" x14ac:dyDescent="0.25">
      <c r="A145" t="s">
        <v>268</v>
      </c>
      <c r="D145" t="str">
        <f t="shared" si="0"/>
        <v>https://www.rottentomatoes.com/m/The_Grand_Budapest_Hotel</v>
      </c>
      <c r="E145" t="str">
        <f>SUBSTITUTE(A145," ","_")</f>
        <v>The_Grand_Budapest_Hotel</v>
      </c>
      <c r="F145" t="s">
        <v>268</v>
      </c>
      <c r="G145" t="str">
        <f>TRIM(Table2[[#This Row],[Column5]])</f>
        <v>The Grand Budapest Hotel</v>
      </c>
      <c r="H145">
        <v>92</v>
      </c>
      <c r="I145">
        <v>86</v>
      </c>
      <c r="J145" s="2">
        <v>39142</v>
      </c>
      <c r="K145">
        <v>2014</v>
      </c>
      <c r="L145" t="s">
        <v>587</v>
      </c>
      <c r="M145">
        <v>59076019</v>
      </c>
      <c r="N145">
        <v>1467</v>
      </c>
      <c r="O145">
        <v>1</v>
      </c>
      <c r="P145" t="s">
        <v>269</v>
      </c>
      <c r="Q145" t="s">
        <v>19</v>
      </c>
      <c r="R145" t="s">
        <v>268</v>
      </c>
      <c r="S145">
        <v>0</v>
      </c>
      <c r="T145">
        <v>2014</v>
      </c>
      <c r="V145">
        <v>99</v>
      </c>
      <c r="W145" t="s">
        <v>270</v>
      </c>
      <c r="X145">
        <v>8.1</v>
      </c>
      <c r="Y145">
        <v>817323</v>
      </c>
    </row>
    <row r="146" spans="1:25" x14ac:dyDescent="0.25">
      <c r="A146" t="s">
        <v>276</v>
      </c>
      <c r="D146" t="str">
        <f t="shared" si="0"/>
        <v>https://www.rottentomatoes.com/m/The_Imitation_Game</v>
      </c>
      <c r="E146" t="str">
        <f>SUBSTITUTE(A146," ","_")</f>
        <v>The_Imitation_Game</v>
      </c>
      <c r="F146" t="s">
        <v>276</v>
      </c>
      <c r="G146" t="str">
        <f>TRIM(Table2[[#This Row],[Column5]])</f>
        <v>The Imitation Game</v>
      </c>
      <c r="H146">
        <v>90</v>
      </c>
      <c r="I146">
        <v>91</v>
      </c>
      <c r="J146" s="2">
        <v>47058</v>
      </c>
      <c r="K146">
        <v>2014</v>
      </c>
      <c r="L146" t="s">
        <v>585</v>
      </c>
      <c r="M146">
        <v>91125683</v>
      </c>
      <c r="N146">
        <v>2402</v>
      </c>
      <c r="O146">
        <v>1</v>
      </c>
      <c r="P146" t="s">
        <v>277</v>
      </c>
      <c r="Q146" t="s">
        <v>19</v>
      </c>
      <c r="R146" t="s">
        <v>276</v>
      </c>
      <c r="S146">
        <v>0</v>
      </c>
      <c r="T146">
        <v>2014</v>
      </c>
      <c r="V146">
        <v>114</v>
      </c>
      <c r="W146" t="s">
        <v>51</v>
      </c>
      <c r="X146">
        <v>8</v>
      </c>
      <c r="Y146">
        <v>775495</v>
      </c>
    </row>
    <row r="147" spans="1:25" x14ac:dyDescent="0.25">
      <c r="A147" t="s">
        <v>299</v>
      </c>
      <c r="D147" t="str">
        <f t="shared" si="0"/>
        <v>https://www.rottentomatoes.com/m/The_Theory_of_Everything</v>
      </c>
      <c r="E147" t="str">
        <f>SUBSTITUTE(A147," ","_")</f>
        <v>The_Theory_of_Everything</v>
      </c>
      <c r="F147" t="s">
        <v>299</v>
      </c>
      <c r="G147" t="str">
        <f>TRIM(Table2[[#This Row],[Column5]])</f>
        <v>The Theory of Everything</v>
      </c>
      <c r="H147">
        <v>80</v>
      </c>
      <c r="I147">
        <v>84</v>
      </c>
      <c r="J147" s="2">
        <v>39387</v>
      </c>
      <c r="K147">
        <v>2014</v>
      </c>
      <c r="L147" t="s">
        <v>585</v>
      </c>
      <c r="M147">
        <v>35893537</v>
      </c>
      <c r="N147">
        <v>1220</v>
      </c>
      <c r="O147">
        <v>1</v>
      </c>
      <c r="P147" t="s">
        <v>300</v>
      </c>
      <c r="Q147" t="s">
        <v>19</v>
      </c>
      <c r="R147" t="s">
        <v>299</v>
      </c>
      <c r="S147">
        <v>0</v>
      </c>
      <c r="T147">
        <v>2014</v>
      </c>
      <c r="V147">
        <v>123</v>
      </c>
      <c r="W147" t="s">
        <v>301</v>
      </c>
      <c r="X147">
        <v>7.7</v>
      </c>
      <c r="Y147">
        <v>456046</v>
      </c>
    </row>
    <row r="148" spans="1:25" x14ac:dyDescent="0.25">
      <c r="A148" t="s">
        <v>334</v>
      </c>
      <c r="D148" t="str">
        <f t="shared" si="0"/>
        <v>https://www.rottentomatoes.com/m/Whiplash</v>
      </c>
      <c r="E148" t="str">
        <f>SUBSTITUTE(A148," ","_")</f>
        <v>Whiplash</v>
      </c>
      <c r="F148" t="s">
        <v>334</v>
      </c>
      <c r="G148" t="str">
        <f>TRIM(Table2[[#This Row],[Column5]])</f>
        <v>Whiplash</v>
      </c>
      <c r="H148">
        <v>94</v>
      </c>
      <c r="I148">
        <v>94</v>
      </c>
      <c r="J148" s="2" t="s">
        <v>335</v>
      </c>
      <c r="K148">
        <v>2014</v>
      </c>
      <c r="L148" t="s">
        <v>587</v>
      </c>
      <c r="M148">
        <v>13091954</v>
      </c>
      <c r="N148">
        <v>567</v>
      </c>
      <c r="O148">
        <v>1</v>
      </c>
      <c r="P148" t="s">
        <v>336</v>
      </c>
      <c r="Q148" t="s">
        <v>19</v>
      </c>
      <c r="R148" t="s">
        <v>334</v>
      </c>
      <c r="S148">
        <v>0</v>
      </c>
      <c r="T148">
        <v>2014</v>
      </c>
      <c r="V148">
        <v>106</v>
      </c>
      <c r="W148" t="s">
        <v>337</v>
      </c>
      <c r="X148">
        <v>8.5</v>
      </c>
      <c r="Y148">
        <v>870618</v>
      </c>
    </row>
    <row r="149" spans="1:25" x14ac:dyDescent="0.25">
      <c r="A149" t="s">
        <v>39</v>
      </c>
      <c r="D149" t="str">
        <f t="shared" si="0"/>
        <v>https://www.rottentomatoes.com/m/American_Sniper</v>
      </c>
      <c r="E149" t="str">
        <f>SUBSTITUTE(A149," ","_")</f>
        <v>American_Sniper</v>
      </c>
      <c r="F149" t="s">
        <v>39</v>
      </c>
      <c r="G149" t="str">
        <f>TRIM(Table2[[#This Row],[Column5]])</f>
        <v>American Sniper</v>
      </c>
      <c r="H149">
        <v>72</v>
      </c>
      <c r="I149">
        <v>84</v>
      </c>
      <c r="J149" s="2" t="s">
        <v>24</v>
      </c>
      <c r="K149">
        <v>2014</v>
      </c>
      <c r="L149" t="s">
        <v>587</v>
      </c>
      <c r="M149">
        <v>348797073</v>
      </c>
      <c r="N149">
        <v>3885</v>
      </c>
      <c r="O149">
        <v>1</v>
      </c>
      <c r="P149" t="s">
        <v>40</v>
      </c>
      <c r="Q149" t="s">
        <v>19</v>
      </c>
      <c r="R149" t="s">
        <v>39</v>
      </c>
      <c r="S149">
        <v>0</v>
      </c>
      <c r="T149">
        <v>2014</v>
      </c>
      <c r="V149">
        <v>133</v>
      </c>
      <c r="W149" t="s">
        <v>23</v>
      </c>
      <c r="X149">
        <v>7.3</v>
      </c>
      <c r="Y149">
        <v>493194</v>
      </c>
    </row>
    <row r="150" spans="1:25" x14ac:dyDescent="0.25">
      <c r="A150" t="s">
        <v>88</v>
      </c>
      <c r="D150" t="str">
        <f t="shared" si="0"/>
        <v>https://www.rottentomatoes.com/m/Bridge_of_Spies</v>
      </c>
      <c r="E150" t="str">
        <f>SUBSTITUTE(A150," ","_")</f>
        <v>Bridge_of_Spies</v>
      </c>
      <c r="F150" t="s">
        <v>88</v>
      </c>
      <c r="G150" t="str">
        <f>TRIM(Table2[[#This Row],[Column5]])</f>
        <v>Bridge of Spies</v>
      </c>
      <c r="H150">
        <v>91</v>
      </c>
      <c r="I150">
        <v>87</v>
      </c>
      <c r="J150" s="2" t="s">
        <v>89</v>
      </c>
      <c r="K150">
        <v>2015</v>
      </c>
      <c r="L150" t="s">
        <v>585</v>
      </c>
      <c r="M150">
        <v>70447776</v>
      </c>
      <c r="N150">
        <v>2873</v>
      </c>
      <c r="O150">
        <v>1</v>
      </c>
      <c r="P150" t="s">
        <v>90</v>
      </c>
      <c r="Q150" t="s">
        <v>19</v>
      </c>
      <c r="R150" t="s">
        <v>88</v>
      </c>
      <c r="S150">
        <v>0</v>
      </c>
      <c r="T150">
        <v>2015</v>
      </c>
      <c r="V150">
        <v>142</v>
      </c>
      <c r="W150" t="s">
        <v>91</v>
      </c>
      <c r="X150">
        <v>7.6</v>
      </c>
      <c r="Y150">
        <v>314178</v>
      </c>
    </row>
    <row r="151" spans="1:25" x14ac:dyDescent="0.25">
      <c r="A151" t="s">
        <v>92</v>
      </c>
      <c r="D151" t="str">
        <f t="shared" si="0"/>
        <v>https://www.rottentomatoes.com/m/Brooklyn</v>
      </c>
      <c r="E151" t="str">
        <f>SUBSTITUTE(A151," ","_")</f>
        <v>Brooklyn</v>
      </c>
      <c r="F151" t="s">
        <v>92</v>
      </c>
      <c r="G151" t="str">
        <f>TRIM(Table2[[#This Row],[Column5]])</f>
        <v>Brooklyn</v>
      </c>
      <c r="H151">
        <v>97</v>
      </c>
      <c r="I151">
        <v>87</v>
      </c>
      <c r="J151" s="2">
        <v>38292</v>
      </c>
      <c r="K151">
        <v>2015</v>
      </c>
      <c r="L151" t="s">
        <v>585</v>
      </c>
      <c r="M151">
        <v>38322743</v>
      </c>
      <c r="N151">
        <v>962</v>
      </c>
      <c r="O151">
        <v>1</v>
      </c>
      <c r="P151" t="s">
        <v>93</v>
      </c>
      <c r="Q151" t="s">
        <v>19</v>
      </c>
      <c r="R151" t="s">
        <v>92</v>
      </c>
      <c r="S151">
        <v>0</v>
      </c>
      <c r="T151">
        <v>2015</v>
      </c>
      <c r="V151">
        <v>117</v>
      </c>
      <c r="W151" t="s">
        <v>94</v>
      </c>
      <c r="X151">
        <v>7.5</v>
      </c>
      <c r="Y151">
        <v>144069</v>
      </c>
    </row>
    <row r="152" spans="1:25" x14ac:dyDescent="0.25">
      <c r="A152" t="s">
        <v>196</v>
      </c>
      <c r="D152" t="str">
        <f t="shared" ref="D152:D163" si="1">_xlfn.CONCAT("https://www.rottentomatoes.com/m/",E152)</f>
        <v>https://www.rottentomatoes.com/m/Mad_Max:_Fury_Road</v>
      </c>
      <c r="E152" t="str">
        <f>SUBSTITUTE(A152," ","_")</f>
        <v>Mad_Max:_Fury_Road</v>
      </c>
      <c r="F152" t="s">
        <v>196</v>
      </c>
      <c r="G152" t="str">
        <f>TRIM(Table2[[#This Row],[Column5]])</f>
        <v>Mad Max: Fury Road</v>
      </c>
      <c r="H152">
        <v>97</v>
      </c>
      <c r="I152">
        <v>86</v>
      </c>
      <c r="J152" s="2" t="s">
        <v>197</v>
      </c>
      <c r="K152">
        <v>2015</v>
      </c>
      <c r="L152" t="s">
        <v>587</v>
      </c>
      <c r="M152">
        <v>153636354</v>
      </c>
      <c r="N152">
        <v>3722</v>
      </c>
      <c r="O152">
        <v>1</v>
      </c>
      <c r="P152" t="s">
        <v>198</v>
      </c>
      <c r="Q152" t="s">
        <v>19</v>
      </c>
      <c r="R152" t="s">
        <v>196</v>
      </c>
      <c r="S152">
        <v>0</v>
      </c>
      <c r="T152">
        <v>2015</v>
      </c>
      <c r="V152">
        <v>120</v>
      </c>
      <c r="W152" t="s">
        <v>74</v>
      </c>
      <c r="X152">
        <v>8.1</v>
      </c>
      <c r="Y152">
        <v>1009185</v>
      </c>
    </row>
    <row r="153" spans="1:25" x14ac:dyDescent="0.25">
      <c r="A153" t="s">
        <v>235</v>
      </c>
      <c r="D153" t="str">
        <f t="shared" si="1"/>
        <v>https://www.rottentomatoes.com/m/Room</v>
      </c>
      <c r="E153" t="str">
        <f>SUBSTITUTE(A153," ","_")</f>
        <v>Room</v>
      </c>
      <c r="F153" t="s">
        <v>235</v>
      </c>
      <c r="G153" t="str">
        <f>TRIM(Table2[[#This Row],[Column5]])</f>
        <v>Room</v>
      </c>
      <c r="H153">
        <v>93</v>
      </c>
      <c r="I153">
        <v>93</v>
      </c>
      <c r="J153" s="2" t="s">
        <v>89</v>
      </c>
      <c r="K153">
        <v>2015</v>
      </c>
      <c r="L153" t="s">
        <v>587</v>
      </c>
      <c r="M153">
        <v>14677654</v>
      </c>
      <c r="N153">
        <v>862</v>
      </c>
      <c r="O153">
        <v>1</v>
      </c>
      <c r="P153" t="s">
        <v>236</v>
      </c>
      <c r="Q153" t="s">
        <v>19</v>
      </c>
      <c r="R153" t="s">
        <v>235</v>
      </c>
      <c r="S153">
        <v>0</v>
      </c>
      <c r="T153">
        <v>2015</v>
      </c>
      <c r="V153">
        <v>118</v>
      </c>
      <c r="W153" t="s">
        <v>78</v>
      </c>
      <c r="X153">
        <v>8.1</v>
      </c>
      <c r="Y153">
        <v>424483</v>
      </c>
    </row>
    <row r="154" spans="1:25" x14ac:dyDescent="0.25">
      <c r="A154" t="s">
        <v>237</v>
      </c>
      <c r="D154" t="str">
        <f t="shared" si="1"/>
        <v>https://www.rottentomatoes.com/m/Selma</v>
      </c>
      <c r="E154" t="str">
        <f>SUBSTITUTE(A154," ","_")</f>
        <v>Selma</v>
      </c>
      <c r="F154" t="s">
        <v>237</v>
      </c>
      <c r="G154" t="str">
        <f>TRIM(Table2[[#This Row],[Column5]])</f>
        <v>Selma</v>
      </c>
      <c r="H154">
        <v>99</v>
      </c>
      <c r="I154">
        <v>86</v>
      </c>
      <c r="J154" s="2" t="s">
        <v>24</v>
      </c>
      <c r="K154">
        <v>2014</v>
      </c>
      <c r="L154" t="s">
        <v>585</v>
      </c>
      <c r="M154">
        <v>50872921</v>
      </c>
      <c r="N154">
        <v>2235</v>
      </c>
      <c r="O154">
        <v>1</v>
      </c>
      <c r="P154" t="s">
        <v>238</v>
      </c>
      <c r="Q154" t="s">
        <v>19</v>
      </c>
      <c r="R154" t="s">
        <v>237</v>
      </c>
      <c r="S154">
        <v>0</v>
      </c>
      <c r="T154">
        <v>2014</v>
      </c>
      <c r="V154">
        <v>128</v>
      </c>
      <c r="W154" t="s">
        <v>20</v>
      </c>
      <c r="X154">
        <v>7.5</v>
      </c>
      <c r="Y154">
        <v>92483</v>
      </c>
    </row>
    <row r="155" spans="1:25" x14ac:dyDescent="0.25">
      <c r="A155" t="s">
        <v>241</v>
      </c>
      <c r="D155" t="str">
        <f t="shared" si="1"/>
        <v>https://www.rottentomatoes.com/m/Spotlight</v>
      </c>
      <c r="E155" t="str">
        <f>SUBSTITUTE(A155," ","_")</f>
        <v>Spotlight</v>
      </c>
      <c r="F155" t="s">
        <v>241</v>
      </c>
      <c r="G155" t="str">
        <f>TRIM(Table2[[#This Row],[Column5]])</f>
        <v>Spotlight</v>
      </c>
      <c r="H155">
        <v>97</v>
      </c>
      <c r="I155">
        <v>93</v>
      </c>
      <c r="J155" s="2">
        <v>39022</v>
      </c>
      <c r="K155">
        <v>2015</v>
      </c>
      <c r="L155" t="s">
        <v>587</v>
      </c>
      <c r="M155">
        <v>45055776</v>
      </c>
      <c r="N155">
        <v>1227</v>
      </c>
      <c r="O155">
        <v>1</v>
      </c>
      <c r="P155" t="s">
        <v>242</v>
      </c>
      <c r="Q155" t="s">
        <v>19</v>
      </c>
      <c r="R155" t="s">
        <v>241</v>
      </c>
      <c r="S155">
        <v>0</v>
      </c>
      <c r="T155">
        <v>2015</v>
      </c>
      <c r="V155">
        <v>129</v>
      </c>
      <c r="W155" t="s">
        <v>243</v>
      </c>
      <c r="X155">
        <v>8.1</v>
      </c>
      <c r="Y155">
        <v>473527</v>
      </c>
    </row>
    <row r="156" spans="1:25" x14ac:dyDescent="0.25">
      <c r="A156" t="s">
        <v>250</v>
      </c>
      <c r="D156" t="str">
        <f t="shared" si="1"/>
        <v>https://www.rottentomatoes.com/m/The_Big_Short</v>
      </c>
      <c r="E156" t="str">
        <f>SUBSTITUTE(A156," ","_")</f>
        <v>The_Big_Short</v>
      </c>
      <c r="F156" t="s">
        <v>250</v>
      </c>
      <c r="G156" t="str">
        <f>TRIM(Table2[[#This Row],[Column5]])</f>
        <v>The Big Short</v>
      </c>
      <c r="H156">
        <v>89</v>
      </c>
      <c r="I156">
        <v>88</v>
      </c>
      <c r="J156" s="2" t="s">
        <v>251</v>
      </c>
      <c r="K156">
        <v>2015</v>
      </c>
      <c r="L156" t="s">
        <v>585</v>
      </c>
      <c r="M156">
        <v>70259870</v>
      </c>
      <c r="N156">
        <v>2529</v>
      </c>
      <c r="O156">
        <v>1</v>
      </c>
      <c r="P156" t="s">
        <v>252</v>
      </c>
      <c r="Q156" t="s">
        <v>19</v>
      </c>
      <c r="R156" t="s">
        <v>250</v>
      </c>
      <c r="S156">
        <v>0</v>
      </c>
      <c r="T156">
        <v>2015</v>
      </c>
      <c r="V156">
        <v>130</v>
      </c>
      <c r="W156" t="s">
        <v>146</v>
      </c>
      <c r="X156">
        <v>7.8</v>
      </c>
      <c r="Y156">
        <v>436658</v>
      </c>
    </row>
    <row r="157" spans="1:25" x14ac:dyDescent="0.25">
      <c r="A157" t="s">
        <v>282</v>
      </c>
      <c r="D157" t="str">
        <f t="shared" si="1"/>
        <v>https://www.rottentomatoes.com/m/The_Martian</v>
      </c>
      <c r="E157" t="str">
        <f>SUBSTITUTE(A157," ","_")</f>
        <v>The_Martian</v>
      </c>
      <c r="F157" t="s">
        <v>282</v>
      </c>
      <c r="G157" t="str">
        <f>TRIM(Table2[[#This Row],[Column5]])</f>
        <v>The Martian</v>
      </c>
      <c r="H157">
        <v>91</v>
      </c>
      <c r="I157">
        <v>91</v>
      </c>
      <c r="J157" s="2" t="s">
        <v>28</v>
      </c>
      <c r="K157">
        <v>2015</v>
      </c>
      <c r="L157" t="s">
        <v>585</v>
      </c>
      <c r="M157">
        <v>228433663</v>
      </c>
      <c r="N157">
        <v>3854</v>
      </c>
      <c r="O157">
        <v>1</v>
      </c>
      <c r="P157" t="s">
        <v>283</v>
      </c>
      <c r="Q157" t="s">
        <v>19</v>
      </c>
      <c r="R157" t="s">
        <v>282</v>
      </c>
      <c r="S157">
        <v>0</v>
      </c>
      <c r="T157">
        <v>2015</v>
      </c>
      <c r="V157">
        <v>144</v>
      </c>
      <c r="W157" t="s">
        <v>284</v>
      </c>
      <c r="X157">
        <v>8</v>
      </c>
      <c r="Y157">
        <v>861380</v>
      </c>
    </row>
    <row r="158" spans="1:25" x14ac:dyDescent="0.25">
      <c r="A158" t="s">
        <v>52</v>
      </c>
      <c r="D158" t="str">
        <f t="shared" si="1"/>
        <v>https://www.rottentomatoes.com/m/Arrival</v>
      </c>
      <c r="E158" t="str">
        <f>SUBSTITUTE(A158," ","_")</f>
        <v>Arrival</v>
      </c>
      <c r="F158" t="s">
        <v>52</v>
      </c>
      <c r="G158" t="str">
        <f>TRIM(Table2[[#This Row],[Column5]])</f>
        <v>Arrival</v>
      </c>
      <c r="H158">
        <v>95</v>
      </c>
      <c r="I158">
        <v>82</v>
      </c>
      <c r="J158" s="2">
        <v>40848</v>
      </c>
      <c r="K158">
        <v>2016</v>
      </c>
      <c r="L158" t="s">
        <v>585</v>
      </c>
      <c r="M158">
        <v>100546139</v>
      </c>
      <c r="N158">
        <v>3115</v>
      </c>
      <c r="O158">
        <v>1</v>
      </c>
      <c r="P158" t="s">
        <v>53</v>
      </c>
      <c r="Q158" t="s">
        <v>19</v>
      </c>
      <c r="R158" t="s">
        <v>52</v>
      </c>
      <c r="S158">
        <v>0</v>
      </c>
      <c r="T158">
        <v>2016</v>
      </c>
      <c r="V158">
        <v>116</v>
      </c>
      <c r="W158" t="s">
        <v>54</v>
      </c>
      <c r="X158">
        <v>7.9</v>
      </c>
      <c r="Y158">
        <v>702015</v>
      </c>
    </row>
    <row r="159" spans="1:25" x14ac:dyDescent="0.25">
      <c r="A159" t="s">
        <v>132</v>
      </c>
      <c r="D159" t="str">
        <f t="shared" si="1"/>
        <v>https://www.rottentomatoes.com/m/Fences</v>
      </c>
      <c r="E159" t="str">
        <f>SUBSTITUTE(A159," ","_")</f>
        <v>Fences</v>
      </c>
      <c r="F159" t="s">
        <v>132</v>
      </c>
      <c r="G159" t="str">
        <f>TRIM(Table2[[#This Row],[Column5]])</f>
        <v>Fences</v>
      </c>
      <c r="H159">
        <v>92</v>
      </c>
      <c r="I159">
        <v>75</v>
      </c>
      <c r="J159" s="2" t="s">
        <v>60</v>
      </c>
      <c r="K159">
        <v>2016</v>
      </c>
      <c r="L159" t="s">
        <v>585</v>
      </c>
      <c r="M159">
        <v>57682904</v>
      </c>
      <c r="N159">
        <v>2368</v>
      </c>
      <c r="O159">
        <v>1</v>
      </c>
      <c r="P159" t="s">
        <v>133</v>
      </c>
      <c r="Q159" t="s">
        <v>19</v>
      </c>
      <c r="R159" t="s">
        <v>132</v>
      </c>
      <c r="S159">
        <v>0</v>
      </c>
      <c r="T159">
        <v>2016</v>
      </c>
      <c r="V159">
        <v>139</v>
      </c>
      <c r="W159" t="s">
        <v>44</v>
      </c>
      <c r="X159">
        <v>7.2</v>
      </c>
      <c r="Y159">
        <v>110327</v>
      </c>
    </row>
    <row r="160" spans="1:25" x14ac:dyDescent="0.25">
      <c r="A160" t="s">
        <v>147</v>
      </c>
      <c r="D160" t="str">
        <f t="shared" si="1"/>
        <v>https://www.rottentomatoes.com/m/Hacksaw_Ridge</v>
      </c>
      <c r="E160" t="str">
        <f>SUBSTITUTE(A160," ","_")</f>
        <v>Hacksaw_Ridge</v>
      </c>
      <c r="F160" t="s">
        <v>147</v>
      </c>
      <c r="G160" t="str">
        <f>TRIM(Table2[[#This Row],[Column5]])</f>
        <v>Hacksaw Ridge</v>
      </c>
      <c r="H160">
        <v>84</v>
      </c>
      <c r="I160">
        <v>91</v>
      </c>
      <c r="J160" s="2">
        <v>38292</v>
      </c>
      <c r="K160">
        <v>2016</v>
      </c>
      <c r="L160" t="s">
        <v>587</v>
      </c>
      <c r="M160">
        <v>67209615</v>
      </c>
      <c r="N160">
        <v>2971</v>
      </c>
      <c r="O160">
        <v>1</v>
      </c>
      <c r="P160" t="s">
        <v>148</v>
      </c>
      <c r="Q160" t="s">
        <v>19</v>
      </c>
      <c r="R160" t="s">
        <v>147</v>
      </c>
      <c r="S160">
        <v>0</v>
      </c>
      <c r="T160">
        <v>2016</v>
      </c>
      <c r="V160">
        <v>139</v>
      </c>
      <c r="W160" t="s">
        <v>20</v>
      </c>
      <c r="X160">
        <v>8.1</v>
      </c>
      <c r="Y160">
        <v>532041</v>
      </c>
    </row>
    <row r="161" spans="1:25" x14ac:dyDescent="0.25">
      <c r="A161" t="s">
        <v>149</v>
      </c>
      <c r="D161" t="str">
        <f t="shared" si="1"/>
        <v>https://www.rottentomatoes.com/m/Hell_or_High_Water</v>
      </c>
      <c r="E161" t="str">
        <f>SUBSTITUTE(A161," ","_")</f>
        <v>Hell_or_High_Water</v>
      </c>
      <c r="F161" t="s">
        <v>149</v>
      </c>
      <c r="G161" t="str">
        <f>TRIM(Table2[[#This Row],[Column5]])</f>
        <v>Hell or High Water</v>
      </c>
      <c r="H161">
        <v>97</v>
      </c>
      <c r="I161">
        <v>88</v>
      </c>
      <c r="J161" s="2" t="s">
        <v>150</v>
      </c>
      <c r="K161">
        <v>2016</v>
      </c>
      <c r="L161" t="s">
        <v>587</v>
      </c>
      <c r="M161">
        <v>27007844</v>
      </c>
      <c r="N161">
        <v>1505</v>
      </c>
      <c r="O161">
        <v>1</v>
      </c>
      <c r="P161" t="s">
        <v>151</v>
      </c>
      <c r="Q161" t="s">
        <v>19</v>
      </c>
      <c r="R161" t="s">
        <v>149</v>
      </c>
      <c r="S161">
        <v>0</v>
      </c>
      <c r="T161">
        <v>2016</v>
      </c>
      <c r="V161">
        <v>102</v>
      </c>
      <c r="W161" t="s">
        <v>152</v>
      </c>
      <c r="X161">
        <v>7.6</v>
      </c>
      <c r="Y161">
        <v>234516</v>
      </c>
    </row>
    <row r="162" spans="1:25" x14ac:dyDescent="0.25">
      <c r="A162" t="s">
        <v>178</v>
      </c>
      <c r="D162" t="str">
        <f t="shared" si="1"/>
        <v>https://www.rottentomatoes.com/m/La_La_Land</v>
      </c>
      <c r="E162" t="str">
        <f>SUBSTITUTE(A162," ","_")</f>
        <v>La_La_Land</v>
      </c>
      <c r="F162" t="s">
        <v>178</v>
      </c>
      <c r="G162" t="str">
        <f>TRIM(Table2[[#This Row],[Column5]])</f>
        <v>La La Land</v>
      </c>
      <c r="H162">
        <v>91</v>
      </c>
      <c r="I162">
        <v>81</v>
      </c>
      <c r="J162" s="2" t="s">
        <v>179</v>
      </c>
      <c r="K162">
        <v>2016</v>
      </c>
      <c r="L162" t="s">
        <v>585</v>
      </c>
      <c r="M162">
        <v>151101803</v>
      </c>
      <c r="N162">
        <v>3236</v>
      </c>
      <c r="O162">
        <v>1</v>
      </c>
      <c r="P162" t="s">
        <v>180</v>
      </c>
      <c r="Q162" t="s">
        <v>19</v>
      </c>
      <c r="R162" t="s">
        <v>178</v>
      </c>
      <c r="S162">
        <v>0</v>
      </c>
      <c r="T162">
        <v>2016</v>
      </c>
      <c r="V162">
        <v>128</v>
      </c>
      <c r="W162" t="s">
        <v>181</v>
      </c>
      <c r="X162">
        <v>8</v>
      </c>
      <c r="Y162">
        <v>595566</v>
      </c>
    </row>
    <row r="163" spans="1:25" x14ac:dyDescent="0.25">
      <c r="A163" t="s">
        <v>192</v>
      </c>
      <c r="D163" t="str">
        <f t="shared" si="1"/>
        <v>https://www.rottentomatoes.com/m/Lion</v>
      </c>
      <c r="E163" t="str">
        <f>SUBSTITUTE(A163," ","_")</f>
        <v>Lion</v>
      </c>
      <c r="F163" t="s">
        <v>192</v>
      </c>
      <c r="G163" t="str">
        <f>TRIM(Table2[[#This Row],[Column5]])</f>
        <v>Lion</v>
      </c>
      <c r="H163">
        <v>84</v>
      </c>
      <c r="I163">
        <v>91</v>
      </c>
      <c r="J163" s="2">
        <v>45962</v>
      </c>
      <c r="K163">
        <v>2016</v>
      </c>
      <c r="L163" t="s">
        <v>585</v>
      </c>
      <c r="M163">
        <v>51738905</v>
      </c>
      <c r="N163">
        <v>1802</v>
      </c>
      <c r="O163">
        <v>1</v>
      </c>
      <c r="P163" t="s">
        <v>193</v>
      </c>
      <c r="Q163" t="s">
        <v>19</v>
      </c>
      <c r="R163" t="s">
        <v>192</v>
      </c>
      <c r="S163">
        <v>0</v>
      </c>
      <c r="T163">
        <v>2016</v>
      </c>
      <c r="V163">
        <v>118</v>
      </c>
      <c r="W163" t="s">
        <v>67</v>
      </c>
      <c r="X163">
        <v>8</v>
      </c>
      <c r="Y163">
        <v>238926</v>
      </c>
    </row>
    <row r="164" spans="1:25" x14ac:dyDescent="0.25">
      <c r="A164" t="s">
        <v>199</v>
      </c>
      <c r="D164" t="str">
        <f t="shared" ref="D164:D210" si="2">_xlfn.CONCAT("https://www.rottentomatoes.com/m/",E164)</f>
        <v>https://www.rottentomatoes.com/m/Manchester_by_the_Sea</v>
      </c>
      <c r="E164" t="str">
        <f>SUBSTITUTE(A164," ","_")</f>
        <v>Manchester_by_the_Sea</v>
      </c>
      <c r="F164" t="s">
        <v>199</v>
      </c>
      <c r="G164" t="str">
        <f>TRIM(Table2[[#This Row],[Column5]])</f>
        <v>Manchester by the Sea</v>
      </c>
      <c r="H164">
        <v>96</v>
      </c>
      <c r="I164">
        <v>78</v>
      </c>
      <c r="J164" s="2">
        <v>43405</v>
      </c>
      <c r="K164">
        <v>2016</v>
      </c>
      <c r="L164" t="s">
        <v>585</v>
      </c>
      <c r="M164">
        <v>47695371</v>
      </c>
      <c r="N164">
        <v>1213</v>
      </c>
      <c r="O164">
        <v>1</v>
      </c>
      <c r="P164" t="s">
        <v>200</v>
      </c>
      <c r="Q164" t="s">
        <v>19</v>
      </c>
      <c r="R164" t="s">
        <v>199</v>
      </c>
      <c r="S164">
        <v>0</v>
      </c>
      <c r="T164">
        <v>2016</v>
      </c>
      <c r="V164">
        <v>137</v>
      </c>
      <c r="W164" t="s">
        <v>44</v>
      </c>
      <c r="X164">
        <v>7.8</v>
      </c>
      <c r="Y164">
        <v>286648</v>
      </c>
    </row>
    <row r="165" spans="1:25" x14ac:dyDescent="0.25">
      <c r="A165" t="s">
        <v>210</v>
      </c>
      <c r="D165" t="str">
        <f t="shared" si="2"/>
        <v>https://www.rottentomatoes.com/m/Moonlight</v>
      </c>
      <c r="E165" t="str">
        <f>SUBSTITUTE(A165," ","_")</f>
        <v>Moonlight</v>
      </c>
      <c r="F165" t="s">
        <v>210</v>
      </c>
      <c r="G165" t="str">
        <f>TRIM(Table2[[#This Row],[Column5]])</f>
        <v>Moonlight</v>
      </c>
      <c r="H165">
        <v>98</v>
      </c>
      <c r="I165">
        <v>79</v>
      </c>
      <c r="J165" s="2" t="s">
        <v>211</v>
      </c>
      <c r="K165">
        <v>2016</v>
      </c>
      <c r="L165" t="s">
        <v>587</v>
      </c>
      <c r="M165">
        <v>27854932</v>
      </c>
      <c r="N165">
        <v>1564</v>
      </c>
      <c r="O165">
        <v>1</v>
      </c>
      <c r="P165" t="s">
        <v>212</v>
      </c>
      <c r="Q165" t="s">
        <v>19</v>
      </c>
      <c r="R165" t="s">
        <v>210</v>
      </c>
      <c r="S165">
        <v>0</v>
      </c>
      <c r="T165">
        <v>2016</v>
      </c>
      <c r="V165">
        <v>111</v>
      </c>
      <c r="W165" t="s">
        <v>44</v>
      </c>
      <c r="X165">
        <v>7.4</v>
      </c>
      <c r="Y165">
        <v>311804</v>
      </c>
    </row>
    <row r="166" spans="1:25" x14ac:dyDescent="0.25">
      <c r="A166" t="s">
        <v>290</v>
      </c>
      <c r="D166" t="str">
        <f t="shared" si="2"/>
        <v>https://www.rottentomatoes.com/m/The_Revenant</v>
      </c>
      <c r="E166" t="str">
        <f>SUBSTITUTE(A166," ","_")</f>
        <v>The_Revenant</v>
      </c>
      <c r="F166" t="s">
        <v>290</v>
      </c>
      <c r="G166" t="str">
        <f>TRIM(Table2[[#This Row],[Column5]])</f>
        <v>The Revenant</v>
      </c>
      <c r="H166">
        <v>78</v>
      </c>
      <c r="I166">
        <v>84</v>
      </c>
      <c r="J166" s="2" t="s">
        <v>24</v>
      </c>
      <c r="K166">
        <v>2015</v>
      </c>
      <c r="L166" t="s">
        <v>587</v>
      </c>
      <c r="M166">
        <v>182765375</v>
      </c>
      <c r="N166">
        <v>3711</v>
      </c>
      <c r="O166">
        <v>1</v>
      </c>
      <c r="P166" t="s">
        <v>291</v>
      </c>
      <c r="Q166" t="s">
        <v>19</v>
      </c>
      <c r="R166" t="s">
        <v>290</v>
      </c>
      <c r="S166">
        <v>0</v>
      </c>
      <c r="T166">
        <v>2015</v>
      </c>
      <c r="V166">
        <v>156</v>
      </c>
      <c r="W166" t="s">
        <v>120</v>
      </c>
      <c r="X166">
        <v>8</v>
      </c>
      <c r="Y166">
        <v>811081</v>
      </c>
    </row>
    <row r="167" spans="1:25" x14ac:dyDescent="0.25">
      <c r="A167" t="s">
        <v>95</v>
      </c>
      <c r="D167" t="str">
        <f t="shared" si="2"/>
        <v>https://www.rottentomatoes.com/m/Call_Me_by_Your_Name</v>
      </c>
      <c r="E167" t="str">
        <f>SUBSTITUTE(A167," ","_")</f>
        <v>Call_Me_by_Your_Name</v>
      </c>
      <c r="F167" t="s">
        <v>95</v>
      </c>
      <c r="G167" t="str">
        <f>TRIM(Table2[[#This Row],[Column5]])</f>
        <v>Call Me by Your Name</v>
      </c>
      <c r="H167">
        <v>94</v>
      </c>
      <c r="I167">
        <v>86</v>
      </c>
      <c r="J167" s="2">
        <v>45597</v>
      </c>
      <c r="K167">
        <v>2017</v>
      </c>
      <c r="L167" t="s">
        <v>587</v>
      </c>
      <c r="M167">
        <v>17536906</v>
      </c>
      <c r="N167">
        <v>914</v>
      </c>
      <c r="O167">
        <v>1</v>
      </c>
      <c r="P167" t="s">
        <v>96</v>
      </c>
      <c r="Q167" t="s">
        <v>19</v>
      </c>
      <c r="R167" t="s">
        <v>95</v>
      </c>
      <c r="S167">
        <v>0</v>
      </c>
      <c r="T167">
        <v>2017</v>
      </c>
      <c r="V167">
        <v>132</v>
      </c>
      <c r="W167" t="s">
        <v>94</v>
      </c>
      <c r="X167">
        <v>7.8</v>
      </c>
      <c r="Y167">
        <v>278685</v>
      </c>
    </row>
    <row r="168" spans="1:25" x14ac:dyDescent="0.25">
      <c r="A168" t="s">
        <v>103</v>
      </c>
      <c r="D168" t="str">
        <f t="shared" si="2"/>
        <v>https://www.rottentomatoes.com/m/Darkest_Hour</v>
      </c>
      <c r="E168" t="str">
        <f>SUBSTITUTE(A168," ","_")</f>
        <v>Darkest_Hour</v>
      </c>
      <c r="F168" t="s">
        <v>103</v>
      </c>
      <c r="G168" t="str">
        <f>TRIM(Table2[[#This Row],[Column5]])</f>
        <v>Darkest Hour</v>
      </c>
      <c r="H168">
        <v>84</v>
      </c>
      <c r="I168">
        <v>82</v>
      </c>
      <c r="J168" s="2">
        <v>44866</v>
      </c>
      <c r="K168">
        <v>2017</v>
      </c>
      <c r="L168" t="s">
        <v>585</v>
      </c>
      <c r="M168">
        <v>56468410</v>
      </c>
      <c r="N168">
        <v>1733</v>
      </c>
      <c r="O168">
        <v>1</v>
      </c>
      <c r="P168" t="s">
        <v>104</v>
      </c>
      <c r="Q168" t="s">
        <v>19</v>
      </c>
      <c r="R168" t="s">
        <v>103</v>
      </c>
      <c r="S168">
        <v>0</v>
      </c>
      <c r="T168">
        <v>2017</v>
      </c>
      <c r="V168">
        <v>125</v>
      </c>
      <c r="W168" t="s">
        <v>105</v>
      </c>
      <c r="X168">
        <v>7.4</v>
      </c>
      <c r="Y168">
        <v>205825</v>
      </c>
    </row>
    <row r="169" spans="1:25" x14ac:dyDescent="0.25">
      <c r="A169" t="s">
        <v>121</v>
      </c>
      <c r="D169" t="str">
        <f t="shared" si="2"/>
        <v>https://www.rottentomatoes.com/m/Dunkirk</v>
      </c>
      <c r="E169" t="str">
        <f>SUBSTITUTE(A169," ","_")</f>
        <v>Dunkirk</v>
      </c>
      <c r="F169" t="s">
        <v>121</v>
      </c>
      <c r="G169" t="str">
        <f>TRIM(Table2[[#This Row],[Column5]])</f>
        <v>Dunkirk</v>
      </c>
      <c r="H169">
        <v>92</v>
      </c>
      <c r="I169">
        <v>81</v>
      </c>
      <c r="J169" s="2">
        <v>44378</v>
      </c>
      <c r="K169">
        <v>2017</v>
      </c>
      <c r="L169" t="s">
        <v>585</v>
      </c>
      <c r="M169">
        <v>188045546</v>
      </c>
      <c r="N169">
        <v>4014</v>
      </c>
      <c r="O169">
        <v>1</v>
      </c>
      <c r="P169" t="s">
        <v>122</v>
      </c>
      <c r="Q169" t="s">
        <v>19</v>
      </c>
      <c r="R169" t="s">
        <v>121</v>
      </c>
      <c r="S169">
        <v>0</v>
      </c>
      <c r="T169">
        <v>2017</v>
      </c>
      <c r="V169">
        <v>106</v>
      </c>
      <c r="W169" t="s">
        <v>123</v>
      </c>
      <c r="X169">
        <v>7.8</v>
      </c>
      <c r="Y169">
        <v>665889</v>
      </c>
    </row>
    <row r="170" spans="1:25" x14ac:dyDescent="0.25">
      <c r="A170" t="s">
        <v>136</v>
      </c>
      <c r="D170" t="str">
        <f t="shared" si="2"/>
        <v>https://www.rottentomatoes.com/m/Get_Out</v>
      </c>
      <c r="E170" t="str">
        <f>SUBSTITUTE(A170," ","_")</f>
        <v>Get_Out</v>
      </c>
      <c r="F170" t="s">
        <v>136</v>
      </c>
      <c r="G170" t="str">
        <f>TRIM(Table2[[#This Row],[Column5]])</f>
        <v>Get Out</v>
      </c>
      <c r="H170">
        <v>98</v>
      </c>
      <c r="I170">
        <v>86</v>
      </c>
      <c r="J170" s="2" t="s">
        <v>137</v>
      </c>
      <c r="K170">
        <v>2017</v>
      </c>
      <c r="L170" t="s">
        <v>587</v>
      </c>
      <c r="M170">
        <v>175686870</v>
      </c>
      <c r="N170">
        <v>3143</v>
      </c>
      <c r="O170">
        <v>1</v>
      </c>
      <c r="P170" t="s">
        <v>138</v>
      </c>
      <c r="Q170" t="s">
        <v>19</v>
      </c>
      <c r="R170" t="s">
        <v>136</v>
      </c>
      <c r="S170">
        <v>0</v>
      </c>
      <c r="T170">
        <v>2017</v>
      </c>
      <c r="V170">
        <v>104</v>
      </c>
      <c r="W170" t="s">
        <v>139</v>
      </c>
      <c r="X170">
        <v>7.7</v>
      </c>
      <c r="Y170">
        <v>619955</v>
      </c>
    </row>
    <row r="171" spans="1:25" x14ac:dyDescent="0.25">
      <c r="A171" t="s">
        <v>156</v>
      </c>
      <c r="D171" t="str">
        <f t="shared" si="2"/>
        <v>https://www.rottentomatoes.com/m/Hidden_Figures</v>
      </c>
      <c r="E171" t="str">
        <f>SUBSTITUTE(A171," ","_")</f>
        <v>Hidden_Figures</v>
      </c>
      <c r="F171" t="s">
        <v>156</v>
      </c>
      <c r="G171" t="str">
        <f>TRIM(Table2[[#This Row],[Column5]])</f>
        <v>Hidden Figures</v>
      </c>
      <c r="H171">
        <v>93</v>
      </c>
      <c r="I171">
        <v>93</v>
      </c>
      <c r="J171" s="2" t="s">
        <v>24</v>
      </c>
      <c r="K171">
        <v>2016</v>
      </c>
      <c r="L171" t="s">
        <v>588</v>
      </c>
      <c r="M171">
        <v>167620331</v>
      </c>
      <c r="N171">
        <v>3416</v>
      </c>
      <c r="O171">
        <v>1</v>
      </c>
      <c r="P171" t="s">
        <v>157</v>
      </c>
      <c r="Q171" t="s">
        <v>19</v>
      </c>
      <c r="R171" t="s">
        <v>156</v>
      </c>
      <c r="S171">
        <v>0</v>
      </c>
      <c r="T171">
        <v>2016</v>
      </c>
      <c r="V171">
        <v>127</v>
      </c>
      <c r="W171" t="s">
        <v>20</v>
      </c>
      <c r="X171">
        <v>7.8</v>
      </c>
      <c r="Y171">
        <v>233658</v>
      </c>
    </row>
    <row r="172" spans="1:25" x14ac:dyDescent="0.25">
      <c r="A172" t="s">
        <v>182</v>
      </c>
      <c r="D172" t="str">
        <f t="shared" si="2"/>
        <v>https://www.rottentomatoes.com/m/Lady_Bird</v>
      </c>
      <c r="E172" t="str">
        <f>SUBSTITUTE(A172," ","_")</f>
        <v>Lady_Bird</v>
      </c>
      <c r="F172" t="s">
        <v>182</v>
      </c>
      <c r="G172" t="str">
        <f>TRIM(Table2[[#This Row],[Column5]])</f>
        <v>Lady Bird</v>
      </c>
      <c r="H172">
        <v>99</v>
      </c>
      <c r="I172">
        <v>79</v>
      </c>
      <c r="J172" s="2">
        <v>37926</v>
      </c>
      <c r="K172">
        <v>2017</v>
      </c>
      <c r="L172" t="s">
        <v>587</v>
      </c>
      <c r="M172">
        <v>48958272</v>
      </c>
      <c r="N172">
        <v>1557</v>
      </c>
      <c r="O172">
        <v>1</v>
      </c>
      <c r="P172" t="s">
        <v>183</v>
      </c>
      <c r="Q172" t="s">
        <v>19</v>
      </c>
      <c r="R172" t="s">
        <v>182</v>
      </c>
      <c r="S172">
        <v>0</v>
      </c>
      <c r="T172">
        <v>2017</v>
      </c>
      <c r="V172">
        <v>94</v>
      </c>
      <c r="W172" t="s">
        <v>30</v>
      </c>
      <c r="X172">
        <v>7.4</v>
      </c>
      <c r="Y172">
        <v>295718</v>
      </c>
    </row>
    <row r="173" spans="1:25" x14ac:dyDescent="0.25">
      <c r="A173" t="s">
        <v>292</v>
      </c>
      <c r="D173" t="str">
        <f t="shared" si="2"/>
        <v>https://www.rottentomatoes.com/m/The_Shape_of_Water</v>
      </c>
      <c r="E173" t="str">
        <f>SUBSTITUTE(A173," ","_")</f>
        <v>The_Shape_of_Water</v>
      </c>
      <c r="F173" t="s">
        <v>292</v>
      </c>
      <c r="G173" t="str">
        <f>TRIM(Table2[[#This Row],[Column5]])</f>
        <v>The Shape of Water</v>
      </c>
      <c r="H173">
        <v>92</v>
      </c>
      <c r="I173">
        <v>72</v>
      </c>
      <c r="J173" s="2" t="s">
        <v>293</v>
      </c>
      <c r="K173">
        <v>2017</v>
      </c>
      <c r="L173" t="s">
        <v>587</v>
      </c>
      <c r="M173">
        <v>63859435</v>
      </c>
      <c r="N173">
        <v>2341</v>
      </c>
      <c r="O173">
        <v>1</v>
      </c>
      <c r="P173" t="s">
        <v>294</v>
      </c>
      <c r="Q173" t="s">
        <v>19</v>
      </c>
      <c r="R173" t="s">
        <v>292</v>
      </c>
      <c r="S173">
        <v>0</v>
      </c>
      <c r="T173">
        <v>2017</v>
      </c>
      <c r="V173">
        <v>123</v>
      </c>
      <c r="W173" t="s">
        <v>295</v>
      </c>
      <c r="X173">
        <v>7.3</v>
      </c>
      <c r="Y173">
        <v>424337</v>
      </c>
    </row>
    <row r="174" spans="1:25" x14ac:dyDescent="0.25">
      <c r="A174" t="s">
        <v>308</v>
      </c>
      <c r="D174" t="str">
        <f t="shared" si="2"/>
        <v>https://www.rottentomatoes.com/m/Three_Billboards_Outside_Ebbing,_Missouri</v>
      </c>
      <c r="E174" t="str">
        <f>SUBSTITUTE(A174," ","_")</f>
        <v>Three_Billboards_Outside_Ebbing,_Missouri</v>
      </c>
      <c r="F174" t="s">
        <v>308</v>
      </c>
      <c r="G174" t="str">
        <f>TRIM(Table2[[#This Row],[Column5]])</f>
        <v>Three Billboards Outside Ebbing, Missouri</v>
      </c>
      <c r="H174">
        <v>90</v>
      </c>
      <c r="I174">
        <v>87</v>
      </c>
      <c r="J174" s="2">
        <v>40483</v>
      </c>
      <c r="K174">
        <v>2017</v>
      </c>
      <c r="L174" t="s">
        <v>587</v>
      </c>
      <c r="M174">
        <v>54513740</v>
      </c>
      <c r="N174">
        <v>1726</v>
      </c>
      <c r="O174">
        <v>1</v>
      </c>
      <c r="P174" t="s">
        <v>309</v>
      </c>
      <c r="Q174" t="s">
        <v>19</v>
      </c>
      <c r="R174" t="s">
        <v>308</v>
      </c>
      <c r="S174">
        <v>0</v>
      </c>
      <c r="T174">
        <v>2017</v>
      </c>
      <c r="V174">
        <v>115</v>
      </c>
      <c r="W174" t="s">
        <v>310</v>
      </c>
      <c r="X174">
        <v>8.1</v>
      </c>
      <c r="Y174">
        <v>512984</v>
      </c>
    </row>
    <row r="175" spans="1:25" x14ac:dyDescent="0.25">
      <c r="A175" t="s">
        <v>31</v>
      </c>
      <c r="D175" t="str">
        <f t="shared" si="2"/>
        <v>https://www.rottentomatoes.com/m/A_Star_Is_Born</v>
      </c>
      <c r="E175" t="str">
        <f>SUBSTITUTE(A175," ","_")</f>
        <v>A_Star_Is_Born</v>
      </c>
      <c r="F175" t="s">
        <v>31</v>
      </c>
      <c r="G175" t="str">
        <f>TRIM(Table2[[#This Row],[Column5]])</f>
        <v>A Star Is Born</v>
      </c>
      <c r="H175">
        <v>90</v>
      </c>
      <c r="I175">
        <v>80</v>
      </c>
      <c r="J175" s="2" t="s">
        <v>32</v>
      </c>
      <c r="K175">
        <v>2018</v>
      </c>
      <c r="L175" t="s">
        <v>587</v>
      </c>
      <c r="M175">
        <v>215288866</v>
      </c>
      <c r="N175">
        <v>3904</v>
      </c>
      <c r="O175">
        <v>1</v>
      </c>
      <c r="P175" t="s">
        <v>33</v>
      </c>
      <c r="Q175" t="s">
        <v>19</v>
      </c>
      <c r="R175" t="s">
        <v>31</v>
      </c>
      <c r="S175">
        <v>0</v>
      </c>
      <c r="T175">
        <v>2018</v>
      </c>
      <c r="V175">
        <v>136</v>
      </c>
      <c r="W175" t="s">
        <v>34</v>
      </c>
      <c r="X175">
        <v>7.6</v>
      </c>
      <c r="Y175">
        <v>388938</v>
      </c>
    </row>
    <row r="176" spans="1:25" x14ac:dyDescent="0.25">
      <c r="A176" t="s">
        <v>71</v>
      </c>
      <c r="D176" t="str">
        <f t="shared" si="2"/>
        <v>https://www.rottentomatoes.com/m/Black_Panther</v>
      </c>
      <c r="E176" t="str">
        <f>SUBSTITUTE(A176," ","_")</f>
        <v>Black_Panther</v>
      </c>
      <c r="F176" t="s">
        <v>71</v>
      </c>
      <c r="G176" t="str">
        <f>TRIM(Table2[[#This Row],[Column5]])</f>
        <v>Black Panther</v>
      </c>
      <c r="H176">
        <v>96</v>
      </c>
      <c r="I176">
        <v>79</v>
      </c>
      <c r="J176" s="2" t="s">
        <v>72</v>
      </c>
      <c r="K176">
        <v>2018</v>
      </c>
      <c r="L176" t="s">
        <v>585</v>
      </c>
      <c r="M176">
        <v>700059566</v>
      </c>
      <c r="N176">
        <v>4084</v>
      </c>
      <c r="O176">
        <v>1</v>
      </c>
      <c r="P176" t="s">
        <v>73</v>
      </c>
      <c r="Q176" t="s">
        <v>19</v>
      </c>
      <c r="R176" t="s">
        <v>71</v>
      </c>
      <c r="S176">
        <v>0</v>
      </c>
      <c r="T176">
        <v>2018</v>
      </c>
      <c r="V176">
        <v>134</v>
      </c>
      <c r="W176" t="s">
        <v>74</v>
      </c>
      <c r="X176">
        <v>7.3</v>
      </c>
      <c r="Y176">
        <v>779452</v>
      </c>
    </row>
    <row r="177" spans="1:25" x14ac:dyDescent="0.25">
      <c r="A177" t="s">
        <v>79</v>
      </c>
      <c r="D177" t="str">
        <f t="shared" si="2"/>
        <v>https://www.rottentomatoes.com/m/BlacKkKlansman</v>
      </c>
      <c r="E177" t="str">
        <f>SUBSTITUTE(A177," ","_")</f>
        <v>BlacKkKlansman</v>
      </c>
      <c r="F177" t="s">
        <v>79</v>
      </c>
      <c r="G177" t="str">
        <f>TRIM(Table2[[#This Row],[Column5]])</f>
        <v>BlacKkKlansman</v>
      </c>
      <c r="H177">
        <v>96</v>
      </c>
      <c r="I177">
        <v>83</v>
      </c>
      <c r="J177" s="2" t="s">
        <v>80</v>
      </c>
      <c r="K177">
        <v>2018</v>
      </c>
      <c r="L177" t="s">
        <v>587</v>
      </c>
      <c r="M177">
        <v>48271960</v>
      </c>
      <c r="N177">
        <v>1914</v>
      </c>
      <c r="O177">
        <v>1</v>
      </c>
      <c r="P177" t="s">
        <v>81</v>
      </c>
      <c r="Q177" t="s">
        <v>19</v>
      </c>
      <c r="R177" t="s">
        <v>79</v>
      </c>
      <c r="S177">
        <v>0</v>
      </c>
      <c r="T177">
        <v>2018</v>
      </c>
      <c r="V177">
        <v>135</v>
      </c>
      <c r="W177" t="s">
        <v>82</v>
      </c>
      <c r="X177">
        <v>7.5</v>
      </c>
      <c r="Y177">
        <v>267870</v>
      </c>
    </row>
    <row r="178" spans="1:25" x14ac:dyDescent="0.25">
      <c r="A178" t="s">
        <v>83</v>
      </c>
      <c r="D178" t="str">
        <f t="shared" si="2"/>
        <v>https://www.rottentomatoes.com/m/Bohemian_Rhapsody</v>
      </c>
      <c r="E178" t="str">
        <f>SUBSTITUTE(A178," ","_")</f>
        <v>Bohemian_Rhapsody</v>
      </c>
      <c r="F178" t="s">
        <v>83</v>
      </c>
      <c r="G178" t="str">
        <f>TRIM(Table2[[#This Row],[Column5]])</f>
        <v>Bohemian Rhapsody</v>
      </c>
      <c r="H178">
        <v>60</v>
      </c>
      <c r="I178">
        <v>85</v>
      </c>
      <c r="J178" s="2">
        <v>37561</v>
      </c>
      <c r="K178">
        <v>2018</v>
      </c>
      <c r="L178" t="s">
        <v>585</v>
      </c>
      <c r="M178">
        <v>216428042</v>
      </c>
      <c r="N178">
        <v>4000</v>
      </c>
      <c r="O178">
        <v>1</v>
      </c>
      <c r="P178" t="s">
        <v>84</v>
      </c>
      <c r="Q178" t="s">
        <v>19</v>
      </c>
      <c r="R178" t="s">
        <v>83</v>
      </c>
      <c r="S178">
        <v>0</v>
      </c>
      <c r="T178">
        <v>2018</v>
      </c>
      <c r="V178">
        <v>134</v>
      </c>
      <c r="W178" t="s">
        <v>85</v>
      </c>
      <c r="X178">
        <v>7.9</v>
      </c>
      <c r="Y178">
        <v>544165</v>
      </c>
    </row>
    <row r="179" spans="1:25" x14ac:dyDescent="0.25">
      <c r="A179" t="s">
        <v>144</v>
      </c>
      <c r="D179" t="str">
        <f t="shared" si="2"/>
        <v>https://www.rottentomatoes.com/m/Green_Book</v>
      </c>
      <c r="E179" t="str">
        <f>SUBSTITUTE(A179," ","_")</f>
        <v>Green_Book</v>
      </c>
      <c r="F179" t="s">
        <v>144</v>
      </c>
      <c r="G179" t="str">
        <f>TRIM(Table2[[#This Row],[Column5]])</f>
        <v>Green Book</v>
      </c>
      <c r="H179">
        <v>77</v>
      </c>
      <c r="I179">
        <v>91</v>
      </c>
      <c r="J179" s="2">
        <v>42675</v>
      </c>
      <c r="K179">
        <v>2018</v>
      </c>
      <c r="L179" t="s">
        <v>585</v>
      </c>
      <c r="M179">
        <v>85080171</v>
      </c>
      <c r="N179">
        <v>2648</v>
      </c>
      <c r="O179">
        <v>1</v>
      </c>
      <c r="P179" t="s">
        <v>145</v>
      </c>
      <c r="Q179" t="s">
        <v>19</v>
      </c>
      <c r="R179" t="s">
        <v>144</v>
      </c>
      <c r="S179">
        <v>0</v>
      </c>
      <c r="T179">
        <v>2018</v>
      </c>
      <c r="V179">
        <v>130</v>
      </c>
      <c r="W179" t="s">
        <v>146</v>
      </c>
      <c r="X179">
        <v>8.1999999999999993</v>
      </c>
      <c r="Y179">
        <v>498167</v>
      </c>
    </row>
    <row r="180" spans="1:25" x14ac:dyDescent="0.25">
      <c r="A180" t="s">
        <v>226</v>
      </c>
      <c r="D180" t="str">
        <f t="shared" si="2"/>
        <v>https://www.rottentomatoes.com/m/Phantom_Thread</v>
      </c>
      <c r="E180" t="str">
        <f>SUBSTITUTE(A180," ","_")</f>
        <v>Phantom_Thread</v>
      </c>
      <c r="F180" t="s">
        <v>226</v>
      </c>
      <c r="G180" t="str">
        <f>TRIM(Table2[[#This Row],[Column5]])</f>
        <v>Phantom Thread</v>
      </c>
      <c r="H180">
        <v>91</v>
      </c>
      <c r="I180">
        <v>71</v>
      </c>
      <c r="J180" s="2" t="s">
        <v>24</v>
      </c>
      <c r="K180">
        <v>2017</v>
      </c>
      <c r="L180" t="s">
        <v>587</v>
      </c>
      <c r="M180">
        <v>20670365</v>
      </c>
      <c r="N180">
        <v>1186</v>
      </c>
      <c r="O180">
        <v>1</v>
      </c>
      <c r="P180" t="s">
        <v>227</v>
      </c>
      <c r="Q180" t="s">
        <v>19</v>
      </c>
      <c r="R180" t="s">
        <v>226</v>
      </c>
      <c r="S180">
        <v>0</v>
      </c>
      <c r="T180">
        <v>2017</v>
      </c>
      <c r="V180">
        <v>130</v>
      </c>
      <c r="W180" t="s">
        <v>94</v>
      </c>
      <c r="X180">
        <v>7.4</v>
      </c>
      <c r="Y180">
        <v>135051</v>
      </c>
    </row>
    <row r="181" spans="1:25" x14ac:dyDescent="0.25">
      <c r="A181" t="s">
        <v>263</v>
      </c>
      <c r="D181" t="str">
        <f t="shared" si="2"/>
        <v>https://www.rottentomatoes.com/m/The_Favourite</v>
      </c>
      <c r="E181" t="str">
        <f>SUBSTITUTE(A181," ","_")</f>
        <v>The_Favourite</v>
      </c>
      <c r="F181" t="s">
        <v>263</v>
      </c>
      <c r="G181" t="str">
        <f>TRIM(Table2[[#This Row],[Column5]])</f>
        <v>The Favourite</v>
      </c>
      <c r="H181">
        <v>93</v>
      </c>
      <c r="I181">
        <v>70</v>
      </c>
      <c r="J181" s="2">
        <v>45231</v>
      </c>
      <c r="K181">
        <v>2018</v>
      </c>
      <c r="L181" t="s">
        <v>587</v>
      </c>
      <c r="M181">
        <v>34366783</v>
      </c>
      <c r="N181">
        <v>1554</v>
      </c>
      <c r="O181">
        <v>1</v>
      </c>
      <c r="P181" t="s">
        <v>264</v>
      </c>
      <c r="Q181" t="s">
        <v>19</v>
      </c>
      <c r="R181" t="s">
        <v>263</v>
      </c>
      <c r="S181">
        <v>0</v>
      </c>
      <c r="T181">
        <v>2018</v>
      </c>
      <c r="V181">
        <v>119</v>
      </c>
      <c r="W181" t="s">
        <v>146</v>
      </c>
      <c r="X181">
        <v>7.5</v>
      </c>
      <c r="Y181">
        <v>203504</v>
      </c>
    </row>
    <row r="182" spans="1:25" x14ac:dyDescent="0.25">
      <c r="A182" t="s">
        <v>285</v>
      </c>
      <c r="D182" t="str">
        <f t="shared" si="2"/>
        <v>https://www.rottentomatoes.com/m/The_Post</v>
      </c>
      <c r="E182" t="str">
        <f>SUBSTITUTE(A182," ","_")</f>
        <v>The_Post</v>
      </c>
      <c r="F182" t="s">
        <v>285</v>
      </c>
      <c r="G182" t="str">
        <f>TRIM(Table2[[#This Row],[Column5]])</f>
        <v>The Post</v>
      </c>
      <c r="H182">
        <v>88</v>
      </c>
      <c r="I182">
        <v>73</v>
      </c>
      <c r="J182" s="2" t="s">
        <v>286</v>
      </c>
      <c r="K182">
        <v>2017</v>
      </c>
      <c r="L182" t="s">
        <v>585</v>
      </c>
      <c r="M182">
        <v>80143337</v>
      </c>
      <c r="N182">
        <v>2851</v>
      </c>
      <c r="O182">
        <v>1</v>
      </c>
      <c r="P182" t="s">
        <v>287</v>
      </c>
      <c r="Q182" t="s">
        <v>19</v>
      </c>
      <c r="R182" t="s">
        <v>285</v>
      </c>
      <c r="S182">
        <v>0</v>
      </c>
      <c r="T182">
        <v>2017</v>
      </c>
      <c r="V182">
        <v>116</v>
      </c>
      <c r="W182" t="s">
        <v>20</v>
      </c>
      <c r="X182">
        <v>7.2</v>
      </c>
      <c r="Y182">
        <v>153464</v>
      </c>
    </row>
    <row r="183" spans="1:25" x14ac:dyDescent="0.25">
      <c r="A183" t="s">
        <v>327</v>
      </c>
      <c r="D183" t="str">
        <f t="shared" si="2"/>
        <v>https://www.rottentomatoes.com/m/Vice</v>
      </c>
      <c r="E183" t="str">
        <f>SUBSTITUTE(A183," ","_")</f>
        <v>Vice</v>
      </c>
      <c r="F183" t="s">
        <v>327</v>
      </c>
      <c r="G183" t="str">
        <f>TRIM(Table2[[#This Row],[Column5]])</f>
        <v>Vice</v>
      </c>
      <c r="H183">
        <v>65</v>
      </c>
      <c r="I183">
        <v>60</v>
      </c>
      <c r="J183" s="2" t="s">
        <v>24</v>
      </c>
      <c r="K183">
        <v>2018</v>
      </c>
      <c r="L183" t="s">
        <v>587</v>
      </c>
      <c r="M183">
        <v>47836282</v>
      </c>
      <c r="N183">
        <v>2534</v>
      </c>
      <c r="O183">
        <v>1</v>
      </c>
      <c r="P183" t="s">
        <v>328</v>
      </c>
      <c r="Q183" t="s">
        <v>19</v>
      </c>
      <c r="R183" t="s">
        <v>327</v>
      </c>
      <c r="S183">
        <v>0</v>
      </c>
      <c r="T183">
        <v>2018</v>
      </c>
      <c r="V183">
        <v>132</v>
      </c>
      <c r="W183" t="s">
        <v>146</v>
      </c>
      <c r="X183">
        <v>7.2</v>
      </c>
      <c r="Y183">
        <v>150341</v>
      </c>
    </row>
    <row r="184" spans="1:25" x14ac:dyDescent="0.25">
      <c r="A184" t="s">
        <v>134</v>
      </c>
      <c r="D184" t="str">
        <f t="shared" si="2"/>
        <v>https://www.rottentomatoes.com/m/Ford_v_Ferrari</v>
      </c>
      <c r="E184" t="str">
        <f>SUBSTITUTE(A184," ","_")</f>
        <v>Ford_v_Ferrari</v>
      </c>
      <c r="F184" t="s">
        <v>134</v>
      </c>
      <c r="G184" t="str">
        <f>TRIM(Table2[[#This Row],[Column5]])</f>
        <v>Ford v Ferrari</v>
      </c>
      <c r="H184">
        <v>92</v>
      </c>
      <c r="I184">
        <v>98</v>
      </c>
      <c r="J184" s="2">
        <v>42309</v>
      </c>
      <c r="K184">
        <v>2019</v>
      </c>
      <c r="L184" t="s">
        <v>585</v>
      </c>
      <c r="M184">
        <v>117624357</v>
      </c>
      <c r="N184">
        <v>3746</v>
      </c>
      <c r="O184">
        <v>1</v>
      </c>
      <c r="P184" t="s">
        <v>135</v>
      </c>
      <c r="Q184" t="s">
        <v>19</v>
      </c>
      <c r="R184" t="s">
        <v>134</v>
      </c>
      <c r="S184">
        <v>0</v>
      </c>
      <c r="T184">
        <v>2019</v>
      </c>
      <c r="V184">
        <v>152</v>
      </c>
      <c r="W184" t="s">
        <v>23</v>
      </c>
      <c r="X184">
        <v>8.1</v>
      </c>
      <c r="Y184">
        <v>399981</v>
      </c>
    </row>
    <row r="185" spans="1:25" x14ac:dyDescent="0.25">
      <c r="A185" t="s">
        <v>167</v>
      </c>
      <c r="D185" t="str">
        <f t="shared" si="2"/>
        <v>https://www.rottentomatoes.com/m/Jojo_Rabbit</v>
      </c>
      <c r="E185" t="str">
        <f>SUBSTITUTE(A185," ","_")</f>
        <v>Jojo_Rabbit</v>
      </c>
      <c r="F185" t="s">
        <v>167</v>
      </c>
      <c r="G185" t="str">
        <f>TRIM(Table2[[#This Row],[Column5]])</f>
        <v>Jojo Rabbit</v>
      </c>
      <c r="H185">
        <v>80</v>
      </c>
      <c r="I185">
        <v>94</v>
      </c>
      <c r="J185" s="2" t="s">
        <v>17</v>
      </c>
      <c r="K185">
        <v>2019</v>
      </c>
      <c r="L185" t="s">
        <v>585</v>
      </c>
      <c r="M185">
        <v>33370906</v>
      </c>
      <c r="N185">
        <v>1173</v>
      </c>
      <c r="O185">
        <v>1</v>
      </c>
      <c r="P185" t="s">
        <v>168</v>
      </c>
      <c r="Q185" t="s">
        <v>19</v>
      </c>
      <c r="R185" t="s">
        <v>167</v>
      </c>
      <c r="S185">
        <v>0</v>
      </c>
      <c r="T185">
        <v>2019</v>
      </c>
      <c r="V185">
        <v>108</v>
      </c>
      <c r="W185" t="s">
        <v>169</v>
      </c>
      <c r="X185">
        <v>7.9</v>
      </c>
      <c r="Y185">
        <v>395624</v>
      </c>
    </row>
    <row r="186" spans="1:25" x14ac:dyDescent="0.25">
      <c r="A186" t="s">
        <v>170</v>
      </c>
      <c r="D186" t="str">
        <f t="shared" si="2"/>
        <v>https://www.rottentomatoes.com/m/Joker</v>
      </c>
      <c r="E186" t="str">
        <f>SUBSTITUTE(A186," ","_")</f>
        <v>Joker</v>
      </c>
      <c r="F186" t="s">
        <v>170</v>
      </c>
      <c r="G186" t="str">
        <f>TRIM(Table2[[#This Row],[Column5]])</f>
        <v>Joker</v>
      </c>
      <c r="H186">
        <v>68</v>
      </c>
      <c r="I186">
        <v>88</v>
      </c>
      <c r="J186" s="2" t="s">
        <v>141</v>
      </c>
      <c r="K186">
        <v>2019</v>
      </c>
      <c r="L186" t="s">
        <v>587</v>
      </c>
      <c r="M186">
        <v>335451311</v>
      </c>
      <c r="N186">
        <v>4374</v>
      </c>
      <c r="O186">
        <v>1</v>
      </c>
      <c r="P186" t="s">
        <v>171</v>
      </c>
      <c r="Q186" t="s">
        <v>19</v>
      </c>
      <c r="R186" t="s">
        <v>170</v>
      </c>
      <c r="S186">
        <v>0</v>
      </c>
      <c r="T186">
        <v>2019</v>
      </c>
      <c r="V186">
        <v>122</v>
      </c>
      <c r="W186" t="s">
        <v>152</v>
      </c>
      <c r="X186">
        <v>8.4</v>
      </c>
      <c r="Y186">
        <v>1298734</v>
      </c>
    </row>
    <row r="187" spans="1:25" x14ac:dyDescent="0.25">
      <c r="A187" t="s">
        <v>194</v>
      </c>
      <c r="D187" t="str">
        <f t="shared" si="2"/>
        <v>https://www.rottentomatoes.com/m/Little_Women</v>
      </c>
      <c r="E187" t="str">
        <f>SUBSTITUTE(A187," ","_")</f>
        <v>Little_Women</v>
      </c>
      <c r="F187" t="s">
        <v>194</v>
      </c>
      <c r="G187" t="str">
        <f>TRIM(Table2[[#This Row],[Column5]])</f>
        <v>Little Women</v>
      </c>
      <c r="H187">
        <v>95</v>
      </c>
      <c r="I187">
        <v>92</v>
      </c>
      <c r="J187" s="2" t="s">
        <v>24</v>
      </c>
      <c r="K187">
        <v>2019</v>
      </c>
      <c r="L187" t="s">
        <v>588</v>
      </c>
      <c r="M187">
        <v>108101214</v>
      </c>
      <c r="N187">
        <v>3308</v>
      </c>
      <c r="O187">
        <v>1</v>
      </c>
      <c r="P187" t="s">
        <v>195</v>
      </c>
      <c r="Q187" t="s">
        <v>19</v>
      </c>
      <c r="R187" t="s">
        <v>194</v>
      </c>
      <c r="S187">
        <v>0</v>
      </c>
      <c r="T187">
        <v>2019</v>
      </c>
      <c r="V187">
        <v>135</v>
      </c>
      <c r="W187" t="s">
        <v>94</v>
      </c>
      <c r="X187">
        <v>7.8</v>
      </c>
      <c r="Y187">
        <v>210101</v>
      </c>
    </row>
    <row r="188" spans="1:25" x14ac:dyDescent="0.25">
      <c r="A188" t="s">
        <v>221</v>
      </c>
      <c r="D188" t="str">
        <f t="shared" si="2"/>
        <v>https://www.rottentomatoes.com/m/Once_Upon_a_Time_in_Hollywood</v>
      </c>
      <c r="E188" t="str">
        <f>SUBSTITUTE(A188," ","_")</f>
        <v>Once_Upon_a_Time_in_Hollywood</v>
      </c>
      <c r="F188" t="s">
        <v>221</v>
      </c>
      <c r="G188" t="str">
        <f>TRIM(Table2[[#This Row],[Column5]])</f>
        <v>Once Upon a Time in Hollywood</v>
      </c>
      <c r="H188">
        <v>85</v>
      </c>
      <c r="I188">
        <v>70</v>
      </c>
      <c r="J188" s="2">
        <v>46204</v>
      </c>
      <c r="K188">
        <v>2019</v>
      </c>
      <c r="L188" t="s">
        <v>587</v>
      </c>
      <c r="M188">
        <v>142502728</v>
      </c>
      <c r="N188">
        <v>3659</v>
      </c>
      <c r="O188">
        <v>1</v>
      </c>
      <c r="P188" t="s">
        <v>222</v>
      </c>
      <c r="Q188" t="s">
        <v>19</v>
      </c>
      <c r="R188" t="s">
        <v>221</v>
      </c>
      <c r="S188">
        <v>0</v>
      </c>
      <c r="T188">
        <v>2019</v>
      </c>
      <c r="V188">
        <v>161</v>
      </c>
      <c r="W188" t="s">
        <v>30</v>
      </c>
      <c r="X188">
        <v>7.6</v>
      </c>
      <c r="Y188">
        <v>748064</v>
      </c>
    </row>
    <row r="189" spans="1:25" x14ac:dyDescent="0.25">
      <c r="A189" t="s">
        <v>223</v>
      </c>
      <c r="D189" t="str">
        <f t="shared" si="2"/>
        <v>https://www.rottentomatoes.com/m/Parasite</v>
      </c>
      <c r="E189" t="str">
        <f>SUBSTITUTE(A189," ","_")</f>
        <v>Parasite</v>
      </c>
      <c r="F189" t="s">
        <v>223</v>
      </c>
      <c r="G189" t="str">
        <f>TRIM(Table2[[#This Row],[Column5]])</f>
        <v>Parasite</v>
      </c>
      <c r="H189">
        <v>99</v>
      </c>
      <c r="I189">
        <v>90</v>
      </c>
      <c r="J189" s="2" t="s">
        <v>98</v>
      </c>
      <c r="K189">
        <v>2019</v>
      </c>
      <c r="L189" t="s">
        <v>587</v>
      </c>
      <c r="M189">
        <v>53369749</v>
      </c>
      <c r="N189">
        <v>2001</v>
      </c>
      <c r="O189">
        <v>1</v>
      </c>
      <c r="P189" t="s">
        <v>224</v>
      </c>
      <c r="Q189" t="s">
        <v>19</v>
      </c>
      <c r="R189" t="s">
        <v>225</v>
      </c>
      <c r="S189">
        <v>0</v>
      </c>
      <c r="T189">
        <v>2019</v>
      </c>
      <c r="V189">
        <v>132</v>
      </c>
      <c r="W189" t="s">
        <v>78</v>
      </c>
      <c r="X189">
        <v>8.5</v>
      </c>
      <c r="Y189">
        <v>813071</v>
      </c>
    </row>
    <row r="190" spans="1:25" x14ac:dyDescent="0.25">
      <c r="A190">
        <v>1917</v>
      </c>
      <c r="D190" t="str">
        <f t="shared" si="2"/>
        <v>https://www.rottentomatoes.com/m/1917</v>
      </c>
      <c r="E190" t="str">
        <f>SUBSTITUTE(A190," ","_")</f>
        <v>1917</v>
      </c>
      <c r="F190">
        <v>1917</v>
      </c>
      <c r="G190" t="str">
        <f>TRIM(Table2[[#This Row],[Column5]])</f>
        <v>1917</v>
      </c>
      <c r="H190">
        <v>89</v>
      </c>
      <c r="I190">
        <v>88</v>
      </c>
      <c r="J190" s="2" t="s">
        <v>24</v>
      </c>
      <c r="K190">
        <v>2019</v>
      </c>
      <c r="L190" t="s">
        <v>587</v>
      </c>
      <c r="M190">
        <v>157901466</v>
      </c>
      <c r="N190">
        <v>3987</v>
      </c>
      <c r="O190">
        <v>1</v>
      </c>
      <c r="P190" t="s">
        <v>25</v>
      </c>
      <c r="Q190" t="s">
        <v>19</v>
      </c>
      <c r="R190">
        <v>1917</v>
      </c>
      <c r="S190">
        <v>0</v>
      </c>
      <c r="T190">
        <v>2019</v>
      </c>
      <c r="V190">
        <v>119</v>
      </c>
      <c r="W190" t="s">
        <v>26</v>
      </c>
      <c r="X190">
        <v>8.1999999999999993</v>
      </c>
      <c r="Y190">
        <v>597488</v>
      </c>
    </row>
    <row r="191" spans="1:25" x14ac:dyDescent="0.25">
      <c r="A191" t="s">
        <v>232</v>
      </c>
      <c r="D191" t="str">
        <f t="shared" si="2"/>
        <v>https://www.rottentomatoes.com/m/Promising_Young_Woman</v>
      </c>
      <c r="E191" t="str">
        <f>SUBSTITUTE(A191," ","_")</f>
        <v>Promising_Young_Woman</v>
      </c>
      <c r="F191" t="s">
        <v>232</v>
      </c>
      <c r="G191" t="str">
        <f>TRIM(Table2[[#This Row],[Column5]])</f>
        <v>Promising Young Woman</v>
      </c>
      <c r="H191">
        <v>90</v>
      </c>
      <c r="I191">
        <v>87</v>
      </c>
      <c r="J191" s="2" t="s">
        <v>24</v>
      </c>
      <c r="K191">
        <v>2020</v>
      </c>
      <c r="L191" t="s">
        <v>587</v>
      </c>
      <c r="M191">
        <v>6460965</v>
      </c>
      <c r="N191">
        <v>1448</v>
      </c>
      <c r="O191">
        <v>1</v>
      </c>
      <c r="P191" t="s">
        <v>233</v>
      </c>
      <c r="Q191" t="s">
        <v>19</v>
      </c>
      <c r="R191" t="s">
        <v>232</v>
      </c>
      <c r="S191">
        <v>0</v>
      </c>
      <c r="T191">
        <v>2020</v>
      </c>
      <c r="V191">
        <v>113</v>
      </c>
      <c r="W191" t="s">
        <v>234</v>
      </c>
      <c r="X191">
        <v>7.5</v>
      </c>
      <c r="Y191">
        <v>177182</v>
      </c>
    </row>
    <row r="192" spans="1:25" x14ac:dyDescent="0.25">
      <c r="A192" t="s">
        <v>65</v>
      </c>
      <c r="D192" t="str">
        <f t="shared" si="2"/>
        <v>https://www.rottentomatoes.com/m/Belfast</v>
      </c>
      <c r="E192" t="str">
        <f>SUBSTITUTE(A192," ","_")</f>
        <v>Belfast</v>
      </c>
      <c r="F192" t="s">
        <v>65</v>
      </c>
      <c r="G192" t="str">
        <f>TRIM(Table2[[#This Row],[Column5]])</f>
        <v>Belfast</v>
      </c>
      <c r="H192">
        <v>86</v>
      </c>
      <c r="I192">
        <v>92</v>
      </c>
      <c r="J192" s="2">
        <v>41214</v>
      </c>
      <c r="K192">
        <v>2021</v>
      </c>
      <c r="L192" t="s">
        <v>585</v>
      </c>
      <c r="M192">
        <v>9250870</v>
      </c>
      <c r="N192">
        <v>1255</v>
      </c>
      <c r="O192">
        <v>1</v>
      </c>
      <c r="P192" t="s">
        <v>66</v>
      </c>
      <c r="Q192" t="s">
        <v>19</v>
      </c>
      <c r="R192" t="s">
        <v>65</v>
      </c>
      <c r="S192">
        <v>0</v>
      </c>
      <c r="T192">
        <v>2021</v>
      </c>
      <c r="V192">
        <v>98</v>
      </c>
      <c r="W192" t="s">
        <v>67</v>
      </c>
      <c r="X192">
        <v>7.3</v>
      </c>
      <c r="Y192">
        <v>76824</v>
      </c>
    </row>
    <row r="193" spans="1:25" x14ac:dyDescent="0.25">
      <c r="A193" t="s">
        <v>113</v>
      </c>
      <c r="D193" t="str">
        <f t="shared" si="2"/>
        <v>https://www.rottentomatoes.com/m/Drive_My_Car</v>
      </c>
      <c r="E193" t="str">
        <f>SUBSTITUTE(A193," ","_")</f>
        <v>Drive_My_Car</v>
      </c>
      <c r="F193" t="s">
        <v>113</v>
      </c>
      <c r="G193" t="str">
        <f>TRIM(Table2[[#This Row],[Column5]])</f>
        <v>Drive My Car</v>
      </c>
      <c r="H193">
        <v>97</v>
      </c>
      <c r="I193">
        <v>78</v>
      </c>
      <c r="J193" s="2">
        <v>45597</v>
      </c>
      <c r="K193">
        <v>2021</v>
      </c>
      <c r="L193" t="s">
        <v>585</v>
      </c>
      <c r="M193">
        <v>2330194</v>
      </c>
      <c r="N193">
        <v>213</v>
      </c>
      <c r="O193">
        <v>1</v>
      </c>
      <c r="P193" t="s">
        <v>114</v>
      </c>
      <c r="Q193" t="s">
        <v>19</v>
      </c>
      <c r="R193" t="s">
        <v>115</v>
      </c>
      <c r="S193">
        <v>0</v>
      </c>
      <c r="T193">
        <v>2021</v>
      </c>
      <c r="V193">
        <v>179</v>
      </c>
      <c r="W193" t="s">
        <v>44</v>
      </c>
      <c r="X193">
        <v>7.6</v>
      </c>
      <c r="Y193">
        <v>53318</v>
      </c>
    </row>
    <row r="194" spans="1:25" x14ac:dyDescent="0.25">
      <c r="A194" t="s">
        <v>116</v>
      </c>
      <c r="D194" t="str">
        <f t="shared" si="2"/>
        <v>https://www.rottentomatoes.com/m/Dune</v>
      </c>
      <c r="E194" t="str">
        <f>SUBSTITUTE(A194," ","_")</f>
        <v>Dune</v>
      </c>
      <c r="F194" t="s">
        <v>116</v>
      </c>
      <c r="G194" t="str">
        <f>TRIM(Table2[[#This Row],[Column5]])</f>
        <v>Dune</v>
      </c>
      <c r="H194">
        <v>83</v>
      </c>
      <c r="I194">
        <v>90</v>
      </c>
      <c r="J194" s="2" t="s">
        <v>117</v>
      </c>
      <c r="K194">
        <v>2021</v>
      </c>
      <c r="L194" t="s">
        <v>585</v>
      </c>
      <c r="M194">
        <v>94556598</v>
      </c>
      <c r="N194">
        <v>4125</v>
      </c>
      <c r="O194">
        <v>1</v>
      </c>
      <c r="P194" t="s">
        <v>118</v>
      </c>
      <c r="Q194" t="s">
        <v>19</v>
      </c>
      <c r="R194" t="s">
        <v>119</v>
      </c>
      <c r="S194">
        <v>0</v>
      </c>
      <c r="T194">
        <v>2021</v>
      </c>
      <c r="V194">
        <v>155</v>
      </c>
      <c r="W194" t="s">
        <v>120</v>
      </c>
      <c r="X194">
        <v>8</v>
      </c>
      <c r="Y194">
        <v>642786</v>
      </c>
    </row>
    <row r="195" spans="1:25" x14ac:dyDescent="0.25">
      <c r="A195" t="s">
        <v>172</v>
      </c>
      <c r="D195" t="str">
        <f t="shared" si="2"/>
        <v>https://www.rottentomatoes.com/m/Judas_and_the_Black_Messiah</v>
      </c>
      <c r="E195" t="str">
        <f>SUBSTITUTE(A195," ","_")</f>
        <v>Judas_and_the_Black_Messiah</v>
      </c>
      <c r="F195" t="s">
        <v>172</v>
      </c>
      <c r="G195" t="str">
        <f>TRIM(Table2[[#This Row],[Column5]])</f>
        <v>Judas and the Black Messiah</v>
      </c>
      <c r="H195">
        <v>97</v>
      </c>
      <c r="I195">
        <v>95</v>
      </c>
      <c r="J195" s="2" t="s">
        <v>173</v>
      </c>
      <c r="K195">
        <v>2020</v>
      </c>
      <c r="L195" t="s">
        <v>587</v>
      </c>
      <c r="M195">
        <v>5466990</v>
      </c>
      <c r="N195">
        <v>1906</v>
      </c>
      <c r="O195">
        <v>1</v>
      </c>
      <c r="P195" t="s">
        <v>174</v>
      </c>
      <c r="Q195" t="s">
        <v>19</v>
      </c>
      <c r="R195" t="s">
        <v>172</v>
      </c>
      <c r="S195">
        <v>0</v>
      </c>
      <c r="T195">
        <v>2021</v>
      </c>
      <c r="V195">
        <v>126</v>
      </c>
      <c r="W195" t="s">
        <v>20</v>
      </c>
      <c r="X195">
        <v>7.4</v>
      </c>
      <c r="Y195">
        <v>81969</v>
      </c>
    </row>
    <row r="196" spans="1:25" x14ac:dyDescent="0.25">
      <c r="A196" t="s">
        <v>175</v>
      </c>
      <c r="D196" t="str">
        <f t="shared" si="2"/>
        <v>https://www.rottentomatoes.com/m/King_Richard</v>
      </c>
      <c r="E196" t="str">
        <f>SUBSTITUTE(A196," ","_")</f>
        <v>King_Richard</v>
      </c>
      <c r="F196" t="s">
        <v>175</v>
      </c>
      <c r="G196" t="str">
        <f>TRIM(Table2[[#This Row],[Column5]])</f>
        <v>King Richard</v>
      </c>
      <c r="H196">
        <v>90</v>
      </c>
      <c r="I196">
        <v>98</v>
      </c>
      <c r="J196" s="2">
        <v>43770</v>
      </c>
      <c r="K196">
        <v>2021</v>
      </c>
      <c r="L196" t="s">
        <v>585</v>
      </c>
      <c r="M196">
        <v>15129285</v>
      </c>
      <c r="N196">
        <v>3302</v>
      </c>
      <c r="O196">
        <v>1</v>
      </c>
      <c r="P196" t="s">
        <v>176</v>
      </c>
      <c r="Q196" t="s">
        <v>19</v>
      </c>
      <c r="R196" t="s">
        <v>175</v>
      </c>
      <c r="S196">
        <v>0</v>
      </c>
      <c r="T196">
        <v>2021</v>
      </c>
      <c r="V196">
        <v>144</v>
      </c>
      <c r="W196" t="s">
        <v>177</v>
      </c>
      <c r="X196">
        <v>7.5</v>
      </c>
      <c r="Y196">
        <v>116599</v>
      </c>
    </row>
    <row r="197" spans="1:25" x14ac:dyDescent="0.25">
      <c r="A197" t="s">
        <v>185</v>
      </c>
      <c r="D197" t="str">
        <f t="shared" si="2"/>
        <v>https://www.rottentomatoes.com/m/Licorice_Pizza</v>
      </c>
      <c r="E197" t="str">
        <f>SUBSTITUTE(A197," ","_")</f>
        <v>Licorice_Pizza</v>
      </c>
      <c r="F197" t="s">
        <v>185</v>
      </c>
      <c r="G197" t="str">
        <f>TRIM(Table2[[#This Row],[Column5]])</f>
        <v>Licorice Pizza</v>
      </c>
      <c r="H197">
        <v>91</v>
      </c>
      <c r="I197">
        <v>66</v>
      </c>
      <c r="J197" s="2">
        <v>46327</v>
      </c>
      <c r="K197">
        <v>2021</v>
      </c>
      <c r="L197" t="s">
        <v>587</v>
      </c>
      <c r="M197">
        <v>17318007</v>
      </c>
      <c r="N197">
        <v>1977</v>
      </c>
      <c r="O197">
        <v>1</v>
      </c>
      <c r="P197" t="s">
        <v>186</v>
      </c>
      <c r="Q197" t="s">
        <v>19</v>
      </c>
      <c r="R197" t="s">
        <v>185</v>
      </c>
      <c r="S197">
        <v>0</v>
      </c>
      <c r="T197">
        <v>2021</v>
      </c>
      <c r="V197">
        <v>133</v>
      </c>
      <c r="W197" t="s">
        <v>187</v>
      </c>
      <c r="X197">
        <v>7.2</v>
      </c>
      <c r="Y197">
        <v>119661</v>
      </c>
    </row>
    <row r="198" spans="1:25" x14ac:dyDescent="0.25">
      <c r="A198" t="s">
        <v>205</v>
      </c>
      <c r="D198" t="str">
        <f t="shared" si="2"/>
        <v>https://www.rottentomatoes.com/m/Minari</v>
      </c>
      <c r="E198" t="str">
        <f>SUBSTITUTE(A198," ","_")</f>
        <v>Minari</v>
      </c>
      <c r="F198" t="s">
        <v>205</v>
      </c>
      <c r="G198" t="str">
        <f>TRIM(Table2[[#This Row],[Column5]])</f>
        <v>Minari</v>
      </c>
      <c r="H198">
        <v>98</v>
      </c>
      <c r="I198">
        <v>86</v>
      </c>
      <c r="J198" s="2" t="s">
        <v>173</v>
      </c>
      <c r="K198">
        <v>2020</v>
      </c>
      <c r="L198" t="s">
        <v>585</v>
      </c>
      <c r="M198">
        <v>3110580</v>
      </c>
      <c r="N198">
        <v>912</v>
      </c>
      <c r="O198">
        <v>1</v>
      </c>
      <c r="P198" t="s">
        <v>206</v>
      </c>
      <c r="Q198" t="s">
        <v>19</v>
      </c>
      <c r="R198" t="s">
        <v>205</v>
      </c>
      <c r="S198">
        <v>0</v>
      </c>
      <c r="T198">
        <v>2020</v>
      </c>
      <c r="V198">
        <v>115</v>
      </c>
      <c r="W198" t="s">
        <v>44</v>
      </c>
      <c r="X198">
        <v>7.4</v>
      </c>
      <c r="Y198">
        <v>83410</v>
      </c>
    </row>
    <row r="199" spans="1:25" x14ac:dyDescent="0.25">
      <c r="A199" t="s">
        <v>215</v>
      </c>
      <c r="D199" t="str">
        <f t="shared" si="2"/>
        <v>https://www.rottentomatoes.com/m/Nightmare_Alley</v>
      </c>
      <c r="E199" t="str">
        <f>SUBSTITUTE(A199," ","_")</f>
        <v>Nightmare_Alley</v>
      </c>
      <c r="F199" t="s">
        <v>215</v>
      </c>
      <c r="G199" t="str">
        <f>TRIM(Table2[[#This Row],[Column5]])</f>
        <v>Nightmare Alley</v>
      </c>
      <c r="H199">
        <v>81</v>
      </c>
      <c r="I199">
        <v>68</v>
      </c>
      <c r="J199" s="2" t="s">
        <v>216</v>
      </c>
      <c r="K199">
        <v>2021</v>
      </c>
      <c r="L199" t="s">
        <v>587</v>
      </c>
      <c r="M199">
        <v>11338107</v>
      </c>
      <c r="N199">
        <v>2145</v>
      </c>
      <c r="O199">
        <v>1</v>
      </c>
      <c r="P199" t="s">
        <v>217</v>
      </c>
      <c r="Q199" t="s">
        <v>19</v>
      </c>
      <c r="R199" t="s">
        <v>215</v>
      </c>
      <c r="S199">
        <v>0</v>
      </c>
      <c r="T199">
        <v>2021</v>
      </c>
      <c r="V199">
        <v>150</v>
      </c>
      <c r="W199" t="s">
        <v>152</v>
      </c>
      <c r="X199">
        <v>7</v>
      </c>
      <c r="Y199">
        <v>146638</v>
      </c>
    </row>
    <row r="200" spans="1:25" x14ac:dyDescent="0.25">
      <c r="A200" t="s">
        <v>218</v>
      </c>
      <c r="D200" t="str">
        <f t="shared" si="2"/>
        <v>https://www.rottentomatoes.com/m/Nomadland</v>
      </c>
      <c r="E200" t="str">
        <f>SUBSTITUTE(A200," ","_")</f>
        <v>Nomadland</v>
      </c>
      <c r="F200" t="s">
        <v>218</v>
      </c>
      <c r="G200" t="str">
        <f>TRIM(Table2[[#This Row],[Column5]])</f>
        <v>Nomadland</v>
      </c>
      <c r="H200">
        <v>93</v>
      </c>
      <c r="I200">
        <v>82</v>
      </c>
      <c r="J200" s="2" t="s">
        <v>219</v>
      </c>
      <c r="K200">
        <v>2020</v>
      </c>
      <c r="L200" t="s">
        <v>587</v>
      </c>
      <c r="M200">
        <v>1393000</v>
      </c>
      <c r="N200">
        <v>1200</v>
      </c>
      <c r="O200">
        <v>1</v>
      </c>
      <c r="P200" t="s">
        <v>220</v>
      </c>
      <c r="Q200" t="s">
        <v>19</v>
      </c>
      <c r="R200" t="s">
        <v>218</v>
      </c>
      <c r="S200">
        <v>0</v>
      </c>
      <c r="T200">
        <v>2020</v>
      </c>
      <c r="V200">
        <v>107</v>
      </c>
      <c r="W200" t="s">
        <v>44</v>
      </c>
      <c r="X200">
        <v>7.3</v>
      </c>
      <c r="Y200">
        <v>164009</v>
      </c>
    </row>
    <row r="201" spans="1:25" x14ac:dyDescent="0.25">
      <c r="A201" t="s">
        <v>259</v>
      </c>
      <c r="D201" t="str">
        <f t="shared" si="2"/>
        <v>https://www.rottentomatoes.com/m/The_Father</v>
      </c>
      <c r="E201" t="str">
        <f>SUBSTITUTE(A201," ","_")</f>
        <v>The_Father</v>
      </c>
      <c r="F201" t="s">
        <v>259</v>
      </c>
      <c r="G201" t="str">
        <f>TRIM(Table2[[#This Row],[Column5]])</f>
        <v>The Father</v>
      </c>
      <c r="H201">
        <v>98</v>
      </c>
      <c r="I201">
        <v>92</v>
      </c>
      <c r="J201" s="2" t="s">
        <v>260</v>
      </c>
      <c r="K201">
        <v>2020</v>
      </c>
      <c r="L201" t="s">
        <v>585</v>
      </c>
      <c r="M201">
        <v>1852442</v>
      </c>
      <c r="N201">
        <v>933</v>
      </c>
      <c r="O201">
        <v>1</v>
      </c>
      <c r="P201" t="s">
        <v>261</v>
      </c>
      <c r="Q201" t="s">
        <v>19</v>
      </c>
      <c r="R201" t="s">
        <v>259</v>
      </c>
      <c r="S201">
        <v>0</v>
      </c>
      <c r="T201">
        <v>2020</v>
      </c>
      <c r="V201">
        <v>97</v>
      </c>
      <c r="W201" t="s">
        <v>262</v>
      </c>
      <c r="X201">
        <v>8.1999999999999993</v>
      </c>
      <c r="Y201">
        <v>157764</v>
      </c>
    </row>
    <row r="202" spans="1:25" x14ac:dyDescent="0.25">
      <c r="A202" t="s">
        <v>331</v>
      </c>
      <c r="D202" t="str">
        <f t="shared" si="2"/>
        <v>https://www.rottentomatoes.com/m/West_Side_Story</v>
      </c>
      <c r="E202" t="str">
        <f>SUBSTITUTE(A202," ","_")</f>
        <v>West_Side_Story</v>
      </c>
      <c r="F202" t="s">
        <v>331</v>
      </c>
      <c r="G202" t="str">
        <f>TRIM(Table2[[#This Row],[Column5]])</f>
        <v>West Side Story</v>
      </c>
      <c r="H202">
        <v>91</v>
      </c>
      <c r="I202">
        <v>93</v>
      </c>
      <c r="J202" s="2" t="s">
        <v>266</v>
      </c>
      <c r="K202">
        <v>2021</v>
      </c>
      <c r="L202" t="s">
        <v>585</v>
      </c>
      <c r="M202">
        <v>38530322</v>
      </c>
      <c r="N202">
        <v>2820</v>
      </c>
      <c r="O202">
        <v>1</v>
      </c>
      <c r="P202" t="s">
        <v>332</v>
      </c>
      <c r="Q202" t="s">
        <v>19</v>
      </c>
      <c r="R202" t="s">
        <v>331</v>
      </c>
      <c r="S202">
        <v>0</v>
      </c>
      <c r="T202">
        <v>2021</v>
      </c>
      <c r="V202">
        <v>156</v>
      </c>
      <c r="W202" t="s">
        <v>333</v>
      </c>
      <c r="X202">
        <v>7.2</v>
      </c>
      <c r="Y202">
        <v>84986</v>
      </c>
    </row>
    <row r="203" spans="1:25" x14ac:dyDescent="0.25">
      <c r="A203" t="s">
        <v>59</v>
      </c>
      <c r="D203" t="str">
        <f t="shared" si="2"/>
        <v>https://www.rottentomatoes.com/m/Avatar:_The_Way_of_Water</v>
      </c>
      <c r="E203" t="str">
        <f>SUBSTITUTE(A203," ","_")</f>
        <v>Avatar:_The_Way_of_Water</v>
      </c>
      <c r="F203" t="s">
        <v>59</v>
      </c>
      <c r="G203" t="str">
        <f>TRIM(Table2[[#This Row],[Column5]])</f>
        <v>Avatar: The Way of Water</v>
      </c>
      <c r="H203">
        <v>76</v>
      </c>
      <c r="I203">
        <v>92</v>
      </c>
      <c r="J203" s="2" t="s">
        <v>60</v>
      </c>
      <c r="K203">
        <v>2022</v>
      </c>
      <c r="L203" t="s">
        <v>585</v>
      </c>
      <c r="M203">
        <v>401007908</v>
      </c>
      <c r="N203">
        <v>4340</v>
      </c>
      <c r="O203">
        <v>1</v>
      </c>
      <c r="P203" t="s">
        <v>61</v>
      </c>
      <c r="Q203" t="s">
        <v>19</v>
      </c>
      <c r="R203" t="s">
        <v>59</v>
      </c>
      <c r="S203">
        <v>0</v>
      </c>
      <c r="T203">
        <v>2022</v>
      </c>
      <c r="V203">
        <v>192</v>
      </c>
      <c r="W203" t="s">
        <v>58</v>
      </c>
      <c r="X203">
        <v>7.8</v>
      </c>
      <c r="Y203">
        <v>256073</v>
      </c>
    </row>
    <row r="204" spans="1:25" x14ac:dyDescent="0.25">
      <c r="A204" t="s">
        <v>124</v>
      </c>
      <c r="D204" t="str">
        <f t="shared" si="2"/>
        <v>https://www.rottentomatoes.com/m/Elvis</v>
      </c>
      <c r="E204" t="str">
        <f>SUBSTITUTE(A204," ","_")</f>
        <v>Elvis</v>
      </c>
      <c r="F204" t="s">
        <v>124</v>
      </c>
      <c r="G204" t="str">
        <f>TRIM(Table2[[#This Row],[Column5]])</f>
        <v>Elvis</v>
      </c>
      <c r="H204">
        <v>77</v>
      </c>
      <c r="I204">
        <v>94</v>
      </c>
      <c r="J204" s="2">
        <v>45444</v>
      </c>
      <c r="K204">
        <v>2022</v>
      </c>
      <c r="L204" t="s">
        <v>585</v>
      </c>
      <c r="M204">
        <v>151040048</v>
      </c>
      <c r="N204">
        <v>3932</v>
      </c>
      <c r="O204">
        <v>1</v>
      </c>
      <c r="P204" t="s">
        <v>125</v>
      </c>
      <c r="Q204" t="s">
        <v>19</v>
      </c>
      <c r="R204" t="s">
        <v>124</v>
      </c>
      <c r="S204">
        <v>0</v>
      </c>
      <c r="T204">
        <v>2022</v>
      </c>
      <c r="V204">
        <v>159</v>
      </c>
      <c r="W204" t="s">
        <v>85</v>
      </c>
      <c r="X204">
        <v>7.4</v>
      </c>
      <c r="Y204">
        <v>166302</v>
      </c>
    </row>
    <row r="205" spans="1:25" x14ac:dyDescent="0.25">
      <c r="A205" t="s">
        <v>126</v>
      </c>
      <c r="D205" t="str">
        <f t="shared" si="2"/>
        <v>https://www.rottentomatoes.com/m/Everything_Everywhere_All_at_Once</v>
      </c>
      <c r="E205" t="str">
        <f>SUBSTITUTE(A205," ","_")</f>
        <v>Everything_Everywhere_All_at_Once</v>
      </c>
      <c r="F205" t="s">
        <v>126</v>
      </c>
      <c r="G205" t="str">
        <f>TRIM(Table2[[#This Row],[Column5]])</f>
        <v>Everything Everywhere All at Once</v>
      </c>
      <c r="H205">
        <v>95</v>
      </c>
      <c r="I205">
        <v>89</v>
      </c>
      <c r="J205" s="2">
        <v>45717</v>
      </c>
      <c r="K205">
        <v>2022</v>
      </c>
      <c r="L205" t="s">
        <v>587</v>
      </c>
      <c r="M205">
        <v>68649964</v>
      </c>
      <c r="N205">
        <v>2220</v>
      </c>
      <c r="O205">
        <v>1</v>
      </c>
      <c r="P205" t="s">
        <v>127</v>
      </c>
      <c r="Q205" t="s">
        <v>19</v>
      </c>
      <c r="R205" t="s">
        <v>126</v>
      </c>
      <c r="S205">
        <v>0</v>
      </c>
      <c r="T205">
        <v>2022</v>
      </c>
      <c r="V205">
        <v>139</v>
      </c>
      <c r="W205" t="s">
        <v>128</v>
      </c>
      <c r="X205">
        <v>8</v>
      </c>
      <c r="Y205">
        <v>295523</v>
      </c>
    </row>
    <row r="206" spans="1:25" x14ac:dyDescent="0.25">
      <c r="A206" t="s">
        <v>244</v>
      </c>
      <c r="D206" t="str">
        <f t="shared" si="2"/>
        <v>https://www.rottentomatoes.com/m/Tár</v>
      </c>
      <c r="E206" t="str">
        <f>SUBSTITUTE(A206," ","_")</f>
        <v>Tár</v>
      </c>
      <c r="F206" t="s">
        <v>244</v>
      </c>
      <c r="G206" t="str">
        <f>TRIM(Table2[[#This Row],[Column5]])</f>
        <v>Tár</v>
      </c>
      <c r="H206">
        <v>90</v>
      </c>
      <c r="I206">
        <v>73</v>
      </c>
      <c r="J206" s="2" t="s">
        <v>245</v>
      </c>
      <c r="K206">
        <v>2022</v>
      </c>
      <c r="L206" t="s">
        <v>587</v>
      </c>
      <c r="M206">
        <v>5579775</v>
      </c>
      <c r="N206">
        <v>1090</v>
      </c>
      <c r="O206">
        <v>1</v>
      </c>
      <c r="P206" t="s">
        <v>619</v>
      </c>
      <c r="T206">
        <v>2022</v>
      </c>
      <c r="X206">
        <v>7.6</v>
      </c>
      <c r="Y206">
        <v>25000</v>
      </c>
    </row>
    <row r="207" spans="1:25" x14ac:dyDescent="0.25">
      <c r="A207" t="s">
        <v>248</v>
      </c>
      <c r="D207" t="str">
        <f t="shared" si="2"/>
        <v>https://www.rottentomatoes.com/m/The_Banshees_of_Inisherin</v>
      </c>
      <c r="E207" t="str">
        <f>SUBSTITUTE(A207," ","_")</f>
        <v>The_Banshees_of_Inisherin</v>
      </c>
      <c r="F207" t="s">
        <v>248</v>
      </c>
      <c r="G207" t="str">
        <f>TRIM(Table2[[#This Row],[Column5]])</f>
        <v>The Banshees of Inisherin</v>
      </c>
      <c r="H207">
        <v>97</v>
      </c>
      <c r="I207">
        <v>76</v>
      </c>
      <c r="J207" s="2" t="s">
        <v>211</v>
      </c>
      <c r="K207">
        <v>2022</v>
      </c>
      <c r="L207" t="s">
        <v>587</v>
      </c>
      <c r="M207">
        <v>9026965</v>
      </c>
      <c r="N207">
        <v>960</v>
      </c>
      <c r="O207">
        <v>1</v>
      </c>
      <c r="P207" t="s">
        <v>249</v>
      </c>
      <c r="Q207" t="s">
        <v>19</v>
      </c>
      <c r="R207" t="s">
        <v>248</v>
      </c>
      <c r="S207">
        <v>0</v>
      </c>
      <c r="T207">
        <v>2022</v>
      </c>
      <c r="V207">
        <v>114</v>
      </c>
      <c r="W207" t="s">
        <v>30</v>
      </c>
      <c r="X207">
        <v>7.8</v>
      </c>
      <c r="Y207">
        <v>95466</v>
      </c>
    </row>
    <row r="208" spans="1:25" x14ac:dyDescent="0.25">
      <c r="A208" t="s">
        <v>257</v>
      </c>
      <c r="D208" t="str">
        <f t="shared" si="2"/>
        <v>https://www.rottentomatoes.com/m/The_Fabelmans</v>
      </c>
      <c r="E208" t="str">
        <f>SUBSTITUTE(A208," ","_")</f>
        <v>The_Fabelmans</v>
      </c>
      <c r="F208" t="s">
        <v>257</v>
      </c>
      <c r="G208" t="str">
        <f>TRIM(Table2[[#This Row],[Column5]])</f>
        <v>The Fabelmans</v>
      </c>
      <c r="H208">
        <v>92</v>
      </c>
      <c r="I208">
        <v>83</v>
      </c>
      <c r="J208" s="2">
        <v>40848</v>
      </c>
      <c r="K208">
        <v>2022</v>
      </c>
      <c r="L208" t="s">
        <v>585</v>
      </c>
      <c r="M208">
        <v>11807395</v>
      </c>
      <c r="N208">
        <v>1149</v>
      </c>
      <c r="O208">
        <v>1</v>
      </c>
      <c r="P208" t="s">
        <v>258</v>
      </c>
      <c r="Q208" t="s">
        <v>19</v>
      </c>
      <c r="R208" t="s">
        <v>257</v>
      </c>
      <c r="S208">
        <v>0</v>
      </c>
      <c r="T208">
        <v>2022</v>
      </c>
      <c r="V208">
        <v>151</v>
      </c>
      <c r="W208" t="s">
        <v>44</v>
      </c>
      <c r="X208">
        <v>7.7</v>
      </c>
      <c r="Y208">
        <v>36894</v>
      </c>
    </row>
    <row r="209" spans="1:25" x14ac:dyDescent="0.25">
      <c r="A209" t="s">
        <v>311</v>
      </c>
      <c r="D209" t="str">
        <f t="shared" si="2"/>
        <v>https://www.rottentomatoes.com/m/Top_Gun:_Maverick</v>
      </c>
      <c r="E209" t="str">
        <f>SUBSTITUTE(A209," ","_")</f>
        <v>Top_Gun:_Maverick</v>
      </c>
      <c r="F209" t="s">
        <v>311</v>
      </c>
      <c r="G209" t="str">
        <f>TRIM(Table2[[#This Row],[Column5]])</f>
        <v>Top Gun: Maverick</v>
      </c>
      <c r="H209">
        <v>96</v>
      </c>
      <c r="I209">
        <v>99</v>
      </c>
      <c r="J209" s="2" t="s">
        <v>303</v>
      </c>
      <c r="K209">
        <v>2022</v>
      </c>
      <c r="L209" t="s">
        <v>585</v>
      </c>
      <c r="M209">
        <v>718318561</v>
      </c>
      <c r="N209">
        <v>4751</v>
      </c>
      <c r="O209">
        <v>1</v>
      </c>
      <c r="P209" t="s">
        <v>312</v>
      </c>
      <c r="Q209" t="s">
        <v>19</v>
      </c>
      <c r="R209" t="s">
        <v>311</v>
      </c>
      <c r="S209">
        <v>0</v>
      </c>
      <c r="T209">
        <v>2022</v>
      </c>
      <c r="V209">
        <v>130</v>
      </c>
      <c r="W209" t="s">
        <v>313</v>
      </c>
      <c r="X209">
        <v>8.3000000000000007</v>
      </c>
      <c r="Y209">
        <v>503428</v>
      </c>
    </row>
    <row r="210" spans="1:25" x14ac:dyDescent="0.25">
      <c r="A210" t="s">
        <v>317</v>
      </c>
      <c r="D210" t="str">
        <f t="shared" si="2"/>
        <v>https://www.rottentomatoes.com/m/Triangle_of_Sadness</v>
      </c>
      <c r="E210" t="str">
        <f>SUBSTITUTE(A210," ","_")</f>
        <v>Triangle_of_Sadness</v>
      </c>
      <c r="F210" t="s">
        <v>317</v>
      </c>
      <c r="G210" t="str">
        <f>TRIM(Table2[[#This Row],[Column5]])</f>
        <v>Triangle of Sadness</v>
      </c>
      <c r="H210">
        <v>72</v>
      </c>
      <c r="I210">
        <v>73</v>
      </c>
      <c r="J210" s="2" t="s">
        <v>245</v>
      </c>
      <c r="K210">
        <v>2022</v>
      </c>
      <c r="L210" t="s">
        <v>587</v>
      </c>
      <c r="M210">
        <v>4117418</v>
      </c>
      <c r="N210">
        <v>610</v>
      </c>
      <c r="O210">
        <v>1</v>
      </c>
      <c r="P210" t="s">
        <v>318</v>
      </c>
      <c r="Q210" t="s">
        <v>19</v>
      </c>
      <c r="R210" t="s">
        <v>317</v>
      </c>
      <c r="S210">
        <v>0</v>
      </c>
      <c r="T210">
        <v>2022</v>
      </c>
      <c r="V210">
        <v>147</v>
      </c>
      <c r="W210" t="s">
        <v>30</v>
      </c>
      <c r="X210">
        <v>7.5</v>
      </c>
      <c r="Y210">
        <v>64540</v>
      </c>
    </row>
    <row r="211" spans="1:25" x14ac:dyDescent="0.25">
      <c r="A211" t="s">
        <v>596</v>
      </c>
      <c r="D211" t="str">
        <f>_xlfn.CONCAT("https://www.rottentomatoes.com/m/",E211)</f>
        <v>https://www.rottentomatoes.com/m/Marriage_Story</v>
      </c>
      <c r="E211" t="str">
        <f>SUBSTITUTE(A211," ","_")</f>
        <v>Marriage_Story</v>
      </c>
      <c r="F211" t="s">
        <v>596</v>
      </c>
      <c r="G211" t="str">
        <f>TRIM(Table2[[#This Row],[Column5]])</f>
        <v>Marriage Story</v>
      </c>
      <c r="H211">
        <v>95</v>
      </c>
      <c r="I211">
        <v>85</v>
      </c>
      <c r="K211">
        <v>2019</v>
      </c>
      <c r="L211" t="s">
        <v>587</v>
      </c>
      <c r="P211" t="s">
        <v>607</v>
      </c>
      <c r="T211">
        <v>2019</v>
      </c>
      <c r="V211">
        <v>136</v>
      </c>
      <c r="X211">
        <v>7.9</v>
      </c>
      <c r="Y211">
        <v>315000</v>
      </c>
    </row>
    <row r="212" spans="1:25" x14ac:dyDescent="0.25">
      <c r="A212" t="s">
        <v>597</v>
      </c>
      <c r="D212" t="str">
        <f>_xlfn.CONCAT("https://www.rottentomatoes.com/m/",E212)</f>
        <v>https://www.rottentomatoes.com/m/Mank</v>
      </c>
      <c r="E212" t="str">
        <f>SUBSTITUTE(A212," ","_")</f>
        <v>Mank</v>
      </c>
      <c r="F212" t="s">
        <v>597</v>
      </c>
      <c r="G212" t="str">
        <f>TRIM(Table2[[#This Row],[Column5]])</f>
        <v>Mank</v>
      </c>
      <c r="H212">
        <v>83</v>
      </c>
      <c r="I212">
        <v>60</v>
      </c>
      <c r="K212">
        <v>2020</v>
      </c>
      <c r="L212" t="s">
        <v>587</v>
      </c>
      <c r="P212" t="s">
        <v>610</v>
      </c>
      <c r="T212">
        <v>2020</v>
      </c>
      <c r="V212">
        <v>132</v>
      </c>
      <c r="X212">
        <v>6.8</v>
      </c>
      <c r="Y212">
        <v>77000</v>
      </c>
    </row>
    <row r="213" spans="1:25" x14ac:dyDescent="0.25">
      <c r="A213" t="s">
        <v>598</v>
      </c>
      <c r="D213" t="str">
        <f>_xlfn.CONCAT("https://www.rottentomatoes.com/m/",E213)</f>
        <v>https://www.rottentomatoes.com/m/Roma</v>
      </c>
      <c r="E213" t="str">
        <f>SUBSTITUTE(A213," ","_")</f>
        <v>Roma</v>
      </c>
      <c r="F213" t="s">
        <v>598</v>
      </c>
      <c r="G213" t="str">
        <f>TRIM(Table2[[#This Row],[Column5]])</f>
        <v>Roma</v>
      </c>
      <c r="H213">
        <v>96</v>
      </c>
      <c r="I213">
        <v>72</v>
      </c>
      <c r="K213">
        <v>2018</v>
      </c>
      <c r="L213" t="s">
        <v>587</v>
      </c>
      <c r="P213" t="s">
        <v>609</v>
      </c>
      <c r="T213">
        <v>2018</v>
      </c>
      <c r="V213">
        <v>135</v>
      </c>
      <c r="X213">
        <v>7.7</v>
      </c>
      <c r="Y213">
        <v>161000</v>
      </c>
    </row>
    <row r="214" spans="1:25" x14ac:dyDescent="0.25">
      <c r="A214" t="s">
        <v>599</v>
      </c>
      <c r="D214" t="str">
        <f>_xlfn.CONCAT("https://www.rottentomatoes.com/m/",E214)</f>
        <v>https://www.rottentomatoes.com/m/Sound_of_Metal</v>
      </c>
      <c r="E214" t="str">
        <f>SUBSTITUTE(A214," ","_")</f>
        <v>Sound_of_Metal</v>
      </c>
      <c r="F214" t="s">
        <v>599</v>
      </c>
      <c r="G214" t="str">
        <f>TRIM(Table2[[#This Row],[Column5]])</f>
        <v>Sound of Metal</v>
      </c>
      <c r="H214">
        <v>97</v>
      </c>
      <c r="I214">
        <v>90</v>
      </c>
      <c r="K214">
        <v>2020</v>
      </c>
      <c r="L214" t="s">
        <v>587</v>
      </c>
      <c r="P214" t="s">
        <v>608</v>
      </c>
      <c r="T214">
        <v>2020</v>
      </c>
      <c r="V214">
        <v>120</v>
      </c>
      <c r="X214">
        <v>7.7</v>
      </c>
      <c r="Y214">
        <v>131000</v>
      </c>
    </row>
    <row r="215" spans="1:25" x14ac:dyDescent="0.25">
      <c r="A215" t="s">
        <v>600</v>
      </c>
      <c r="D215" t="str">
        <f>_xlfn.CONCAT("https://www.rottentomatoes.com/m/",E215)</f>
        <v>https://www.rottentomatoes.com/m/The_Trial_of_the_Chicago_7</v>
      </c>
      <c r="E215" t="str">
        <f>SUBSTITUTE(A215," ","_")</f>
        <v>The_Trial_of_the_Chicago_7</v>
      </c>
      <c r="F215" t="s">
        <v>600</v>
      </c>
      <c r="G215" t="str">
        <f>TRIM(Table2[[#This Row],[Column5]])</f>
        <v>The Trial of the Chicago 7</v>
      </c>
      <c r="H215">
        <v>89</v>
      </c>
      <c r="I215">
        <v>90</v>
      </c>
      <c r="K215">
        <v>2020</v>
      </c>
      <c r="L215" t="s">
        <v>587</v>
      </c>
      <c r="P215" t="s">
        <v>612</v>
      </c>
      <c r="T215">
        <v>2020</v>
      </c>
      <c r="V215">
        <v>129</v>
      </c>
      <c r="X215">
        <v>7.7</v>
      </c>
      <c r="Y215">
        <v>180000</v>
      </c>
    </row>
    <row r="216" spans="1:25" x14ac:dyDescent="0.25">
      <c r="A216" t="s">
        <v>601</v>
      </c>
      <c r="D216" t="str">
        <f>_xlfn.CONCAT("https://www.rottentomatoes.com/m/",E216)</f>
        <v>https://www.rottentomatoes.com/m/CODA</v>
      </c>
      <c r="E216" t="str">
        <f>SUBSTITUTE(A216," ","_")</f>
        <v>CODA</v>
      </c>
      <c r="F216" t="s">
        <v>601</v>
      </c>
      <c r="G216" t="str">
        <f>TRIM(Table2[[#This Row],[Column5]])</f>
        <v>CODA</v>
      </c>
      <c r="H216">
        <v>94</v>
      </c>
      <c r="I216">
        <v>91</v>
      </c>
      <c r="K216">
        <v>2021</v>
      </c>
      <c r="L216" t="s">
        <v>585</v>
      </c>
      <c r="P216" t="s">
        <v>613</v>
      </c>
      <c r="T216">
        <v>2021</v>
      </c>
      <c r="V216">
        <v>111</v>
      </c>
      <c r="X216">
        <v>8</v>
      </c>
      <c r="Y216">
        <v>137000</v>
      </c>
    </row>
    <row r="217" spans="1:25" x14ac:dyDescent="0.25">
      <c r="A217" t="s">
        <v>602</v>
      </c>
      <c r="D217" t="str">
        <f>_xlfn.CONCAT("https://www.rottentomatoes.com/m/",E217)</f>
        <v>https://www.rottentomatoes.com/m/Don't_Look_Up</v>
      </c>
      <c r="E217" t="str">
        <f>SUBSTITUTE(A217," ","_")</f>
        <v>Don't_Look_Up</v>
      </c>
      <c r="F217" t="s">
        <v>602</v>
      </c>
      <c r="G217" t="str">
        <f>TRIM(Table2[[#This Row],[Column5]])</f>
        <v>Don't Look Up</v>
      </c>
      <c r="H217">
        <v>56</v>
      </c>
      <c r="I217">
        <v>78</v>
      </c>
      <c r="K217">
        <v>2021</v>
      </c>
      <c r="L217" t="s">
        <v>585</v>
      </c>
      <c r="P217" t="s">
        <v>614</v>
      </c>
      <c r="T217">
        <v>2021</v>
      </c>
      <c r="V217">
        <v>138</v>
      </c>
      <c r="X217">
        <v>7.2</v>
      </c>
      <c r="Y217">
        <v>542000</v>
      </c>
    </row>
    <row r="218" spans="1:25" x14ac:dyDescent="0.25">
      <c r="A218" t="s">
        <v>603</v>
      </c>
      <c r="D218" t="str">
        <f>_xlfn.CONCAT("https://www.rottentomatoes.com/m/",E218)</f>
        <v>https://www.rottentomatoes.com/m/The_Power_of_the_Dog</v>
      </c>
      <c r="E218" t="str">
        <f>SUBSTITUTE(A218," ","_")</f>
        <v>The_Power_of_the_Dog</v>
      </c>
      <c r="F218" t="s">
        <v>603</v>
      </c>
      <c r="G218" t="str">
        <f>TRIM(Table2[[#This Row],[Column5]])</f>
        <v>The Power of the Dog</v>
      </c>
      <c r="H218">
        <v>94</v>
      </c>
      <c r="I218">
        <v>76</v>
      </c>
      <c r="K218">
        <v>2021</v>
      </c>
      <c r="L218" t="s">
        <v>587</v>
      </c>
      <c r="P218" t="s">
        <v>615</v>
      </c>
      <c r="T218">
        <v>2021</v>
      </c>
      <c r="V218">
        <v>128</v>
      </c>
      <c r="X218">
        <v>6.8</v>
      </c>
      <c r="Y218">
        <v>178000</v>
      </c>
    </row>
    <row r="219" spans="1:25" x14ac:dyDescent="0.25">
      <c r="A219" t="s">
        <v>604</v>
      </c>
      <c r="D219" t="str">
        <f>_xlfn.CONCAT("https://www.rottentomatoes.com/m/",E219)</f>
        <v>https://www.rottentomatoes.com/m/All_Quiet_on_the_Western_Front</v>
      </c>
      <c r="E219" t="str">
        <f>SUBSTITUTE(A219," ","_")</f>
        <v>All_Quiet_on_the_Western_Front</v>
      </c>
      <c r="F219" t="s">
        <v>604</v>
      </c>
      <c r="G219" t="str">
        <f>TRIM(Table2[[#This Row],[Column5]])</f>
        <v>All Quiet on the Western Front</v>
      </c>
      <c r="H219">
        <v>92</v>
      </c>
      <c r="I219">
        <v>90</v>
      </c>
      <c r="K219">
        <v>2022</v>
      </c>
      <c r="L219" t="s">
        <v>587</v>
      </c>
      <c r="P219" t="s">
        <v>616</v>
      </c>
      <c r="T219">
        <v>2022</v>
      </c>
      <c r="V219">
        <v>148</v>
      </c>
      <c r="X219">
        <v>7.8</v>
      </c>
      <c r="Y219">
        <v>115000</v>
      </c>
    </row>
    <row r="220" spans="1:25" x14ac:dyDescent="0.25">
      <c r="A220" t="s">
        <v>605</v>
      </c>
      <c r="D220" t="str">
        <f>_xlfn.CONCAT("https://www.rottentomatoes.com/m/",E220)</f>
        <v>https://www.rottentomatoes.com/m/Women_Talking</v>
      </c>
      <c r="E220" t="str">
        <f>SUBSTITUTE(A220," ","_")</f>
        <v>Women_Talking</v>
      </c>
      <c r="F220" t="s">
        <v>605</v>
      </c>
      <c r="G220" t="str">
        <f>TRIM(Table2[[#This Row],[Column5]])</f>
        <v>Women Talking</v>
      </c>
      <c r="H220">
        <v>90</v>
      </c>
      <c r="I220">
        <v>87</v>
      </c>
      <c r="K220">
        <v>2022</v>
      </c>
      <c r="L220" t="s">
        <v>585</v>
      </c>
      <c r="P220" t="s">
        <v>617</v>
      </c>
      <c r="T220">
        <v>2022</v>
      </c>
      <c r="V220">
        <v>104</v>
      </c>
      <c r="X220">
        <v>7.5</v>
      </c>
      <c r="Y220">
        <v>2600</v>
      </c>
    </row>
    <row r="221" spans="1:25" x14ac:dyDescent="0.25">
      <c r="A221" t="s">
        <v>606</v>
      </c>
      <c r="D221" t="str">
        <f>_xlfn.CONCAT("https://www.rottentomatoes.com/m/",E221)</f>
        <v>https://www.rottentomatoes.com/m/The_Irishman</v>
      </c>
      <c r="E221" t="str">
        <f>SUBSTITUTE(A221," ","_")</f>
        <v>The_Irishman</v>
      </c>
      <c r="F221" t="s">
        <v>606</v>
      </c>
      <c r="G221" t="str">
        <f>TRIM(Table2[[#This Row],[Column5]])</f>
        <v>The Irishman</v>
      </c>
      <c r="H221">
        <v>95</v>
      </c>
      <c r="I221">
        <v>86</v>
      </c>
      <c r="K221">
        <v>2019</v>
      </c>
      <c r="L221" t="s">
        <v>587</v>
      </c>
      <c r="P221" t="s">
        <v>618</v>
      </c>
      <c r="T221">
        <v>2019</v>
      </c>
      <c r="V221">
        <v>209</v>
      </c>
      <c r="X221">
        <v>7.8</v>
      </c>
      <c r="Y221">
        <v>393000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95D30-F1CD-4807-A023-26D0F57F9DF4}">
  <dimension ref="A1:P221"/>
  <sheetViews>
    <sheetView tabSelected="1" topLeftCell="A184" workbookViewId="0">
      <selection sqref="A1:P221"/>
    </sheetView>
  </sheetViews>
  <sheetFormatPr defaultRowHeight="15" x14ac:dyDescent="0.25"/>
  <cols>
    <col min="1" max="1" width="46.7109375" bestFit="1" customWidth="1"/>
    <col min="5" max="5" width="10.7109375" style="1" bestFit="1" customWidth="1"/>
    <col min="11" max="11" width="46.7109375" bestFit="1" customWidth="1"/>
    <col min="14" max="14" width="28.7109375" bestFit="1" customWidth="1"/>
  </cols>
  <sheetData>
    <row r="1" spans="1:16" x14ac:dyDescent="0.25">
      <c r="A1" t="s">
        <v>0</v>
      </c>
      <c r="B1" t="s">
        <v>628</v>
      </c>
      <c r="C1" t="s">
        <v>583</v>
      </c>
      <c r="D1" t="s">
        <v>584</v>
      </c>
      <c r="E1" s="1" t="s">
        <v>1</v>
      </c>
      <c r="F1" t="s">
        <v>2</v>
      </c>
      <c r="G1" t="s">
        <v>586</v>
      </c>
      <c r="H1" t="s">
        <v>3</v>
      </c>
      <c r="I1" t="s">
        <v>4</v>
      </c>
      <c r="J1" t="s">
        <v>6</v>
      </c>
      <c r="K1" t="s">
        <v>8</v>
      </c>
      <c r="L1" t="s">
        <v>10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342</v>
      </c>
      <c r="C2">
        <v>86</v>
      </c>
      <c r="D2">
        <v>89</v>
      </c>
      <c r="E2" s="1" t="s">
        <v>286</v>
      </c>
      <c r="F2">
        <v>1990</v>
      </c>
      <c r="G2" t="s">
        <v>585</v>
      </c>
      <c r="H2">
        <v>51119780</v>
      </c>
      <c r="I2">
        <v>1330</v>
      </c>
      <c r="J2" t="s">
        <v>343</v>
      </c>
      <c r="K2" t="s">
        <v>342</v>
      </c>
      <c r="L2">
        <v>1990</v>
      </c>
      <c r="M2">
        <v>121</v>
      </c>
      <c r="N2" t="s">
        <v>67</v>
      </c>
      <c r="O2">
        <v>7.8</v>
      </c>
      <c r="P2">
        <v>144711</v>
      </c>
    </row>
    <row r="3" spans="1:16" x14ac:dyDescent="0.25">
      <c r="A3" t="s">
        <v>344</v>
      </c>
      <c r="B3">
        <v>1</v>
      </c>
      <c r="C3">
        <v>87</v>
      </c>
      <c r="D3">
        <v>87</v>
      </c>
      <c r="E3" s="1">
        <v>40118</v>
      </c>
      <c r="F3">
        <v>1990</v>
      </c>
      <c r="G3" t="s">
        <v>585</v>
      </c>
      <c r="H3">
        <v>179387257</v>
      </c>
      <c r="I3">
        <v>1636</v>
      </c>
      <c r="J3" t="s">
        <v>345</v>
      </c>
      <c r="K3" t="s">
        <v>344</v>
      </c>
      <c r="L3">
        <v>1990</v>
      </c>
      <c r="M3">
        <v>181</v>
      </c>
      <c r="N3" t="s">
        <v>346</v>
      </c>
      <c r="O3">
        <v>8</v>
      </c>
      <c r="P3">
        <v>268884</v>
      </c>
    </row>
    <row r="4" spans="1:16" x14ac:dyDescent="0.25">
      <c r="A4" t="s">
        <v>347</v>
      </c>
      <c r="C4">
        <v>75</v>
      </c>
      <c r="D4">
        <v>80</v>
      </c>
      <c r="E4" s="1">
        <v>41456</v>
      </c>
      <c r="F4">
        <v>1990</v>
      </c>
      <c r="G4" t="s">
        <v>585</v>
      </c>
      <c r="H4">
        <v>217631302</v>
      </c>
      <c r="I4">
        <v>1766</v>
      </c>
      <c r="J4" t="s">
        <v>348</v>
      </c>
      <c r="K4" t="s">
        <v>347</v>
      </c>
      <c r="L4">
        <v>1990</v>
      </c>
      <c r="M4">
        <v>127</v>
      </c>
      <c r="N4" t="s">
        <v>295</v>
      </c>
      <c r="O4">
        <v>7.1</v>
      </c>
      <c r="P4">
        <v>220856</v>
      </c>
    </row>
    <row r="5" spans="1:16" x14ac:dyDescent="0.25">
      <c r="A5" t="s">
        <v>349</v>
      </c>
      <c r="C5">
        <v>96</v>
      </c>
      <c r="D5">
        <v>97</v>
      </c>
      <c r="E5" s="1" t="s">
        <v>350</v>
      </c>
      <c r="F5">
        <v>1990</v>
      </c>
      <c r="G5" t="s">
        <v>587</v>
      </c>
      <c r="H5">
        <v>41898739</v>
      </c>
      <c r="I5">
        <v>1328</v>
      </c>
      <c r="J5" t="s">
        <v>351</v>
      </c>
      <c r="K5" t="s">
        <v>352</v>
      </c>
      <c r="L5">
        <v>1990</v>
      </c>
      <c r="M5">
        <v>145</v>
      </c>
      <c r="N5" t="s">
        <v>243</v>
      </c>
      <c r="O5">
        <v>8.6999999999999993</v>
      </c>
      <c r="P5">
        <v>1167381</v>
      </c>
    </row>
    <row r="6" spans="1:16" x14ac:dyDescent="0.25">
      <c r="A6" t="s">
        <v>353</v>
      </c>
      <c r="C6">
        <v>67</v>
      </c>
      <c r="D6">
        <v>64</v>
      </c>
      <c r="E6" s="1" t="s">
        <v>24</v>
      </c>
      <c r="F6">
        <v>1990</v>
      </c>
      <c r="G6" t="s">
        <v>587</v>
      </c>
      <c r="H6">
        <v>65158446</v>
      </c>
      <c r="I6">
        <v>1922</v>
      </c>
      <c r="J6" t="s">
        <v>354</v>
      </c>
      <c r="K6" t="s">
        <v>355</v>
      </c>
      <c r="L6">
        <v>1990</v>
      </c>
      <c r="M6">
        <v>162</v>
      </c>
      <c r="N6" t="s">
        <v>38</v>
      </c>
      <c r="O6">
        <v>7.6</v>
      </c>
      <c r="P6">
        <v>401091</v>
      </c>
    </row>
    <row r="7" spans="1:16" x14ac:dyDescent="0.25">
      <c r="A7" t="s">
        <v>356</v>
      </c>
      <c r="C7">
        <v>94</v>
      </c>
      <c r="D7">
        <v>91</v>
      </c>
      <c r="E7" s="1">
        <v>42309</v>
      </c>
      <c r="F7">
        <v>1991</v>
      </c>
      <c r="G7" t="s">
        <v>589</v>
      </c>
      <c r="H7">
        <v>140613452</v>
      </c>
      <c r="I7">
        <v>1960</v>
      </c>
      <c r="J7" t="s">
        <v>357</v>
      </c>
      <c r="K7" t="s">
        <v>356</v>
      </c>
      <c r="L7">
        <v>1991</v>
      </c>
      <c r="M7">
        <v>84</v>
      </c>
      <c r="N7" t="s">
        <v>358</v>
      </c>
      <c r="O7">
        <v>8</v>
      </c>
      <c r="P7">
        <v>458262</v>
      </c>
    </row>
    <row r="8" spans="1:16" x14ac:dyDescent="0.25">
      <c r="A8" t="s">
        <v>359</v>
      </c>
      <c r="C8">
        <v>84</v>
      </c>
      <c r="D8">
        <v>69</v>
      </c>
      <c r="E8" s="1" t="s">
        <v>36</v>
      </c>
      <c r="F8">
        <v>1991</v>
      </c>
      <c r="G8" t="s">
        <v>587</v>
      </c>
      <c r="H8">
        <v>49114015</v>
      </c>
      <c r="I8">
        <v>1253</v>
      </c>
      <c r="J8" t="s">
        <v>360</v>
      </c>
      <c r="K8" t="s">
        <v>359</v>
      </c>
      <c r="L8">
        <v>1991</v>
      </c>
      <c r="M8">
        <v>136</v>
      </c>
      <c r="N8" t="s">
        <v>243</v>
      </c>
      <c r="O8">
        <v>6.8</v>
      </c>
      <c r="P8">
        <v>29730</v>
      </c>
    </row>
    <row r="9" spans="1:16" x14ac:dyDescent="0.25">
      <c r="A9" t="s">
        <v>361</v>
      </c>
      <c r="C9">
        <v>84</v>
      </c>
      <c r="D9">
        <v>88</v>
      </c>
      <c r="E9" s="1" t="s">
        <v>362</v>
      </c>
      <c r="F9">
        <v>1991</v>
      </c>
      <c r="G9" t="s">
        <v>587</v>
      </c>
      <c r="H9">
        <v>70405493</v>
      </c>
      <c r="I9">
        <v>1395</v>
      </c>
      <c r="J9" t="s">
        <v>363</v>
      </c>
      <c r="K9" t="s">
        <v>361</v>
      </c>
      <c r="L9">
        <v>1991</v>
      </c>
      <c r="M9">
        <v>189</v>
      </c>
      <c r="N9" t="s">
        <v>91</v>
      </c>
      <c r="O9">
        <v>8</v>
      </c>
      <c r="P9">
        <v>158809</v>
      </c>
    </row>
    <row r="10" spans="1:16" x14ac:dyDescent="0.25">
      <c r="A10" t="s">
        <v>364</v>
      </c>
      <c r="C10">
        <v>68</v>
      </c>
      <c r="D10">
        <v>70</v>
      </c>
      <c r="E10" s="1" t="s">
        <v>365</v>
      </c>
      <c r="F10">
        <v>1991</v>
      </c>
      <c r="G10" t="s">
        <v>587</v>
      </c>
      <c r="H10">
        <v>74787599</v>
      </c>
      <c r="I10">
        <v>1546</v>
      </c>
      <c r="J10" t="s">
        <v>366</v>
      </c>
      <c r="K10" t="s">
        <v>364</v>
      </c>
      <c r="L10">
        <v>1991</v>
      </c>
      <c r="M10">
        <v>132</v>
      </c>
      <c r="N10" t="s">
        <v>94</v>
      </c>
      <c r="O10">
        <v>6.8</v>
      </c>
      <c r="P10">
        <v>18544</v>
      </c>
    </row>
    <row r="11" spans="1:16" x14ac:dyDescent="0.25">
      <c r="A11" t="s">
        <v>367</v>
      </c>
      <c r="B11">
        <v>1</v>
      </c>
      <c r="C11">
        <v>95</v>
      </c>
      <c r="D11">
        <v>95</v>
      </c>
      <c r="E11" s="1" t="s">
        <v>368</v>
      </c>
      <c r="F11">
        <v>1991</v>
      </c>
      <c r="G11" t="s">
        <v>587</v>
      </c>
      <c r="H11">
        <v>129601403</v>
      </c>
      <c r="I11">
        <v>1642</v>
      </c>
      <c r="J11" t="s">
        <v>369</v>
      </c>
      <c r="K11" t="s">
        <v>367</v>
      </c>
      <c r="L11">
        <v>1991</v>
      </c>
      <c r="M11">
        <v>118</v>
      </c>
      <c r="N11" t="s">
        <v>152</v>
      </c>
      <c r="O11">
        <v>8.6</v>
      </c>
      <c r="P11">
        <v>1439097</v>
      </c>
    </row>
    <row r="12" spans="1:16" x14ac:dyDescent="0.25">
      <c r="A12" t="s">
        <v>370</v>
      </c>
      <c r="C12">
        <v>84</v>
      </c>
      <c r="D12">
        <v>89</v>
      </c>
      <c r="E12" s="1" t="s">
        <v>251</v>
      </c>
      <c r="F12">
        <v>1992</v>
      </c>
      <c r="G12" t="s">
        <v>587</v>
      </c>
      <c r="H12">
        <v>141340178</v>
      </c>
      <c r="I12">
        <v>2201</v>
      </c>
      <c r="J12" t="s">
        <v>371</v>
      </c>
      <c r="K12" t="s">
        <v>370</v>
      </c>
      <c r="L12">
        <v>1992</v>
      </c>
      <c r="M12">
        <v>138</v>
      </c>
      <c r="N12" t="s">
        <v>78</v>
      </c>
      <c r="O12">
        <v>7.7</v>
      </c>
      <c r="P12">
        <v>268024</v>
      </c>
    </row>
    <row r="13" spans="1:16" x14ac:dyDescent="0.25">
      <c r="A13" t="s">
        <v>372</v>
      </c>
      <c r="C13">
        <v>94</v>
      </c>
      <c r="D13">
        <v>81</v>
      </c>
      <c r="E13" s="1">
        <v>41334</v>
      </c>
      <c r="F13">
        <v>1992</v>
      </c>
      <c r="G13" t="s">
        <v>588</v>
      </c>
      <c r="H13">
        <v>14666080</v>
      </c>
      <c r="I13">
        <v>547</v>
      </c>
      <c r="J13" t="s">
        <v>373</v>
      </c>
      <c r="K13" t="s">
        <v>372</v>
      </c>
      <c r="L13">
        <v>1992</v>
      </c>
      <c r="M13">
        <v>142</v>
      </c>
      <c r="N13" t="s">
        <v>94</v>
      </c>
      <c r="O13">
        <v>7.4</v>
      </c>
      <c r="P13">
        <v>33342</v>
      </c>
    </row>
    <row r="14" spans="1:16" x14ac:dyDescent="0.25">
      <c r="A14" t="s">
        <v>374</v>
      </c>
      <c r="C14">
        <v>87</v>
      </c>
      <c r="D14">
        <v>92</v>
      </c>
      <c r="E14" s="1" t="s">
        <v>375</v>
      </c>
      <c r="F14">
        <v>1992</v>
      </c>
      <c r="G14" t="s">
        <v>587</v>
      </c>
      <c r="H14">
        <v>63095253</v>
      </c>
      <c r="I14">
        <v>1252</v>
      </c>
      <c r="J14" t="s">
        <v>376</v>
      </c>
      <c r="K14" t="s">
        <v>374</v>
      </c>
      <c r="L14">
        <v>1992</v>
      </c>
      <c r="M14">
        <v>156</v>
      </c>
      <c r="N14" t="s">
        <v>44</v>
      </c>
      <c r="O14">
        <v>8</v>
      </c>
      <c r="P14">
        <v>300351</v>
      </c>
    </row>
    <row r="15" spans="1:16" x14ac:dyDescent="0.25">
      <c r="A15" t="s">
        <v>377</v>
      </c>
      <c r="C15">
        <v>94</v>
      </c>
      <c r="D15">
        <v>78</v>
      </c>
      <c r="E15" s="1">
        <v>46692</v>
      </c>
      <c r="F15">
        <v>1992</v>
      </c>
      <c r="G15" t="s">
        <v>587</v>
      </c>
      <c r="H15">
        <v>62548947</v>
      </c>
      <c r="I15">
        <v>1097</v>
      </c>
      <c r="J15" t="s">
        <v>378</v>
      </c>
      <c r="K15" t="s">
        <v>377</v>
      </c>
      <c r="L15">
        <v>1992</v>
      </c>
      <c r="M15">
        <v>112</v>
      </c>
      <c r="N15" t="s">
        <v>379</v>
      </c>
      <c r="O15">
        <v>7.2</v>
      </c>
      <c r="P15">
        <v>56636</v>
      </c>
    </row>
    <row r="16" spans="1:16" x14ac:dyDescent="0.25">
      <c r="A16" t="s">
        <v>380</v>
      </c>
      <c r="B16">
        <v>1</v>
      </c>
      <c r="C16">
        <v>96</v>
      </c>
      <c r="D16">
        <v>93</v>
      </c>
      <c r="E16" s="1" t="s">
        <v>381</v>
      </c>
      <c r="F16">
        <v>1992</v>
      </c>
      <c r="G16" t="s">
        <v>587</v>
      </c>
      <c r="H16">
        <v>101157447</v>
      </c>
      <c r="I16">
        <v>2087</v>
      </c>
      <c r="J16" t="s">
        <v>382</v>
      </c>
      <c r="K16" t="s">
        <v>380</v>
      </c>
      <c r="L16">
        <v>1992</v>
      </c>
      <c r="M16">
        <v>130</v>
      </c>
      <c r="N16" t="s">
        <v>112</v>
      </c>
      <c r="O16">
        <v>8.1999999999999993</v>
      </c>
      <c r="P16">
        <v>415094</v>
      </c>
    </row>
    <row r="17" spans="1:16" x14ac:dyDescent="0.25">
      <c r="A17" t="s">
        <v>386</v>
      </c>
      <c r="C17">
        <v>96</v>
      </c>
      <c r="D17">
        <v>89</v>
      </c>
      <c r="E17" s="1" t="s">
        <v>387</v>
      </c>
      <c r="F17">
        <v>1993</v>
      </c>
      <c r="G17" t="s">
        <v>585</v>
      </c>
      <c r="H17">
        <v>183875760</v>
      </c>
      <c r="I17">
        <v>2425</v>
      </c>
      <c r="J17" t="s">
        <v>388</v>
      </c>
      <c r="K17" t="s">
        <v>386</v>
      </c>
      <c r="L17">
        <v>1993</v>
      </c>
      <c r="M17">
        <v>130</v>
      </c>
      <c r="N17" t="s">
        <v>389</v>
      </c>
      <c r="O17">
        <v>7.8</v>
      </c>
      <c r="P17">
        <v>298792</v>
      </c>
    </row>
    <row r="18" spans="1:16" x14ac:dyDescent="0.25">
      <c r="A18" t="s">
        <v>390</v>
      </c>
      <c r="C18">
        <v>90</v>
      </c>
      <c r="D18">
        <v>86</v>
      </c>
      <c r="E18" s="1">
        <v>41214</v>
      </c>
      <c r="F18">
        <v>1993</v>
      </c>
      <c r="G18" t="s">
        <v>587</v>
      </c>
      <c r="H18">
        <v>39494813</v>
      </c>
      <c r="I18">
        <v>671</v>
      </c>
      <c r="J18" t="s">
        <v>391</v>
      </c>
      <c r="K18" t="s">
        <v>390</v>
      </c>
      <c r="L18">
        <v>1993</v>
      </c>
      <c r="M18">
        <v>121</v>
      </c>
      <c r="N18" t="s">
        <v>34</v>
      </c>
      <c r="O18">
        <v>7.5</v>
      </c>
      <c r="P18">
        <v>89995</v>
      </c>
    </row>
    <row r="19" spans="1:16" x14ac:dyDescent="0.25">
      <c r="A19" t="s">
        <v>392</v>
      </c>
      <c r="C19">
        <v>95</v>
      </c>
      <c r="D19">
        <v>89</v>
      </c>
      <c r="E19" s="1">
        <v>38657</v>
      </c>
      <c r="F19">
        <v>1993</v>
      </c>
      <c r="G19" t="s">
        <v>588</v>
      </c>
      <c r="H19">
        <v>15796357</v>
      </c>
      <c r="I19">
        <v>517</v>
      </c>
      <c r="J19" t="s">
        <v>393</v>
      </c>
      <c r="K19" t="s">
        <v>392</v>
      </c>
      <c r="L19">
        <v>1993</v>
      </c>
      <c r="M19">
        <v>134</v>
      </c>
      <c r="N19" t="s">
        <v>94</v>
      </c>
      <c r="O19">
        <v>7.8</v>
      </c>
      <c r="P19">
        <v>76013</v>
      </c>
    </row>
    <row r="20" spans="1:16" x14ac:dyDescent="0.25">
      <c r="A20" t="s">
        <v>394</v>
      </c>
      <c r="B20">
        <v>1</v>
      </c>
      <c r="C20">
        <v>71</v>
      </c>
      <c r="D20">
        <v>95</v>
      </c>
      <c r="E20" s="1">
        <v>38899</v>
      </c>
      <c r="F20">
        <v>1994</v>
      </c>
      <c r="G20" t="s">
        <v>585</v>
      </c>
      <c r="H20">
        <v>324543897</v>
      </c>
      <c r="I20">
        <v>2365</v>
      </c>
      <c r="J20" t="s">
        <v>395</v>
      </c>
      <c r="K20" t="s">
        <v>394</v>
      </c>
      <c r="L20">
        <v>1994</v>
      </c>
      <c r="M20">
        <v>142</v>
      </c>
      <c r="N20" t="s">
        <v>94</v>
      </c>
      <c r="O20">
        <v>8.8000000000000007</v>
      </c>
      <c r="P20">
        <v>2089092</v>
      </c>
    </row>
    <row r="21" spans="1:16" x14ac:dyDescent="0.25">
      <c r="A21" t="s">
        <v>396</v>
      </c>
      <c r="C21">
        <v>96</v>
      </c>
      <c r="D21">
        <v>74</v>
      </c>
      <c r="E21" s="1">
        <v>40603</v>
      </c>
      <c r="F21">
        <v>1994</v>
      </c>
      <c r="G21" t="s">
        <v>587</v>
      </c>
      <c r="H21">
        <v>51569473</v>
      </c>
      <c r="I21">
        <v>1069</v>
      </c>
      <c r="J21" t="s">
        <v>397</v>
      </c>
      <c r="K21" t="s">
        <v>396</v>
      </c>
      <c r="L21">
        <v>1994</v>
      </c>
      <c r="M21">
        <v>117</v>
      </c>
      <c r="N21" t="s">
        <v>187</v>
      </c>
      <c r="O21">
        <v>7.1</v>
      </c>
      <c r="P21">
        <v>155883</v>
      </c>
    </row>
    <row r="22" spans="1:16" x14ac:dyDescent="0.25">
      <c r="A22" t="s">
        <v>398</v>
      </c>
      <c r="C22">
        <v>94</v>
      </c>
      <c r="D22">
        <v>95</v>
      </c>
      <c r="E22" s="1" t="s">
        <v>399</v>
      </c>
      <c r="F22">
        <v>1994</v>
      </c>
      <c r="G22" t="s">
        <v>587</v>
      </c>
      <c r="H22">
        <v>25060409</v>
      </c>
      <c r="I22">
        <v>688</v>
      </c>
      <c r="J22" t="s">
        <v>400</v>
      </c>
      <c r="K22" t="s">
        <v>398</v>
      </c>
      <c r="L22">
        <v>1993</v>
      </c>
      <c r="M22">
        <v>133</v>
      </c>
      <c r="N22" t="s">
        <v>243</v>
      </c>
      <c r="O22">
        <v>8.1</v>
      </c>
      <c r="P22">
        <v>177125</v>
      </c>
    </row>
    <row r="23" spans="1:16" x14ac:dyDescent="0.25">
      <c r="A23" t="s">
        <v>401</v>
      </c>
      <c r="C23">
        <v>92</v>
      </c>
      <c r="D23">
        <v>96</v>
      </c>
      <c r="E23" s="1" t="s">
        <v>402</v>
      </c>
      <c r="F23">
        <v>1994</v>
      </c>
      <c r="G23" t="s">
        <v>587</v>
      </c>
      <c r="H23">
        <v>107928756</v>
      </c>
      <c r="I23">
        <v>1494</v>
      </c>
      <c r="J23" t="s">
        <v>403</v>
      </c>
      <c r="K23" t="s">
        <v>401</v>
      </c>
      <c r="L23">
        <v>1994</v>
      </c>
      <c r="M23">
        <v>154</v>
      </c>
      <c r="N23" t="s">
        <v>38</v>
      </c>
      <c r="O23">
        <v>8.9</v>
      </c>
      <c r="P23">
        <v>2064837</v>
      </c>
    </row>
    <row r="24" spans="1:16" x14ac:dyDescent="0.25">
      <c r="A24" t="s">
        <v>404</v>
      </c>
      <c r="C24">
        <v>97</v>
      </c>
      <c r="D24">
        <v>87</v>
      </c>
      <c r="E24" s="1" t="s">
        <v>405</v>
      </c>
      <c r="F24">
        <v>1994</v>
      </c>
      <c r="G24" t="s">
        <v>585</v>
      </c>
      <c r="H24">
        <v>24822619</v>
      </c>
      <c r="I24">
        <v>822</v>
      </c>
      <c r="J24" t="s">
        <v>406</v>
      </c>
      <c r="K24" t="s">
        <v>404</v>
      </c>
      <c r="L24">
        <v>1994</v>
      </c>
      <c r="M24">
        <v>133</v>
      </c>
      <c r="N24" t="s">
        <v>20</v>
      </c>
      <c r="O24">
        <v>7.5</v>
      </c>
      <c r="P24">
        <v>70653</v>
      </c>
    </row>
    <row r="25" spans="1:16" x14ac:dyDescent="0.25">
      <c r="A25" t="s">
        <v>407</v>
      </c>
      <c r="C25">
        <v>91</v>
      </c>
      <c r="D25">
        <v>98</v>
      </c>
      <c r="E25" s="1" t="s">
        <v>208</v>
      </c>
      <c r="F25">
        <v>1994</v>
      </c>
      <c r="G25" t="s">
        <v>587</v>
      </c>
      <c r="H25">
        <v>27556339</v>
      </c>
      <c r="I25">
        <v>972</v>
      </c>
      <c r="J25" t="s">
        <v>408</v>
      </c>
      <c r="K25" t="s">
        <v>407</v>
      </c>
      <c r="L25">
        <v>1994</v>
      </c>
      <c r="M25">
        <v>142</v>
      </c>
      <c r="N25" t="s">
        <v>44</v>
      </c>
      <c r="O25">
        <v>9.3000000000000007</v>
      </c>
      <c r="P25">
        <v>2690579</v>
      </c>
    </row>
    <row r="26" spans="1:16" x14ac:dyDescent="0.25">
      <c r="A26" t="s">
        <v>409</v>
      </c>
      <c r="C26">
        <v>96</v>
      </c>
      <c r="D26">
        <v>87</v>
      </c>
      <c r="E26" s="1">
        <v>11110</v>
      </c>
      <c r="F26">
        <v>1995</v>
      </c>
      <c r="G26" t="s">
        <v>588</v>
      </c>
      <c r="H26">
        <v>172071312</v>
      </c>
      <c r="I26">
        <v>2347</v>
      </c>
      <c r="J26" t="s">
        <v>410</v>
      </c>
      <c r="K26" t="s">
        <v>409</v>
      </c>
      <c r="L26">
        <v>1995</v>
      </c>
      <c r="M26">
        <v>140</v>
      </c>
      <c r="N26" t="s">
        <v>411</v>
      </c>
      <c r="O26">
        <v>7.7</v>
      </c>
      <c r="P26">
        <v>298768</v>
      </c>
    </row>
    <row r="27" spans="1:16" x14ac:dyDescent="0.25">
      <c r="A27" t="s">
        <v>412</v>
      </c>
      <c r="C27">
        <v>97</v>
      </c>
      <c r="D27">
        <v>67</v>
      </c>
      <c r="E27" s="1" t="s">
        <v>413</v>
      </c>
      <c r="F27">
        <v>1995</v>
      </c>
      <c r="G27" t="s">
        <v>589</v>
      </c>
      <c r="H27">
        <v>63658910</v>
      </c>
      <c r="I27">
        <v>1790</v>
      </c>
      <c r="J27" t="s">
        <v>414</v>
      </c>
      <c r="K27" t="s">
        <v>412</v>
      </c>
      <c r="L27">
        <v>1995</v>
      </c>
      <c r="M27">
        <v>91</v>
      </c>
      <c r="N27" t="s">
        <v>415</v>
      </c>
      <c r="O27">
        <v>6.9</v>
      </c>
      <c r="P27">
        <v>127476</v>
      </c>
    </row>
    <row r="28" spans="1:16" x14ac:dyDescent="0.25">
      <c r="A28" t="s">
        <v>416</v>
      </c>
      <c r="C28">
        <v>75</v>
      </c>
      <c r="D28">
        <v>85</v>
      </c>
      <c r="E28" s="1" t="s">
        <v>417</v>
      </c>
      <c r="F28">
        <v>1995</v>
      </c>
      <c r="G28" t="s">
        <v>587</v>
      </c>
      <c r="H28">
        <v>75602290</v>
      </c>
      <c r="I28">
        <v>2037</v>
      </c>
      <c r="J28" t="s">
        <v>418</v>
      </c>
      <c r="K28" t="s">
        <v>416</v>
      </c>
      <c r="L28">
        <v>1995</v>
      </c>
      <c r="M28">
        <v>178</v>
      </c>
      <c r="N28" t="s">
        <v>20</v>
      </c>
      <c r="O28">
        <v>8.4</v>
      </c>
      <c r="P28">
        <v>1042214</v>
      </c>
    </row>
    <row r="29" spans="1:16" x14ac:dyDescent="0.25">
      <c r="A29" t="s">
        <v>419</v>
      </c>
      <c r="B29">
        <v>1</v>
      </c>
      <c r="C29">
        <v>97</v>
      </c>
      <c r="D29">
        <v>90</v>
      </c>
      <c r="E29" s="1" t="s">
        <v>384</v>
      </c>
      <c r="F29">
        <v>1995</v>
      </c>
      <c r="G29" t="s">
        <v>588</v>
      </c>
      <c r="H29">
        <v>43182775</v>
      </c>
      <c r="I29">
        <v>1054</v>
      </c>
      <c r="J29" t="s">
        <v>420</v>
      </c>
      <c r="K29" t="s">
        <v>419</v>
      </c>
      <c r="L29">
        <v>1995</v>
      </c>
      <c r="M29">
        <v>136</v>
      </c>
      <c r="N29" t="s">
        <v>94</v>
      </c>
      <c r="O29">
        <v>7.7</v>
      </c>
      <c r="P29">
        <v>118069</v>
      </c>
    </row>
    <row r="30" spans="1:16" x14ac:dyDescent="0.25">
      <c r="A30" t="s">
        <v>421</v>
      </c>
      <c r="C30">
        <v>94</v>
      </c>
      <c r="D30">
        <v>92</v>
      </c>
      <c r="E30" s="1">
        <v>39508</v>
      </c>
      <c r="F30">
        <v>1996</v>
      </c>
      <c r="G30" t="s">
        <v>587</v>
      </c>
      <c r="H30">
        <v>24083318</v>
      </c>
      <c r="I30">
        <v>716</v>
      </c>
      <c r="J30" t="s">
        <v>422</v>
      </c>
      <c r="K30" t="s">
        <v>421</v>
      </c>
      <c r="L30">
        <v>1996</v>
      </c>
      <c r="M30">
        <v>98</v>
      </c>
      <c r="N30" t="s">
        <v>423</v>
      </c>
      <c r="O30">
        <v>8.1</v>
      </c>
      <c r="P30">
        <v>682709</v>
      </c>
    </row>
    <row r="31" spans="1:16" x14ac:dyDescent="0.25">
      <c r="A31" t="s">
        <v>424</v>
      </c>
      <c r="C31">
        <v>84</v>
      </c>
      <c r="D31">
        <v>79</v>
      </c>
      <c r="E31" s="1" t="s">
        <v>36</v>
      </c>
      <c r="F31">
        <v>1996</v>
      </c>
      <c r="G31" t="s">
        <v>587</v>
      </c>
      <c r="H31">
        <v>153952592</v>
      </c>
      <c r="I31">
        <v>2531</v>
      </c>
      <c r="J31" t="s">
        <v>425</v>
      </c>
      <c r="K31" t="s">
        <v>424</v>
      </c>
      <c r="L31">
        <v>1996</v>
      </c>
      <c r="M31">
        <v>139</v>
      </c>
      <c r="N31" t="s">
        <v>187</v>
      </c>
      <c r="O31">
        <v>7.3</v>
      </c>
      <c r="P31">
        <v>270483</v>
      </c>
    </row>
    <row r="32" spans="1:16" x14ac:dyDescent="0.25">
      <c r="A32" t="s">
        <v>426</v>
      </c>
      <c r="C32">
        <v>91</v>
      </c>
      <c r="D32">
        <v>90</v>
      </c>
      <c r="E32" s="1">
        <v>44866</v>
      </c>
      <c r="F32">
        <v>1996</v>
      </c>
      <c r="G32" t="s">
        <v>585</v>
      </c>
      <c r="H32">
        <v>35414673</v>
      </c>
      <c r="I32">
        <v>1050</v>
      </c>
      <c r="J32" t="s">
        <v>427</v>
      </c>
      <c r="K32" t="s">
        <v>426</v>
      </c>
      <c r="L32">
        <v>1996</v>
      </c>
      <c r="M32">
        <v>105</v>
      </c>
      <c r="N32" t="s">
        <v>85</v>
      </c>
      <c r="O32">
        <v>7.6</v>
      </c>
      <c r="P32">
        <v>54797</v>
      </c>
    </row>
    <row r="33" spans="1:16" x14ac:dyDescent="0.25">
      <c r="A33" t="s">
        <v>428</v>
      </c>
      <c r="B33">
        <v>1</v>
      </c>
      <c r="C33">
        <v>86</v>
      </c>
      <c r="D33">
        <v>83</v>
      </c>
      <c r="E33" s="1">
        <v>42309</v>
      </c>
      <c r="F33">
        <v>1996</v>
      </c>
      <c r="G33" t="s">
        <v>587</v>
      </c>
      <c r="H33">
        <v>78676422</v>
      </c>
      <c r="I33">
        <v>1409</v>
      </c>
      <c r="J33" t="s">
        <v>429</v>
      </c>
      <c r="K33" t="s">
        <v>428</v>
      </c>
      <c r="L33">
        <v>1996</v>
      </c>
      <c r="M33">
        <v>162</v>
      </c>
      <c r="N33" t="s">
        <v>430</v>
      </c>
      <c r="O33">
        <v>7.4</v>
      </c>
      <c r="P33">
        <v>192471</v>
      </c>
    </row>
    <row r="34" spans="1:16" x14ac:dyDescent="0.25">
      <c r="A34" t="s">
        <v>431</v>
      </c>
      <c r="C34">
        <v>86</v>
      </c>
      <c r="D34">
        <v>86</v>
      </c>
      <c r="E34" s="1" t="s">
        <v>375</v>
      </c>
      <c r="F34">
        <v>1997</v>
      </c>
      <c r="G34" t="s">
        <v>585</v>
      </c>
      <c r="H34">
        <v>148478011</v>
      </c>
      <c r="I34">
        <v>1837</v>
      </c>
      <c r="J34" t="s">
        <v>432</v>
      </c>
      <c r="K34" t="s">
        <v>431</v>
      </c>
      <c r="L34">
        <v>1997</v>
      </c>
      <c r="M34">
        <v>139</v>
      </c>
      <c r="N34" t="s">
        <v>187</v>
      </c>
      <c r="O34">
        <v>7.7</v>
      </c>
      <c r="P34">
        <v>302317</v>
      </c>
    </row>
    <row r="35" spans="1:16" x14ac:dyDescent="0.25">
      <c r="A35" t="s">
        <v>433</v>
      </c>
      <c r="C35">
        <v>97</v>
      </c>
      <c r="D35">
        <v>94</v>
      </c>
      <c r="E35" s="1" t="s">
        <v>434</v>
      </c>
      <c r="F35">
        <v>1997</v>
      </c>
      <c r="G35" t="s">
        <v>587</v>
      </c>
      <c r="H35">
        <v>138196658</v>
      </c>
      <c r="I35">
        <v>2203</v>
      </c>
      <c r="J35" t="s">
        <v>435</v>
      </c>
      <c r="K35" t="s">
        <v>433</v>
      </c>
      <c r="L35">
        <v>1997</v>
      </c>
      <c r="M35">
        <v>126</v>
      </c>
      <c r="N35" t="s">
        <v>94</v>
      </c>
      <c r="O35">
        <v>8.3000000000000007</v>
      </c>
      <c r="P35">
        <v>978591</v>
      </c>
    </row>
    <row r="36" spans="1:16" x14ac:dyDescent="0.25">
      <c r="A36" t="s">
        <v>436</v>
      </c>
      <c r="C36">
        <v>99</v>
      </c>
      <c r="D36">
        <v>94</v>
      </c>
      <c r="E36" s="1" t="s">
        <v>350</v>
      </c>
      <c r="F36">
        <v>1997</v>
      </c>
      <c r="G36" t="s">
        <v>587</v>
      </c>
      <c r="H36">
        <v>64616940</v>
      </c>
      <c r="I36">
        <v>1625</v>
      </c>
      <c r="J36" t="s">
        <v>437</v>
      </c>
      <c r="K36" t="s">
        <v>436</v>
      </c>
      <c r="L36">
        <v>1997</v>
      </c>
      <c r="M36">
        <v>138</v>
      </c>
      <c r="N36" t="s">
        <v>234</v>
      </c>
      <c r="O36">
        <v>8.1999999999999993</v>
      </c>
      <c r="P36">
        <v>586422</v>
      </c>
    </row>
    <row r="37" spans="1:16" x14ac:dyDescent="0.25">
      <c r="A37" t="s">
        <v>438</v>
      </c>
      <c r="C37">
        <v>95</v>
      </c>
      <c r="D37">
        <v>91</v>
      </c>
      <c r="E37" s="1" t="s">
        <v>439</v>
      </c>
      <c r="F37">
        <v>1996</v>
      </c>
      <c r="G37" t="s">
        <v>587</v>
      </c>
      <c r="H37">
        <v>13040360</v>
      </c>
      <c r="I37">
        <v>296</v>
      </c>
      <c r="J37" t="s">
        <v>440</v>
      </c>
      <c r="K37" t="s">
        <v>438</v>
      </c>
      <c r="L37">
        <v>1996</v>
      </c>
      <c r="M37">
        <v>136</v>
      </c>
      <c r="N37" t="s">
        <v>30</v>
      </c>
      <c r="O37">
        <v>8</v>
      </c>
      <c r="P37">
        <v>44186</v>
      </c>
    </row>
    <row r="38" spans="1:16" x14ac:dyDescent="0.25">
      <c r="A38" t="s">
        <v>441</v>
      </c>
      <c r="C38">
        <v>96</v>
      </c>
      <c r="D38">
        <v>79</v>
      </c>
      <c r="E38" s="1" t="s">
        <v>442</v>
      </c>
      <c r="F38">
        <v>1997</v>
      </c>
      <c r="G38" t="s">
        <v>587</v>
      </c>
      <c r="H38">
        <v>45397775</v>
      </c>
      <c r="I38">
        <v>783</v>
      </c>
      <c r="J38" t="s">
        <v>443</v>
      </c>
      <c r="K38" t="s">
        <v>441</v>
      </c>
      <c r="L38">
        <v>1997</v>
      </c>
      <c r="M38">
        <v>91</v>
      </c>
      <c r="N38" t="s">
        <v>30</v>
      </c>
      <c r="O38">
        <v>7.2</v>
      </c>
      <c r="P38">
        <v>108135</v>
      </c>
    </row>
    <row r="39" spans="1:16" x14ac:dyDescent="0.25">
      <c r="A39" t="s">
        <v>444</v>
      </c>
      <c r="B39">
        <v>1</v>
      </c>
      <c r="C39">
        <v>88</v>
      </c>
      <c r="D39">
        <v>69</v>
      </c>
      <c r="E39" s="1" t="s">
        <v>42</v>
      </c>
      <c r="F39">
        <v>1997</v>
      </c>
      <c r="G39" t="s">
        <v>585</v>
      </c>
      <c r="H39">
        <v>600788188</v>
      </c>
      <c r="I39">
        <v>3265</v>
      </c>
      <c r="J39" t="s">
        <v>445</v>
      </c>
      <c r="K39" t="s">
        <v>444</v>
      </c>
      <c r="L39">
        <v>1997</v>
      </c>
      <c r="M39">
        <v>194</v>
      </c>
      <c r="N39" t="s">
        <v>94</v>
      </c>
      <c r="O39">
        <v>7.9</v>
      </c>
      <c r="P39">
        <v>1183539</v>
      </c>
    </row>
    <row r="40" spans="1:16" x14ac:dyDescent="0.25">
      <c r="A40" t="s">
        <v>446</v>
      </c>
      <c r="C40">
        <v>83</v>
      </c>
      <c r="D40">
        <v>86</v>
      </c>
      <c r="E40" s="1">
        <v>39022</v>
      </c>
      <c r="F40">
        <v>1998</v>
      </c>
      <c r="G40" t="s">
        <v>587</v>
      </c>
      <c r="H40">
        <v>29353620</v>
      </c>
      <c r="I40">
        <v>624</v>
      </c>
      <c r="J40" t="s">
        <v>447</v>
      </c>
      <c r="K40" t="s">
        <v>446</v>
      </c>
      <c r="L40">
        <v>1998</v>
      </c>
      <c r="M40">
        <v>124</v>
      </c>
      <c r="N40" t="s">
        <v>20</v>
      </c>
      <c r="O40">
        <v>7.4</v>
      </c>
      <c r="P40">
        <v>100786</v>
      </c>
    </row>
    <row r="41" spans="1:16" x14ac:dyDescent="0.25">
      <c r="A41" t="s">
        <v>448</v>
      </c>
      <c r="C41">
        <v>80</v>
      </c>
      <c r="D41">
        <v>96</v>
      </c>
      <c r="E41" s="1" t="s">
        <v>449</v>
      </c>
      <c r="F41">
        <v>1998</v>
      </c>
      <c r="G41" t="s">
        <v>585</v>
      </c>
      <c r="H41">
        <v>56505948</v>
      </c>
      <c r="I41">
        <v>1136</v>
      </c>
      <c r="J41" t="s">
        <v>450</v>
      </c>
      <c r="K41" t="s">
        <v>451</v>
      </c>
      <c r="L41">
        <v>1997</v>
      </c>
      <c r="M41">
        <v>116</v>
      </c>
      <c r="N41" t="s">
        <v>187</v>
      </c>
      <c r="O41">
        <v>8.6</v>
      </c>
      <c r="P41">
        <v>698950</v>
      </c>
    </row>
    <row r="42" spans="1:16" x14ac:dyDescent="0.25">
      <c r="A42" t="s">
        <v>452</v>
      </c>
      <c r="C42">
        <v>94</v>
      </c>
      <c r="D42">
        <v>95</v>
      </c>
      <c r="E42" s="1">
        <v>45474</v>
      </c>
      <c r="F42">
        <v>1998</v>
      </c>
      <c r="G42" t="s">
        <v>587</v>
      </c>
      <c r="H42">
        <v>216540909</v>
      </c>
      <c r="I42">
        <v>2807</v>
      </c>
      <c r="J42" t="s">
        <v>453</v>
      </c>
      <c r="K42" t="s">
        <v>452</v>
      </c>
      <c r="L42">
        <v>1998</v>
      </c>
      <c r="M42">
        <v>169</v>
      </c>
      <c r="N42" t="s">
        <v>454</v>
      </c>
      <c r="O42">
        <v>8.6</v>
      </c>
      <c r="P42">
        <v>1397648</v>
      </c>
    </row>
    <row r="43" spans="1:16" x14ac:dyDescent="0.25">
      <c r="A43" t="s">
        <v>455</v>
      </c>
      <c r="B43">
        <v>1</v>
      </c>
      <c r="C43">
        <v>92</v>
      </c>
      <c r="D43">
        <v>80</v>
      </c>
      <c r="E43" s="1" t="s">
        <v>251</v>
      </c>
      <c r="F43">
        <v>1998</v>
      </c>
      <c r="G43" t="s">
        <v>587</v>
      </c>
      <c r="H43">
        <v>100193823</v>
      </c>
      <c r="I43">
        <v>2030</v>
      </c>
      <c r="J43" t="s">
        <v>456</v>
      </c>
      <c r="K43" t="s">
        <v>455</v>
      </c>
      <c r="L43">
        <v>1998</v>
      </c>
      <c r="M43">
        <v>123</v>
      </c>
      <c r="N43" t="s">
        <v>457</v>
      </c>
      <c r="O43">
        <v>7.1</v>
      </c>
      <c r="P43">
        <v>227010</v>
      </c>
    </row>
    <row r="44" spans="1:16" x14ac:dyDescent="0.25">
      <c r="A44" t="s">
        <v>458</v>
      </c>
      <c r="B44">
        <v>1</v>
      </c>
      <c r="C44">
        <v>87</v>
      </c>
      <c r="D44">
        <v>93</v>
      </c>
      <c r="E44" s="1" t="s">
        <v>459</v>
      </c>
      <c r="F44">
        <v>1999</v>
      </c>
      <c r="G44" t="s">
        <v>587</v>
      </c>
      <c r="H44">
        <v>129786786</v>
      </c>
      <c r="I44">
        <v>1990</v>
      </c>
      <c r="J44" t="s">
        <v>460</v>
      </c>
      <c r="K44" t="s">
        <v>458</v>
      </c>
      <c r="L44">
        <v>1999</v>
      </c>
      <c r="M44">
        <v>122</v>
      </c>
      <c r="N44" t="s">
        <v>44</v>
      </c>
      <c r="O44">
        <v>8.4</v>
      </c>
      <c r="P44">
        <v>1159460</v>
      </c>
    </row>
    <row r="45" spans="1:16" x14ac:dyDescent="0.25">
      <c r="A45" t="s">
        <v>461</v>
      </c>
      <c r="C45">
        <v>71</v>
      </c>
      <c r="D45">
        <v>77</v>
      </c>
      <c r="E45" s="1" t="s">
        <v>266</v>
      </c>
      <c r="F45">
        <v>1999</v>
      </c>
      <c r="G45" t="s">
        <v>585</v>
      </c>
      <c r="H45">
        <v>57545092</v>
      </c>
      <c r="I45">
        <v>1738</v>
      </c>
      <c r="J45" t="s">
        <v>462</v>
      </c>
      <c r="K45" t="s">
        <v>461</v>
      </c>
      <c r="L45">
        <v>1999</v>
      </c>
      <c r="M45">
        <v>126</v>
      </c>
      <c r="N45" t="s">
        <v>94</v>
      </c>
      <c r="O45">
        <v>7.4</v>
      </c>
      <c r="P45">
        <v>100735</v>
      </c>
    </row>
    <row r="46" spans="1:16" x14ac:dyDescent="0.25">
      <c r="A46" t="s">
        <v>463</v>
      </c>
      <c r="C46">
        <v>79</v>
      </c>
      <c r="D46">
        <v>94</v>
      </c>
      <c r="E46" s="1" t="s">
        <v>266</v>
      </c>
      <c r="F46">
        <v>1999</v>
      </c>
      <c r="G46" t="s">
        <v>587</v>
      </c>
      <c r="H46">
        <v>137342483</v>
      </c>
      <c r="I46">
        <v>2875</v>
      </c>
      <c r="J46" t="s">
        <v>464</v>
      </c>
      <c r="K46" t="s">
        <v>463</v>
      </c>
      <c r="L46">
        <v>1999</v>
      </c>
      <c r="M46">
        <v>189</v>
      </c>
      <c r="N46" t="s">
        <v>465</v>
      </c>
      <c r="O46">
        <v>8.6</v>
      </c>
      <c r="P46">
        <v>1308131</v>
      </c>
    </row>
    <row r="47" spans="1:16" x14ac:dyDescent="0.25">
      <c r="A47" t="s">
        <v>466</v>
      </c>
      <c r="C47">
        <v>96</v>
      </c>
      <c r="D47">
        <v>90</v>
      </c>
      <c r="E47" s="1">
        <v>38657</v>
      </c>
      <c r="F47">
        <v>1999</v>
      </c>
      <c r="G47" t="s">
        <v>587</v>
      </c>
      <c r="H47">
        <v>29089907</v>
      </c>
      <c r="I47">
        <v>1844</v>
      </c>
      <c r="J47" t="s">
        <v>467</v>
      </c>
      <c r="K47" t="s">
        <v>466</v>
      </c>
      <c r="L47">
        <v>1999</v>
      </c>
      <c r="M47">
        <v>157</v>
      </c>
      <c r="N47" t="s">
        <v>51</v>
      </c>
      <c r="O47">
        <v>7.8</v>
      </c>
      <c r="P47">
        <v>172977</v>
      </c>
    </row>
    <row r="48" spans="1:16" x14ac:dyDescent="0.25">
      <c r="A48" t="s">
        <v>468</v>
      </c>
      <c r="C48">
        <v>86</v>
      </c>
      <c r="D48">
        <v>90</v>
      </c>
      <c r="E48" s="1" t="s">
        <v>387</v>
      </c>
      <c r="F48">
        <v>1999</v>
      </c>
      <c r="G48" t="s">
        <v>587</v>
      </c>
      <c r="H48">
        <v>293506288</v>
      </c>
      <c r="I48">
        <v>2821</v>
      </c>
      <c r="J48" t="s">
        <v>469</v>
      </c>
      <c r="K48" t="s">
        <v>468</v>
      </c>
      <c r="L48">
        <v>1999</v>
      </c>
      <c r="M48">
        <v>107</v>
      </c>
      <c r="N48" t="s">
        <v>470</v>
      </c>
      <c r="O48">
        <v>8.1999999999999993</v>
      </c>
      <c r="P48">
        <v>996668</v>
      </c>
    </row>
    <row r="49" spans="1:16" x14ac:dyDescent="0.25">
      <c r="A49" t="s">
        <v>471</v>
      </c>
      <c r="C49">
        <v>80</v>
      </c>
      <c r="D49">
        <v>80</v>
      </c>
      <c r="E49" s="1" t="s">
        <v>24</v>
      </c>
      <c r="F49">
        <v>1998</v>
      </c>
      <c r="G49" t="s">
        <v>587</v>
      </c>
      <c r="H49">
        <v>35755689</v>
      </c>
      <c r="I49">
        <v>1657</v>
      </c>
      <c r="J49" t="s">
        <v>472</v>
      </c>
      <c r="K49" t="s">
        <v>471</v>
      </c>
      <c r="L49">
        <v>1998</v>
      </c>
      <c r="M49">
        <v>170</v>
      </c>
      <c r="N49" t="s">
        <v>473</v>
      </c>
      <c r="O49">
        <v>7.6</v>
      </c>
      <c r="P49">
        <v>189970</v>
      </c>
    </row>
    <row r="50" spans="1:16" x14ac:dyDescent="0.25">
      <c r="A50" t="s">
        <v>474</v>
      </c>
      <c r="C50">
        <v>63</v>
      </c>
      <c r="D50">
        <v>83</v>
      </c>
      <c r="E50" s="1" t="s">
        <v>384</v>
      </c>
      <c r="F50">
        <v>2000</v>
      </c>
      <c r="G50" t="s">
        <v>585</v>
      </c>
      <c r="H50">
        <v>71509360</v>
      </c>
      <c r="I50">
        <v>1928</v>
      </c>
      <c r="J50" t="s">
        <v>475</v>
      </c>
      <c r="K50" t="s">
        <v>474</v>
      </c>
      <c r="L50">
        <v>2000</v>
      </c>
      <c r="M50">
        <v>121</v>
      </c>
      <c r="N50" t="s">
        <v>94</v>
      </c>
      <c r="O50">
        <v>7.3</v>
      </c>
      <c r="P50">
        <v>193991</v>
      </c>
    </row>
    <row r="51" spans="1:16" x14ac:dyDescent="0.25">
      <c r="A51" t="s">
        <v>476</v>
      </c>
      <c r="C51">
        <v>97</v>
      </c>
      <c r="D51">
        <v>86</v>
      </c>
      <c r="E51" s="1" t="s">
        <v>477</v>
      </c>
      <c r="F51">
        <v>2000</v>
      </c>
      <c r="G51" t="s">
        <v>585</v>
      </c>
      <c r="H51">
        <v>128485131</v>
      </c>
      <c r="I51">
        <v>2027</v>
      </c>
      <c r="J51" t="s">
        <v>478</v>
      </c>
      <c r="K51" t="s">
        <v>479</v>
      </c>
      <c r="L51">
        <v>2000</v>
      </c>
      <c r="M51">
        <v>120</v>
      </c>
      <c r="N51" t="s">
        <v>120</v>
      </c>
      <c r="O51">
        <v>7.9</v>
      </c>
      <c r="P51">
        <v>271576</v>
      </c>
    </row>
    <row r="52" spans="1:16" x14ac:dyDescent="0.25">
      <c r="A52" t="s">
        <v>480</v>
      </c>
      <c r="C52">
        <v>85</v>
      </c>
      <c r="D52">
        <v>81</v>
      </c>
      <c r="E52" s="1">
        <v>42795</v>
      </c>
      <c r="F52">
        <v>2000</v>
      </c>
      <c r="G52" t="s">
        <v>587</v>
      </c>
      <c r="H52">
        <v>125595205</v>
      </c>
      <c r="I52">
        <v>3070</v>
      </c>
      <c r="J52" t="s">
        <v>481</v>
      </c>
      <c r="K52" t="s">
        <v>480</v>
      </c>
      <c r="L52">
        <v>2000</v>
      </c>
      <c r="M52">
        <v>131</v>
      </c>
      <c r="N52" t="s">
        <v>67</v>
      </c>
      <c r="O52">
        <v>7.4</v>
      </c>
      <c r="P52">
        <v>201433</v>
      </c>
    </row>
    <row r="53" spans="1:16" x14ac:dyDescent="0.25">
      <c r="A53" t="s">
        <v>482</v>
      </c>
      <c r="B53">
        <v>1</v>
      </c>
      <c r="C53">
        <v>79</v>
      </c>
      <c r="D53">
        <v>87</v>
      </c>
      <c r="E53" s="1" t="s">
        <v>483</v>
      </c>
      <c r="F53">
        <v>2000</v>
      </c>
      <c r="G53" t="s">
        <v>587</v>
      </c>
      <c r="H53">
        <v>186610052</v>
      </c>
      <c r="I53">
        <v>3188</v>
      </c>
      <c r="J53" t="s">
        <v>484</v>
      </c>
      <c r="K53" t="s">
        <v>482</v>
      </c>
      <c r="L53">
        <v>2000</v>
      </c>
      <c r="M53">
        <v>155</v>
      </c>
      <c r="N53" t="s">
        <v>120</v>
      </c>
      <c r="O53">
        <v>8.5</v>
      </c>
      <c r="P53">
        <v>1507450</v>
      </c>
    </row>
    <row r="54" spans="1:16" x14ac:dyDescent="0.25">
      <c r="A54" t="s">
        <v>485</v>
      </c>
      <c r="B54">
        <v>1</v>
      </c>
      <c r="C54">
        <v>74</v>
      </c>
      <c r="D54">
        <v>93</v>
      </c>
      <c r="E54" s="1" t="s">
        <v>486</v>
      </c>
      <c r="F54">
        <v>2001</v>
      </c>
      <c r="G54" t="s">
        <v>585</v>
      </c>
      <c r="H54">
        <v>170742341</v>
      </c>
      <c r="I54">
        <v>2250</v>
      </c>
      <c r="J54" t="s">
        <v>487</v>
      </c>
      <c r="K54" t="s">
        <v>485</v>
      </c>
      <c r="L54">
        <v>2001</v>
      </c>
      <c r="M54">
        <v>135</v>
      </c>
      <c r="N54" t="s">
        <v>67</v>
      </c>
      <c r="O54">
        <v>8.1999999999999993</v>
      </c>
      <c r="P54">
        <v>937205</v>
      </c>
    </row>
    <row r="55" spans="1:16" x14ac:dyDescent="0.25">
      <c r="A55" t="s">
        <v>488</v>
      </c>
      <c r="C55">
        <v>75</v>
      </c>
      <c r="D55">
        <v>89</v>
      </c>
      <c r="E55" s="1" t="s">
        <v>489</v>
      </c>
      <c r="F55">
        <v>2001</v>
      </c>
      <c r="G55" t="s">
        <v>585</v>
      </c>
      <c r="H55">
        <v>57039601</v>
      </c>
      <c r="I55">
        <v>2283</v>
      </c>
      <c r="J55" t="s">
        <v>490</v>
      </c>
      <c r="K55" t="s">
        <v>488</v>
      </c>
      <c r="L55">
        <v>2001</v>
      </c>
      <c r="M55">
        <v>127</v>
      </c>
      <c r="N55" t="s">
        <v>491</v>
      </c>
      <c r="O55">
        <v>7.6</v>
      </c>
      <c r="P55">
        <v>287959</v>
      </c>
    </row>
    <row r="56" spans="1:16" x14ac:dyDescent="0.25">
      <c r="A56" t="s">
        <v>492</v>
      </c>
      <c r="C56">
        <v>91</v>
      </c>
      <c r="D56">
        <v>95</v>
      </c>
      <c r="E56" s="1" t="s">
        <v>42</v>
      </c>
      <c r="F56">
        <v>2001</v>
      </c>
      <c r="G56" t="s">
        <v>585</v>
      </c>
      <c r="H56">
        <v>313364114</v>
      </c>
      <c r="I56">
        <v>3381</v>
      </c>
      <c r="J56" t="s">
        <v>493</v>
      </c>
      <c r="K56" t="s">
        <v>492</v>
      </c>
      <c r="L56">
        <v>2001</v>
      </c>
      <c r="M56">
        <v>178</v>
      </c>
      <c r="N56" t="s">
        <v>120</v>
      </c>
      <c r="O56">
        <v>8.8000000000000007</v>
      </c>
      <c r="P56">
        <v>1883232</v>
      </c>
    </row>
    <row r="57" spans="1:16" x14ac:dyDescent="0.25">
      <c r="A57" t="s">
        <v>494</v>
      </c>
      <c r="C57">
        <v>92</v>
      </c>
      <c r="D57">
        <v>85</v>
      </c>
      <c r="E57" s="1" t="s">
        <v>365</v>
      </c>
      <c r="F57">
        <v>2000</v>
      </c>
      <c r="G57" t="s">
        <v>587</v>
      </c>
      <c r="H57">
        <v>123821766</v>
      </c>
      <c r="I57">
        <v>1755</v>
      </c>
      <c r="J57" t="s">
        <v>495</v>
      </c>
      <c r="K57" t="s">
        <v>494</v>
      </c>
      <c r="L57">
        <v>2000</v>
      </c>
      <c r="M57">
        <v>147</v>
      </c>
      <c r="N57" t="s">
        <v>152</v>
      </c>
      <c r="O57">
        <v>7.6</v>
      </c>
      <c r="P57">
        <v>209506</v>
      </c>
    </row>
    <row r="58" spans="1:16" x14ac:dyDescent="0.25">
      <c r="A58" t="s">
        <v>496</v>
      </c>
      <c r="C58">
        <v>72</v>
      </c>
      <c r="D58">
        <v>81</v>
      </c>
      <c r="E58" s="1" t="s">
        <v>362</v>
      </c>
      <c r="F58">
        <v>2002</v>
      </c>
      <c r="G58" t="s">
        <v>587</v>
      </c>
      <c r="H58">
        <v>77786051</v>
      </c>
      <c r="I58">
        <v>2340</v>
      </c>
      <c r="J58" t="s">
        <v>497</v>
      </c>
      <c r="K58" t="s">
        <v>496</v>
      </c>
      <c r="L58">
        <v>2002</v>
      </c>
      <c r="M58">
        <v>167</v>
      </c>
      <c r="N58" t="s">
        <v>38</v>
      </c>
      <c r="O58">
        <v>7.5</v>
      </c>
      <c r="P58">
        <v>446619</v>
      </c>
    </row>
    <row r="59" spans="1:16" x14ac:dyDescent="0.25">
      <c r="A59" t="s">
        <v>498</v>
      </c>
      <c r="C59">
        <v>87</v>
      </c>
      <c r="D59">
        <v>78</v>
      </c>
      <c r="E59" s="1" t="s">
        <v>499</v>
      </c>
      <c r="F59">
        <v>2001</v>
      </c>
      <c r="G59" t="s">
        <v>587</v>
      </c>
      <c r="H59">
        <v>40895232</v>
      </c>
      <c r="I59">
        <v>918</v>
      </c>
      <c r="J59" t="s">
        <v>500</v>
      </c>
      <c r="K59" t="s">
        <v>498</v>
      </c>
      <c r="L59">
        <v>2001</v>
      </c>
      <c r="M59">
        <v>137</v>
      </c>
      <c r="N59" t="s">
        <v>501</v>
      </c>
      <c r="O59">
        <v>7.2</v>
      </c>
      <c r="P59">
        <v>89308</v>
      </c>
    </row>
    <row r="60" spans="1:16" x14ac:dyDescent="0.25">
      <c r="A60" t="s">
        <v>502</v>
      </c>
      <c r="C60">
        <v>93</v>
      </c>
      <c r="D60">
        <v>81</v>
      </c>
      <c r="E60" s="1">
        <v>45231</v>
      </c>
      <c r="F60">
        <v>2001</v>
      </c>
      <c r="G60" t="s">
        <v>587</v>
      </c>
      <c r="H60">
        <v>33985039</v>
      </c>
      <c r="I60">
        <v>1103</v>
      </c>
      <c r="J60" t="s">
        <v>503</v>
      </c>
      <c r="K60" t="s">
        <v>502</v>
      </c>
      <c r="L60">
        <v>2001</v>
      </c>
      <c r="M60">
        <v>131</v>
      </c>
      <c r="N60" t="s">
        <v>38</v>
      </c>
      <c r="O60">
        <v>7.4</v>
      </c>
      <c r="P60">
        <v>41172</v>
      </c>
    </row>
    <row r="61" spans="1:16" x14ac:dyDescent="0.25">
      <c r="A61" t="s">
        <v>504</v>
      </c>
      <c r="C61">
        <v>95</v>
      </c>
      <c r="D61">
        <v>95</v>
      </c>
      <c r="E61" s="1" t="s">
        <v>56</v>
      </c>
      <c r="F61">
        <v>2002</v>
      </c>
      <c r="G61" t="s">
        <v>585</v>
      </c>
      <c r="H61">
        <v>339789881</v>
      </c>
      <c r="I61">
        <v>3622</v>
      </c>
      <c r="J61" t="s">
        <v>505</v>
      </c>
      <c r="K61" t="s">
        <v>504</v>
      </c>
      <c r="L61">
        <v>2002</v>
      </c>
      <c r="M61">
        <v>179</v>
      </c>
      <c r="N61" t="s">
        <v>120</v>
      </c>
      <c r="O61">
        <v>8.8000000000000007</v>
      </c>
      <c r="P61">
        <v>1673903</v>
      </c>
    </row>
    <row r="62" spans="1:16" x14ac:dyDescent="0.25">
      <c r="A62" t="s">
        <v>506</v>
      </c>
      <c r="B62">
        <v>1</v>
      </c>
      <c r="C62">
        <v>86</v>
      </c>
      <c r="D62">
        <v>83</v>
      </c>
      <c r="E62" s="1" t="s">
        <v>365</v>
      </c>
      <c r="F62">
        <v>2002</v>
      </c>
      <c r="G62" t="s">
        <v>585</v>
      </c>
      <c r="H62">
        <v>167511932</v>
      </c>
      <c r="I62">
        <v>2701</v>
      </c>
      <c r="J62" t="s">
        <v>507</v>
      </c>
      <c r="K62" t="s">
        <v>506</v>
      </c>
      <c r="L62">
        <v>2002</v>
      </c>
      <c r="M62">
        <v>113</v>
      </c>
      <c r="N62" t="s">
        <v>508</v>
      </c>
      <c r="O62">
        <v>7.2</v>
      </c>
      <c r="P62">
        <v>232714</v>
      </c>
    </row>
    <row r="63" spans="1:16" x14ac:dyDescent="0.25">
      <c r="A63" t="s">
        <v>509</v>
      </c>
      <c r="C63">
        <v>95</v>
      </c>
      <c r="D63">
        <v>85</v>
      </c>
      <c r="E63" s="1" t="s">
        <v>510</v>
      </c>
      <c r="F63">
        <v>2003</v>
      </c>
      <c r="G63" t="s">
        <v>587</v>
      </c>
      <c r="H63">
        <v>44576385</v>
      </c>
      <c r="I63">
        <v>882</v>
      </c>
      <c r="J63" t="s">
        <v>511</v>
      </c>
      <c r="K63" t="s">
        <v>509</v>
      </c>
      <c r="L63">
        <v>2003</v>
      </c>
      <c r="M63">
        <v>102</v>
      </c>
      <c r="N63" t="s">
        <v>30</v>
      </c>
      <c r="O63">
        <v>7.7</v>
      </c>
      <c r="P63">
        <v>459606</v>
      </c>
    </row>
    <row r="64" spans="1:16" x14ac:dyDescent="0.25">
      <c r="A64" t="s">
        <v>512</v>
      </c>
      <c r="C64">
        <v>85</v>
      </c>
      <c r="D64">
        <v>80</v>
      </c>
      <c r="E64" s="1">
        <v>41944</v>
      </c>
      <c r="F64">
        <v>2003</v>
      </c>
      <c r="G64" t="s">
        <v>585</v>
      </c>
      <c r="H64">
        <v>93927920</v>
      </c>
      <c r="I64">
        <v>3101</v>
      </c>
      <c r="J64" t="s">
        <v>513</v>
      </c>
      <c r="K64" t="s">
        <v>512</v>
      </c>
      <c r="L64">
        <v>2003</v>
      </c>
      <c r="M64">
        <v>138</v>
      </c>
      <c r="N64" t="s">
        <v>120</v>
      </c>
      <c r="O64">
        <v>7.4</v>
      </c>
      <c r="P64">
        <v>224592</v>
      </c>
    </row>
    <row r="65" spans="1:16" x14ac:dyDescent="0.25">
      <c r="A65" t="s">
        <v>514</v>
      </c>
      <c r="C65">
        <v>88</v>
      </c>
      <c r="D65">
        <v>89</v>
      </c>
      <c r="E65" s="1" t="s">
        <v>515</v>
      </c>
      <c r="F65">
        <v>2003</v>
      </c>
      <c r="G65" t="s">
        <v>587</v>
      </c>
      <c r="H65">
        <v>90135191</v>
      </c>
      <c r="I65">
        <v>1581</v>
      </c>
      <c r="J65" t="s">
        <v>516</v>
      </c>
      <c r="K65" t="s">
        <v>514</v>
      </c>
      <c r="L65">
        <v>2003</v>
      </c>
      <c r="M65">
        <v>138</v>
      </c>
      <c r="N65" t="s">
        <v>234</v>
      </c>
      <c r="O65">
        <v>7.9</v>
      </c>
      <c r="P65">
        <v>460793</v>
      </c>
    </row>
    <row r="66" spans="1:16" x14ac:dyDescent="0.25">
      <c r="A66" t="s">
        <v>517</v>
      </c>
      <c r="C66">
        <v>78</v>
      </c>
      <c r="D66">
        <v>76</v>
      </c>
      <c r="E66" s="1">
        <v>45839</v>
      </c>
      <c r="F66">
        <v>2003</v>
      </c>
      <c r="G66" t="s">
        <v>585</v>
      </c>
      <c r="H66">
        <v>120231534</v>
      </c>
      <c r="I66">
        <v>2573</v>
      </c>
      <c r="J66" t="s">
        <v>518</v>
      </c>
      <c r="K66" t="s">
        <v>517</v>
      </c>
      <c r="L66">
        <v>2003</v>
      </c>
      <c r="M66">
        <v>140</v>
      </c>
      <c r="N66" t="s">
        <v>519</v>
      </c>
      <c r="O66">
        <v>7.3</v>
      </c>
      <c r="P66">
        <v>74153</v>
      </c>
    </row>
    <row r="67" spans="1:16" x14ac:dyDescent="0.25">
      <c r="A67" t="s">
        <v>520</v>
      </c>
      <c r="C67">
        <v>79</v>
      </c>
      <c r="D67">
        <v>84</v>
      </c>
      <c r="E67" s="1" t="s">
        <v>365</v>
      </c>
      <c r="F67">
        <v>2002</v>
      </c>
      <c r="G67" t="s">
        <v>585</v>
      </c>
      <c r="H67">
        <v>41168679</v>
      </c>
      <c r="I67">
        <v>1010</v>
      </c>
      <c r="J67" t="s">
        <v>521</v>
      </c>
      <c r="K67" t="s">
        <v>520</v>
      </c>
      <c r="L67">
        <v>2002</v>
      </c>
      <c r="M67">
        <v>110</v>
      </c>
      <c r="N67" t="s">
        <v>94</v>
      </c>
      <c r="O67">
        <v>7.5</v>
      </c>
      <c r="P67">
        <v>133389</v>
      </c>
    </row>
    <row r="68" spans="1:16" x14ac:dyDescent="0.25">
      <c r="A68" t="s">
        <v>522</v>
      </c>
      <c r="B68">
        <v>1</v>
      </c>
      <c r="C68">
        <v>93</v>
      </c>
      <c r="D68">
        <v>86</v>
      </c>
      <c r="E68" s="1" t="s">
        <v>216</v>
      </c>
      <c r="F68">
        <v>2003</v>
      </c>
      <c r="G68" t="s">
        <v>585</v>
      </c>
      <c r="H68">
        <v>377027325</v>
      </c>
      <c r="I68">
        <v>3703</v>
      </c>
      <c r="J68" t="s">
        <v>523</v>
      </c>
      <c r="K68" t="s">
        <v>522</v>
      </c>
      <c r="L68">
        <v>2003</v>
      </c>
      <c r="M68">
        <v>201</v>
      </c>
      <c r="N68" t="s">
        <v>120</v>
      </c>
      <c r="O68">
        <v>9</v>
      </c>
      <c r="P68">
        <v>1853660</v>
      </c>
    </row>
    <row r="69" spans="1:16" x14ac:dyDescent="0.25">
      <c r="A69" t="s">
        <v>524</v>
      </c>
      <c r="C69">
        <v>95</v>
      </c>
      <c r="D69">
        <v>96</v>
      </c>
      <c r="E69" s="1" t="s">
        <v>24</v>
      </c>
      <c r="F69">
        <v>2002</v>
      </c>
      <c r="G69" t="s">
        <v>587</v>
      </c>
      <c r="H69">
        <v>32366947</v>
      </c>
      <c r="I69">
        <v>842</v>
      </c>
      <c r="J69" t="s">
        <v>525</v>
      </c>
      <c r="K69" t="s">
        <v>524</v>
      </c>
      <c r="L69">
        <v>2002</v>
      </c>
      <c r="M69">
        <v>150</v>
      </c>
      <c r="N69" t="s">
        <v>85</v>
      </c>
      <c r="O69">
        <v>8.5</v>
      </c>
      <c r="P69">
        <v>837141</v>
      </c>
    </row>
    <row r="70" spans="1:16" x14ac:dyDescent="0.25">
      <c r="A70" t="s">
        <v>526</v>
      </c>
      <c r="C70">
        <v>83</v>
      </c>
      <c r="D70">
        <v>87</v>
      </c>
      <c r="E70" s="1">
        <v>41214</v>
      </c>
      <c r="F70">
        <v>2004</v>
      </c>
      <c r="G70" t="s">
        <v>588</v>
      </c>
      <c r="H70">
        <v>50536051</v>
      </c>
      <c r="I70">
        <v>1411</v>
      </c>
      <c r="J70" t="s">
        <v>527</v>
      </c>
      <c r="K70" t="s">
        <v>526</v>
      </c>
      <c r="L70">
        <v>2004</v>
      </c>
      <c r="M70">
        <v>106</v>
      </c>
      <c r="N70" t="s">
        <v>528</v>
      </c>
      <c r="O70">
        <v>7.7</v>
      </c>
      <c r="P70">
        <v>207777</v>
      </c>
    </row>
    <row r="71" spans="1:16" x14ac:dyDescent="0.25">
      <c r="A71" t="s">
        <v>529</v>
      </c>
      <c r="C71">
        <v>79</v>
      </c>
      <c r="D71">
        <v>87</v>
      </c>
      <c r="E71" s="1" t="s">
        <v>530</v>
      </c>
      <c r="F71">
        <v>2004</v>
      </c>
      <c r="G71" t="s">
        <v>585</v>
      </c>
      <c r="H71">
        <v>75331600</v>
      </c>
      <c r="I71">
        <v>2474</v>
      </c>
      <c r="J71" t="s">
        <v>531</v>
      </c>
      <c r="K71" t="s">
        <v>529</v>
      </c>
      <c r="L71">
        <v>2004</v>
      </c>
      <c r="M71">
        <v>152</v>
      </c>
      <c r="N71" t="s">
        <v>85</v>
      </c>
      <c r="O71">
        <v>7.7</v>
      </c>
      <c r="P71">
        <v>149786</v>
      </c>
    </row>
    <row r="72" spans="1:16" x14ac:dyDescent="0.25">
      <c r="A72" t="s">
        <v>532</v>
      </c>
      <c r="C72">
        <v>97</v>
      </c>
      <c r="D72">
        <v>79</v>
      </c>
      <c r="E72" s="1" t="s">
        <v>117</v>
      </c>
      <c r="F72">
        <v>2004</v>
      </c>
      <c r="G72" t="s">
        <v>587</v>
      </c>
      <c r="H72">
        <v>71503593</v>
      </c>
      <c r="I72">
        <v>1786</v>
      </c>
      <c r="J72" t="s">
        <v>533</v>
      </c>
      <c r="K72" t="s">
        <v>532</v>
      </c>
      <c r="L72">
        <v>2004</v>
      </c>
      <c r="M72">
        <v>127</v>
      </c>
      <c r="N72" t="s">
        <v>187</v>
      </c>
      <c r="O72">
        <v>7.5</v>
      </c>
      <c r="P72">
        <v>193794</v>
      </c>
    </row>
    <row r="73" spans="1:16" x14ac:dyDescent="0.25">
      <c r="A73" t="s">
        <v>534</v>
      </c>
      <c r="C73">
        <v>86</v>
      </c>
      <c r="D73">
        <v>79</v>
      </c>
      <c r="E73" s="1" t="s">
        <v>216</v>
      </c>
      <c r="F73">
        <v>2004</v>
      </c>
      <c r="G73" t="s">
        <v>585</v>
      </c>
      <c r="H73">
        <v>102609780</v>
      </c>
      <c r="I73">
        <v>2530</v>
      </c>
      <c r="J73" t="s">
        <v>535</v>
      </c>
      <c r="K73" t="s">
        <v>534</v>
      </c>
      <c r="L73">
        <v>2004</v>
      </c>
      <c r="M73">
        <v>170</v>
      </c>
      <c r="N73" t="s">
        <v>67</v>
      </c>
      <c r="O73">
        <v>7.5</v>
      </c>
      <c r="P73">
        <v>365521</v>
      </c>
    </row>
    <row r="74" spans="1:16" x14ac:dyDescent="0.25">
      <c r="A74" t="s">
        <v>536</v>
      </c>
      <c r="C74">
        <v>88</v>
      </c>
      <c r="D74">
        <v>82</v>
      </c>
      <c r="E74" s="1" t="s">
        <v>179</v>
      </c>
      <c r="F74">
        <v>2005</v>
      </c>
      <c r="G74" t="s">
        <v>587</v>
      </c>
      <c r="H74">
        <v>83040532</v>
      </c>
      <c r="I74">
        <v>2089</v>
      </c>
      <c r="J74" t="s">
        <v>537</v>
      </c>
      <c r="K74" t="s">
        <v>536</v>
      </c>
      <c r="L74">
        <v>2005</v>
      </c>
      <c r="M74">
        <v>134</v>
      </c>
      <c r="N74" t="s">
        <v>94</v>
      </c>
      <c r="O74">
        <v>7.7</v>
      </c>
      <c r="P74">
        <v>361471</v>
      </c>
    </row>
    <row r="75" spans="1:16" x14ac:dyDescent="0.25">
      <c r="A75" t="s">
        <v>538</v>
      </c>
      <c r="C75">
        <v>89</v>
      </c>
      <c r="D75">
        <v>82</v>
      </c>
      <c r="E75" s="1" t="s">
        <v>539</v>
      </c>
      <c r="F75">
        <v>2005</v>
      </c>
      <c r="G75" t="s">
        <v>587</v>
      </c>
      <c r="H75">
        <v>28750984</v>
      </c>
      <c r="I75">
        <v>1239</v>
      </c>
      <c r="J75" t="s">
        <v>540</v>
      </c>
      <c r="K75" t="s">
        <v>538</v>
      </c>
      <c r="L75">
        <v>2005</v>
      </c>
      <c r="M75">
        <v>114</v>
      </c>
      <c r="N75" t="s">
        <v>243</v>
      </c>
      <c r="O75">
        <v>7.3</v>
      </c>
      <c r="P75">
        <v>134974</v>
      </c>
    </row>
    <row r="76" spans="1:16" x14ac:dyDescent="0.25">
      <c r="A76" t="s">
        <v>541</v>
      </c>
      <c r="B76">
        <v>1</v>
      </c>
      <c r="C76">
        <v>74</v>
      </c>
      <c r="D76">
        <v>88</v>
      </c>
      <c r="E76" s="1" t="s">
        <v>542</v>
      </c>
      <c r="F76">
        <v>2005</v>
      </c>
      <c r="G76" t="s">
        <v>587</v>
      </c>
      <c r="H76">
        <v>53404817</v>
      </c>
      <c r="I76">
        <v>1905</v>
      </c>
      <c r="J76" t="s">
        <v>543</v>
      </c>
      <c r="K76" t="s">
        <v>541</v>
      </c>
      <c r="L76">
        <v>2004</v>
      </c>
      <c r="M76">
        <v>112</v>
      </c>
      <c r="N76" t="s">
        <v>152</v>
      </c>
      <c r="O76">
        <v>7.8</v>
      </c>
      <c r="P76">
        <v>438783</v>
      </c>
    </row>
    <row r="77" spans="1:16" x14ac:dyDescent="0.25">
      <c r="A77" t="s">
        <v>544</v>
      </c>
      <c r="C77">
        <v>93</v>
      </c>
      <c r="D77">
        <v>83</v>
      </c>
      <c r="E77" s="1" t="s">
        <v>245</v>
      </c>
      <c r="F77">
        <v>2005</v>
      </c>
      <c r="G77" t="s">
        <v>588</v>
      </c>
      <c r="H77">
        <v>31558003</v>
      </c>
      <c r="I77">
        <v>929</v>
      </c>
      <c r="J77" t="s">
        <v>545</v>
      </c>
      <c r="K77" t="s">
        <v>544</v>
      </c>
      <c r="L77">
        <v>2005</v>
      </c>
      <c r="M77">
        <v>93</v>
      </c>
      <c r="N77" t="s">
        <v>20</v>
      </c>
      <c r="O77">
        <v>7.4</v>
      </c>
      <c r="P77">
        <v>98741</v>
      </c>
    </row>
    <row r="78" spans="1:16" x14ac:dyDescent="0.25">
      <c r="A78" t="s">
        <v>546</v>
      </c>
      <c r="B78">
        <v>1</v>
      </c>
      <c r="C78">
        <v>90</v>
      </c>
      <c r="D78">
        <v>90</v>
      </c>
      <c r="E78" s="1" t="s">
        <v>384</v>
      </c>
      <c r="F78">
        <v>2004</v>
      </c>
      <c r="G78" t="s">
        <v>585</v>
      </c>
      <c r="H78">
        <v>99649950</v>
      </c>
      <c r="I78">
        <v>2375</v>
      </c>
      <c r="J78" t="s">
        <v>547</v>
      </c>
      <c r="K78" t="s">
        <v>546</v>
      </c>
      <c r="L78">
        <v>2004</v>
      </c>
      <c r="M78">
        <v>132</v>
      </c>
      <c r="N78" t="s">
        <v>548</v>
      </c>
      <c r="O78">
        <v>8.1</v>
      </c>
      <c r="P78">
        <v>691024</v>
      </c>
    </row>
    <row r="79" spans="1:16" x14ac:dyDescent="0.25">
      <c r="A79" t="s">
        <v>549</v>
      </c>
      <c r="C79">
        <v>78</v>
      </c>
      <c r="D79">
        <v>83</v>
      </c>
      <c r="E79" s="1" t="s">
        <v>375</v>
      </c>
      <c r="F79">
        <v>2005</v>
      </c>
      <c r="G79" t="s">
        <v>587</v>
      </c>
      <c r="H79">
        <v>47403685</v>
      </c>
      <c r="I79">
        <v>1498</v>
      </c>
      <c r="J79" t="s">
        <v>550</v>
      </c>
      <c r="K79" t="s">
        <v>549</v>
      </c>
      <c r="L79">
        <v>2005</v>
      </c>
      <c r="M79">
        <v>164</v>
      </c>
      <c r="N79" t="s">
        <v>123</v>
      </c>
      <c r="O79">
        <v>7.5</v>
      </c>
      <c r="P79">
        <v>229544</v>
      </c>
    </row>
    <row r="80" spans="1:16" x14ac:dyDescent="0.25">
      <c r="A80" t="s">
        <v>551</v>
      </c>
      <c r="C80">
        <v>69</v>
      </c>
      <c r="D80">
        <v>77</v>
      </c>
      <c r="E80" s="1" t="s">
        <v>552</v>
      </c>
      <c r="F80">
        <v>2006</v>
      </c>
      <c r="G80" t="s">
        <v>587</v>
      </c>
      <c r="H80">
        <v>34302837</v>
      </c>
      <c r="I80">
        <v>1251</v>
      </c>
      <c r="J80" t="s">
        <v>553</v>
      </c>
      <c r="K80" t="s">
        <v>551</v>
      </c>
      <c r="L80">
        <v>2006</v>
      </c>
      <c r="M80">
        <v>143</v>
      </c>
      <c r="N80" t="s">
        <v>44</v>
      </c>
      <c r="O80">
        <v>7.5</v>
      </c>
      <c r="P80">
        <v>305625</v>
      </c>
    </row>
    <row r="81" spans="1:16" x14ac:dyDescent="0.25">
      <c r="A81" t="s">
        <v>554</v>
      </c>
      <c r="C81">
        <v>91</v>
      </c>
      <c r="D81">
        <v>91</v>
      </c>
      <c r="E81" s="1">
        <v>46204</v>
      </c>
      <c r="F81">
        <v>2006</v>
      </c>
      <c r="G81" t="s">
        <v>587</v>
      </c>
      <c r="H81">
        <v>59489083</v>
      </c>
      <c r="I81">
        <v>1602</v>
      </c>
      <c r="J81" t="s">
        <v>555</v>
      </c>
      <c r="K81" t="s">
        <v>554</v>
      </c>
      <c r="L81">
        <v>2006</v>
      </c>
      <c r="M81">
        <v>101</v>
      </c>
      <c r="N81" t="s">
        <v>30</v>
      </c>
      <c r="O81">
        <v>7.8</v>
      </c>
      <c r="P81">
        <v>486296</v>
      </c>
    </row>
    <row r="82" spans="1:16" x14ac:dyDescent="0.25">
      <c r="A82" t="s">
        <v>556</v>
      </c>
      <c r="B82">
        <v>1</v>
      </c>
      <c r="C82">
        <v>90</v>
      </c>
      <c r="D82">
        <v>94</v>
      </c>
      <c r="E82" s="1" t="s">
        <v>557</v>
      </c>
      <c r="F82">
        <v>2006</v>
      </c>
      <c r="G82" t="s">
        <v>587</v>
      </c>
      <c r="H82">
        <v>132384315</v>
      </c>
      <c r="I82">
        <v>3017</v>
      </c>
      <c r="J82" t="s">
        <v>558</v>
      </c>
      <c r="K82" t="s">
        <v>556</v>
      </c>
      <c r="L82">
        <v>2006</v>
      </c>
      <c r="M82">
        <v>151</v>
      </c>
      <c r="N82" t="s">
        <v>152</v>
      </c>
      <c r="O82">
        <v>8.5</v>
      </c>
      <c r="P82">
        <v>1331378</v>
      </c>
    </row>
    <row r="83" spans="1:16" x14ac:dyDescent="0.25">
      <c r="A83" t="s">
        <v>559</v>
      </c>
      <c r="C83">
        <v>97</v>
      </c>
      <c r="D83">
        <v>76</v>
      </c>
      <c r="E83" s="1" t="s">
        <v>539</v>
      </c>
      <c r="F83">
        <v>2006</v>
      </c>
      <c r="G83" t="s">
        <v>585</v>
      </c>
      <c r="H83">
        <v>56435424</v>
      </c>
      <c r="I83">
        <v>1850</v>
      </c>
      <c r="J83" t="s">
        <v>560</v>
      </c>
      <c r="K83" t="s">
        <v>559</v>
      </c>
      <c r="L83">
        <v>2006</v>
      </c>
      <c r="M83">
        <v>103</v>
      </c>
      <c r="N83" t="s">
        <v>67</v>
      </c>
      <c r="O83">
        <v>7.3</v>
      </c>
      <c r="P83">
        <v>112955</v>
      </c>
    </row>
    <row r="84" spans="1:16" x14ac:dyDescent="0.25">
      <c r="A84" t="s">
        <v>561</v>
      </c>
      <c r="C84">
        <v>83</v>
      </c>
      <c r="D84">
        <v>80</v>
      </c>
      <c r="E84" s="1" t="s">
        <v>562</v>
      </c>
      <c r="F84">
        <v>2007</v>
      </c>
      <c r="G84" t="s">
        <v>587</v>
      </c>
      <c r="H84">
        <v>50927067</v>
      </c>
      <c r="I84">
        <v>1400</v>
      </c>
      <c r="J84" t="s">
        <v>563</v>
      </c>
      <c r="K84" t="s">
        <v>561</v>
      </c>
      <c r="L84">
        <v>2007</v>
      </c>
      <c r="M84">
        <v>123</v>
      </c>
      <c r="N84" t="s">
        <v>564</v>
      </c>
      <c r="O84">
        <v>7.8</v>
      </c>
      <c r="P84">
        <v>282088</v>
      </c>
    </row>
    <row r="85" spans="1:16" x14ac:dyDescent="0.25">
      <c r="A85" t="s">
        <v>565</v>
      </c>
      <c r="C85">
        <v>94</v>
      </c>
      <c r="D85">
        <v>88</v>
      </c>
      <c r="E85" s="1" t="s">
        <v>434</v>
      </c>
      <c r="F85">
        <v>2007</v>
      </c>
      <c r="G85" t="s">
        <v>585</v>
      </c>
      <c r="H85">
        <v>143495265</v>
      </c>
      <c r="I85">
        <v>2534</v>
      </c>
      <c r="J85" t="s">
        <v>566</v>
      </c>
      <c r="K85" t="s">
        <v>565</v>
      </c>
      <c r="L85">
        <v>2007</v>
      </c>
      <c r="M85">
        <v>96</v>
      </c>
      <c r="N85" t="s">
        <v>30</v>
      </c>
      <c r="O85">
        <v>7.5</v>
      </c>
      <c r="P85">
        <v>526703</v>
      </c>
    </row>
    <row r="86" spans="1:16" x14ac:dyDescent="0.25">
      <c r="A86" t="s">
        <v>567</v>
      </c>
      <c r="C86">
        <v>91</v>
      </c>
      <c r="D86">
        <v>86</v>
      </c>
      <c r="E86" s="1" t="s">
        <v>362</v>
      </c>
      <c r="F86">
        <v>2006</v>
      </c>
      <c r="G86" t="s">
        <v>587</v>
      </c>
      <c r="H86">
        <v>13439713</v>
      </c>
      <c r="I86">
        <v>781</v>
      </c>
      <c r="J86" t="s">
        <v>568</v>
      </c>
      <c r="K86" t="s">
        <v>567</v>
      </c>
      <c r="L86">
        <v>2006</v>
      </c>
      <c r="M86">
        <v>141</v>
      </c>
      <c r="N86" t="s">
        <v>120</v>
      </c>
      <c r="O86">
        <v>7.9</v>
      </c>
      <c r="P86">
        <v>164361</v>
      </c>
    </row>
    <row r="87" spans="1:16" x14ac:dyDescent="0.25">
      <c r="A87" t="s">
        <v>569</v>
      </c>
      <c r="C87">
        <v>91</v>
      </c>
      <c r="D87">
        <v>69</v>
      </c>
      <c r="E87" s="1" t="s">
        <v>32</v>
      </c>
      <c r="F87">
        <v>2007</v>
      </c>
      <c r="G87" t="s">
        <v>587</v>
      </c>
      <c r="H87">
        <v>49033882</v>
      </c>
      <c r="I87">
        <v>2585</v>
      </c>
      <c r="J87" t="s">
        <v>570</v>
      </c>
      <c r="K87" t="s">
        <v>569</v>
      </c>
      <c r="L87">
        <v>2007</v>
      </c>
      <c r="M87">
        <v>119</v>
      </c>
      <c r="N87" t="s">
        <v>234</v>
      </c>
      <c r="O87">
        <v>7.2</v>
      </c>
      <c r="P87">
        <v>167989</v>
      </c>
    </row>
    <row r="88" spans="1:16" x14ac:dyDescent="0.25">
      <c r="A88" t="s">
        <v>571</v>
      </c>
      <c r="B88">
        <v>1</v>
      </c>
      <c r="C88">
        <v>93</v>
      </c>
      <c r="D88">
        <v>86</v>
      </c>
      <c r="E88" s="1">
        <v>40118</v>
      </c>
      <c r="F88">
        <v>2007</v>
      </c>
      <c r="G88" t="s">
        <v>587</v>
      </c>
      <c r="H88">
        <v>74328017</v>
      </c>
      <c r="I88">
        <v>2037</v>
      </c>
      <c r="J88" t="s">
        <v>572</v>
      </c>
      <c r="K88" t="s">
        <v>571</v>
      </c>
      <c r="L88">
        <v>2007</v>
      </c>
      <c r="M88">
        <v>122</v>
      </c>
      <c r="N88" t="s">
        <v>152</v>
      </c>
      <c r="O88">
        <v>8.1999999999999993</v>
      </c>
      <c r="P88">
        <v>980229</v>
      </c>
    </row>
    <row r="89" spans="1:16" x14ac:dyDescent="0.25">
      <c r="A89" t="s">
        <v>573</v>
      </c>
      <c r="C89">
        <v>93</v>
      </c>
      <c r="D89">
        <v>88</v>
      </c>
      <c r="E89" s="1" t="s">
        <v>434</v>
      </c>
      <c r="F89">
        <v>2008</v>
      </c>
      <c r="G89" t="s">
        <v>587</v>
      </c>
      <c r="H89">
        <v>18622031</v>
      </c>
      <c r="I89">
        <v>1105</v>
      </c>
      <c r="J89" t="s">
        <v>574</v>
      </c>
      <c r="K89" t="s">
        <v>573</v>
      </c>
      <c r="L89">
        <v>2008</v>
      </c>
      <c r="M89">
        <v>122</v>
      </c>
      <c r="N89" t="s">
        <v>20</v>
      </c>
      <c r="O89">
        <v>7.7</v>
      </c>
      <c r="P89">
        <v>109188</v>
      </c>
    </row>
    <row r="90" spans="1:16" x14ac:dyDescent="0.25">
      <c r="A90" t="s">
        <v>575</v>
      </c>
      <c r="C90">
        <v>93</v>
      </c>
      <c r="D90">
        <v>89</v>
      </c>
      <c r="E90" s="1">
        <v>46327</v>
      </c>
      <c r="F90">
        <v>2008</v>
      </c>
      <c r="G90" t="s">
        <v>587</v>
      </c>
      <c r="H90">
        <v>31841299</v>
      </c>
      <c r="I90">
        <v>882</v>
      </c>
      <c r="J90" t="s">
        <v>576</v>
      </c>
      <c r="K90" t="s">
        <v>575</v>
      </c>
      <c r="L90">
        <v>2008</v>
      </c>
      <c r="M90">
        <v>128</v>
      </c>
      <c r="N90" t="s">
        <v>67</v>
      </c>
      <c r="O90">
        <v>7.5</v>
      </c>
      <c r="P90">
        <v>174487</v>
      </c>
    </row>
    <row r="91" spans="1:16" x14ac:dyDescent="0.25">
      <c r="A91" t="s">
        <v>577</v>
      </c>
      <c r="B91">
        <v>1</v>
      </c>
      <c r="C91">
        <v>91</v>
      </c>
      <c r="D91">
        <v>90</v>
      </c>
      <c r="E91" s="1">
        <v>41214</v>
      </c>
      <c r="F91">
        <v>2008</v>
      </c>
      <c r="G91" t="s">
        <v>587</v>
      </c>
      <c r="H91">
        <v>141319928</v>
      </c>
      <c r="I91">
        <v>2943</v>
      </c>
      <c r="J91" t="s">
        <v>578</v>
      </c>
      <c r="K91" t="s">
        <v>577</v>
      </c>
      <c r="L91">
        <v>2008</v>
      </c>
      <c r="M91">
        <v>120</v>
      </c>
      <c r="N91" t="s">
        <v>379</v>
      </c>
      <c r="O91">
        <v>8</v>
      </c>
      <c r="P91">
        <v>849675</v>
      </c>
    </row>
    <row r="92" spans="1:16" x14ac:dyDescent="0.25">
      <c r="A92" t="s">
        <v>579</v>
      </c>
      <c r="C92">
        <v>71</v>
      </c>
      <c r="D92">
        <v>80</v>
      </c>
      <c r="E92" s="1" t="s">
        <v>24</v>
      </c>
      <c r="F92">
        <v>2008</v>
      </c>
      <c r="G92" t="s">
        <v>585</v>
      </c>
      <c r="H92">
        <v>127509326</v>
      </c>
      <c r="I92">
        <v>2988</v>
      </c>
      <c r="J92" t="s">
        <v>580</v>
      </c>
      <c r="K92" t="s">
        <v>579</v>
      </c>
      <c r="L92">
        <v>2008</v>
      </c>
      <c r="M92">
        <v>166</v>
      </c>
      <c r="N92" t="s">
        <v>295</v>
      </c>
      <c r="O92">
        <v>7.8</v>
      </c>
      <c r="P92">
        <v>656444</v>
      </c>
    </row>
    <row r="93" spans="1:16" x14ac:dyDescent="0.25">
      <c r="A93" t="s">
        <v>581</v>
      </c>
      <c r="C93">
        <v>91</v>
      </c>
      <c r="D93">
        <v>86</v>
      </c>
      <c r="E93" s="1" t="s">
        <v>499</v>
      </c>
      <c r="F93">
        <v>2007</v>
      </c>
      <c r="G93" t="s">
        <v>587</v>
      </c>
      <c r="H93">
        <v>39858999</v>
      </c>
      <c r="I93">
        <v>1620</v>
      </c>
      <c r="J93" t="s">
        <v>582</v>
      </c>
      <c r="K93" t="s">
        <v>581</v>
      </c>
      <c r="L93">
        <v>2007</v>
      </c>
      <c r="M93">
        <v>158</v>
      </c>
      <c r="N93" t="s">
        <v>44</v>
      </c>
      <c r="O93">
        <v>8.1999999999999993</v>
      </c>
      <c r="P93">
        <v>591301</v>
      </c>
    </row>
    <row r="94" spans="1:16" x14ac:dyDescent="0.25">
      <c r="A94" t="s">
        <v>27</v>
      </c>
      <c r="C94">
        <v>89</v>
      </c>
      <c r="D94">
        <v>68</v>
      </c>
      <c r="E94" s="1" t="s">
        <v>28</v>
      </c>
      <c r="F94">
        <v>2009</v>
      </c>
      <c r="G94" t="s">
        <v>587</v>
      </c>
      <c r="H94">
        <v>9098436</v>
      </c>
      <c r="I94">
        <v>262</v>
      </c>
      <c r="J94" t="s">
        <v>29</v>
      </c>
      <c r="K94" t="s">
        <v>27</v>
      </c>
      <c r="L94">
        <v>2009</v>
      </c>
      <c r="M94">
        <v>106</v>
      </c>
      <c r="N94" t="s">
        <v>30</v>
      </c>
      <c r="O94">
        <v>7</v>
      </c>
      <c r="P94">
        <v>144346</v>
      </c>
    </row>
    <row r="95" spans="1:16" x14ac:dyDescent="0.25">
      <c r="A95" t="s">
        <v>45</v>
      </c>
      <c r="C95">
        <v>93</v>
      </c>
      <c r="D95">
        <v>80</v>
      </c>
      <c r="E95" s="1" t="s">
        <v>46</v>
      </c>
      <c r="F95">
        <v>2009</v>
      </c>
      <c r="G95" t="s">
        <v>585</v>
      </c>
      <c r="H95">
        <v>12574914</v>
      </c>
      <c r="I95">
        <v>763</v>
      </c>
      <c r="J95" t="s">
        <v>47</v>
      </c>
      <c r="K95" t="s">
        <v>45</v>
      </c>
      <c r="L95">
        <v>2009</v>
      </c>
      <c r="M95">
        <v>100</v>
      </c>
      <c r="N95" t="s">
        <v>44</v>
      </c>
      <c r="O95">
        <v>7.3</v>
      </c>
      <c r="P95">
        <v>135305</v>
      </c>
    </row>
    <row r="96" spans="1:16" x14ac:dyDescent="0.25">
      <c r="A96" t="s">
        <v>55</v>
      </c>
      <c r="C96">
        <v>82</v>
      </c>
      <c r="D96">
        <v>82</v>
      </c>
      <c r="E96" s="1" t="s">
        <v>56</v>
      </c>
      <c r="F96">
        <v>2009</v>
      </c>
      <c r="G96" t="s">
        <v>585</v>
      </c>
      <c r="H96">
        <v>749766139</v>
      </c>
      <c r="I96">
        <v>3461</v>
      </c>
      <c r="J96" t="s">
        <v>57</v>
      </c>
      <c r="K96" t="s">
        <v>55</v>
      </c>
      <c r="L96">
        <v>2009</v>
      </c>
      <c r="M96">
        <v>162</v>
      </c>
      <c r="N96" t="s">
        <v>58</v>
      </c>
      <c r="O96">
        <v>7.9</v>
      </c>
      <c r="P96">
        <v>1309659</v>
      </c>
    </row>
    <row r="97" spans="1:16" x14ac:dyDescent="0.25">
      <c r="A97" t="s">
        <v>106</v>
      </c>
      <c r="C97">
        <v>90</v>
      </c>
      <c r="D97">
        <v>82</v>
      </c>
      <c r="E97" s="1" t="s">
        <v>107</v>
      </c>
      <c r="F97">
        <v>2009</v>
      </c>
      <c r="G97" t="s">
        <v>587</v>
      </c>
      <c r="H97">
        <v>115646235</v>
      </c>
      <c r="I97">
        <v>3180</v>
      </c>
      <c r="J97" t="s">
        <v>108</v>
      </c>
      <c r="K97" t="s">
        <v>106</v>
      </c>
      <c r="L97">
        <v>2009</v>
      </c>
      <c r="M97">
        <v>112</v>
      </c>
      <c r="N97" t="s">
        <v>109</v>
      </c>
      <c r="O97">
        <v>7.9</v>
      </c>
      <c r="P97">
        <v>686531</v>
      </c>
    </row>
    <row r="98" spans="1:16" x14ac:dyDescent="0.25">
      <c r="A98" t="s">
        <v>163</v>
      </c>
      <c r="C98">
        <v>89</v>
      </c>
      <c r="D98">
        <v>88</v>
      </c>
      <c r="E98" s="1" t="s">
        <v>164</v>
      </c>
      <c r="F98">
        <v>2009</v>
      </c>
      <c r="G98" t="s">
        <v>587</v>
      </c>
      <c r="H98">
        <v>120540719</v>
      </c>
      <c r="I98">
        <v>3358</v>
      </c>
      <c r="J98" t="s">
        <v>165</v>
      </c>
      <c r="K98" t="s">
        <v>163</v>
      </c>
      <c r="L98">
        <v>2009</v>
      </c>
      <c r="M98">
        <v>153</v>
      </c>
      <c r="N98" t="s">
        <v>166</v>
      </c>
      <c r="O98">
        <v>8.3000000000000007</v>
      </c>
      <c r="P98">
        <v>1458065</v>
      </c>
    </row>
    <row r="99" spans="1:16" x14ac:dyDescent="0.25">
      <c r="A99" t="s">
        <v>230</v>
      </c>
      <c r="C99">
        <v>92</v>
      </c>
      <c r="D99">
        <v>81</v>
      </c>
      <c r="E99" s="1">
        <v>39022</v>
      </c>
      <c r="F99">
        <v>2009</v>
      </c>
      <c r="G99" t="s">
        <v>587</v>
      </c>
      <c r="H99">
        <v>47566524</v>
      </c>
      <c r="I99">
        <v>1003</v>
      </c>
      <c r="J99" t="s">
        <v>231</v>
      </c>
      <c r="K99" t="s">
        <v>230</v>
      </c>
      <c r="L99">
        <v>2009</v>
      </c>
      <c r="M99">
        <v>110</v>
      </c>
      <c r="N99" t="s">
        <v>44</v>
      </c>
      <c r="O99">
        <v>7.3</v>
      </c>
      <c r="P99">
        <v>112044</v>
      </c>
    </row>
    <row r="100" spans="1:16" x14ac:dyDescent="0.25">
      <c r="A100" t="s">
        <v>253</v>
      </c>
      <c r="C100">
        <v>66</v>
      </c>
      <c r="D100">
        <v>85</v>
      </c>
      <c r="E100" s="1">
        <v>44136</v>
      </c>
      <c r="F100">
        <v>2009</v>
      </c>
      <c r="G100" t="s">
        <v>585</v>
      </c>
      <c r="H100">
        <v>255959475</v>
      </c>
      <c r="I100">
        <v>3407</v>
      </c>
      <c r="J100" t="s">
        <v>254</v>
      </c>
      <c r="K100" t="s">
        <v>253</v>
      </c>
      <c r="L100">
        <v>2009</v>
      </c>
      <c r="M100">
        <v>129</v>
      </c>
      <c r="N100" t="s">
        <v>177</v>
      </c>
      <c r="O100">
        <v>7.6</v>
      </c>
      <c r="P100">
        <v>336786</v>
      </c>
    </row>
    <row r="101" spans="1:16" x14ac:dyDescent="0.25">
      <c r="A101" t="s">
        <v>273</v>
      </c>
      <c r="B101">
        <v>1</v>
      </c>
      <c r="C101">
        <v>97</v>
      </c>
      <c r="D101">
        <v>84</v>
      </c>
      <c r="E101" s="1">
        <v>46174</v>
      </c>
      <c r="F101">
        <v>2009</v>
      </c>
      <c r="G101" t="s">
        <v>587</v>
      </c>
      <c r="H101">
        <v>15377000</v>
      </c>
      <c r="I101">
        <v>535</v>
      </c>
      <c r="J101" t="s">
        <v>274</v>
      </c>
      <c r="K101" t="s">
        <v>273</v>
      </c>
      <c r="L101">
        <v>2008</v>
      </c>
      <c r="M101">
        <v>131</v>
      </c>
      <c r="N101" t="s">
        <v>275</v>
      </c>
      <c r="O101">
        <v>7.5</v>
      </c>
      <c r="P101">
        <v>455433</v>
      </c>
    </row>
    <row r="102" spans="1:16" x14ac:dyDescent="0.25">
      <c r="A102" t="s">
        <v>288</v>
      </c>
      <c r="C102">
        <v>63</v>
      </c>
      <c r="D102">
        <v>79</v>
      </c>
      <c r="E102" s="1" t="s">
        <v>266</v>
      </c>
      <c r="F102">
        <v>2008</v>
      </c>
      <c r="G102" t="s">
        <v>587</v>
      </c>
      <c r="H102">
        <v>32519680</v>
      </c>
      <c r="I102">
        <v>1203</v>
      </c>
      <c r="J102" t="s">
        <v>289</v>
      </c>
      <c r="K102" t="s">
        <v>288</v>
      </c>
      <c r="L102">
        <v>2008</v>
      </c>
      <c r="M102">
        <v>124</v>
      </c>
      <c r="N102" t="s">
        <v>94</v>
      </c>
      <c r="O102">
        <v>7.6</v>
      </c>
      <c r="P102">
        <v>248431</v>
      </c>
    </row>
    <row r="103" spans="1:16" x14ac:dyDescent="0.25">
      <c r="A103" t="s">
        <v>321</v>
      </c>
      <c r="C103">
        <v>98</v>
      </c>
      <c r="D103">
        <v>90</v>
      </c>
      <c r="E103" s="1" t="s">
        <v>322</v>
      </c>
      <c r="F103">
        <v>2009</v>
      </c>
      <c r="G103" t="s">
        <v>588</v>
      </c>
      <c r="H103">
        <v>293004164</v>
      </c>
      <c r="I103">
        <v>3886</v>
      </c>
      <c r="J103" t="s">
        <v>323</v>
      </c>
      <c r="K103" t="s">
        <v>321</v>
      </c>
      <c r="L103">
        <v>2009</v>
      </c>
      <c r="M103">
        <v>96</v>
      </c>
      <c r="N103" t="s">
        <v>316</v>
      </c>
      <c r="O103">
        <v>8.3000000000000007</v>
      </c>
      <c r="P103">
        <v>1049604</v>
      </c>
    </row>
    <row r="104" spans="1:16" x14ac:dyDescent="0.25">
      <c r="A104" t="s">
        <v>324</v>
      </c>
      <c r="C104">
        <v>90</v>
      </c>
      <c r="D104">
        <v>79</v>
      </c>
      <c r="E104" s="1" t="s">
        <v>325</v>
      </c>
      <c r="F104">
        <v>2009</v>
      </c>
      <c r="G104" t="s">
        <v>587</v>
      </c>
      <c r="H104">
        <v>83823381</v>
      </c>
      <c r="I104">
        <v>2218</v>
      </c>
      <c r="J104" t="s">
        <v>326</v>
      </c>
      <c r="K104" t="s">
        <v>324</v>
      </c>
      <c r="L104">
        <v>2009</v>
      </c>
      <c r="M104">
        <v>109</v>
      </c>
      <c r="N104" t="s">
        <v>187</v>
      </c>
      <c r="O104">
        <v>7.4</v>
      </c>
      <c r="P104">
        <v>338974</v>
      </c>
    </row>
    <row r="105" spans="1:16" x14ac:dyDescent="0.25">
      <c r="A105" t="s">
        <v>21</v>
      </c>
      <c r="C105">
        <v>93</v>
      </c>
      <c r="D105">
        <v>85</v>
      </c>
      <c r="E105" s="1">
        <v>38657</v>
      </c>
      <c r="F105">
        <v>2010</v>
      </c>
      <c r="G105" t="s">
        <v>587</v>
      </c>
      <c r="H105">
        <v>18335230</v>
      </c>
      <c r="I105">
        <v>916</v>
      </c>
      <c r="J105" t="s">
        <v>22</v>
      </c>
      <c r="K105" t="s">
        <v>21</v>
      </c>
      <c r="L105">
        <v>2010</v>
      </c>
      <c r="M105">
        <v>94</v>
      </c>
      <c r="N105" t="s">
        <v>23</v>
      </c>
      <c r="O105">
        <v>7.6</v>
      </c>
      <c r="P105">
        <v>380660</v>
      </c>
    </row>
    <row r="106" spans="1:16" x14ac:dyDescent="0.25">
      <c r="A106" t="s">
        <v>75</v>
      </c>
      <c r="C106">
        <v>85</v>
      </c>
      <c r="D106">
        <v>84</v>
      </c>
      <c r="E106" s="1" t="s">
        <v>76</v>
      </c>
      <c r="F106">
        <v>2010</v>
      </c>
      <c r="G106" t="s">
        <v>587</v>
      </c>
      <c r="H106">
        <v>106954678</v>
      </c>
      <c r="I106">
        <v>2407</v>
      </c>
      <c r="J106" t="s">
        <v>77</v>
      </c>
      <c r="K106" t="s">
        <v>75</v>
      </c>
      <c r="L106">
        <v>2010</v>
      </c>
      <c r="M106">
        <v>108</v>
      </c>
      <c r="N106" t="s">
        <v>78</v>
      </c>
      <c r="O106">
        <v>8</v>
      </c>
      <c r="P106">
        <v>773463</v>
      </c>
    </row>
    <row r="107" spans="1:16" x14ac:dyDescent="0.25">
      <c r="A107" t="s">
        <v>161</v>
      </c>
      <c r="C107">
        <v>87</v>
      </c>
      <c r="D107">
        <v>91</v>
      </c>
      <c r="E107" s="1">
        <v>42552</v>
      </c>
      <c r="F107">
        <v>2010</v>
      </c>
      <c r="G107" t="s">
        <v>585</v>
      </c>
      <c r="H107">
        <v>292558188</v>
      </c>
      <c r="I107">
        <v>3792</v>
      </c>
      <c r="J107" t="s">
        <v>162</v>
      </c>
      <c r="K107" t="s">
        <v>161</v>
      </c>
      <c r="L107">
        <v>2010</v>
      </c>
      <c r="M107">
        <v>148</v>
      </c>
      <c r="N107" t="s">
        <v>74</v>
      </c>
      <c r="O107">
        <v>8.8000000000000007</v>
      </c>
      <c r="P107">
        <v>2363225</v>
      </c>
    </row>
    <row r="108" spans="1:16" x14ac:dyDescent="0.25">
      <c r="A108" t="s">
        <v>265</v>
      </c>
      <c r="C108">
        <v>91</v>
      </c>
      <c r="D108">
        <v>89</v>
      </c>
      <c r="E108" s="1" t="s">
        <v>266</v>
      </c>
      <c r="F108">
        <v>2010</v>
      </c>
      <c r="G108" t="s">
        <v>587</v>
      </c>
      <c r="H108">
        <v>93617009</v>
      </c>
      <c r="I108">
        <v>2534</v>
      </c>
      <c r="J108" t="s">
        <v>267</v>
      </c>
      <c r="K108" t="s">
        <v>265</v>
      </c>
      <c r="L108">
        <v>2010</v>
      </c>
      <c r="M108">
        <v>116</v>
      </c>
      <c r="N108" t="s">
        <v>23</v>
      </c>
      <c r="O108">
        <v>7.8</v>
      </c>
      <c r="P108">
        <v>371871</v>
      </c>
    </row>
    <row r="109" spans="1:16" x14ac:dyDescent="0.25">
      <c r="A109" t="s">
        <v>278</v>
      </c>
      <c r="C109">
        <v>92</v>
      </c>
      <c r="D109">
        <v>74</v>
      </c>
      <c r="E109" s="1">
        <v>39995</v>
      </c>
      <c r="F109">
        <v>2010</v>
      </c>
      <c r="G109" t="s">
        <v>587</v>
      </c>
      <c r="H109">
        <v>20811365</v>
      </c>
      <c r="I109">
        <v>994</v>
      </c>
      <c r="J109" t="s">
        <v>279</v>
      </c>
      <c r="K109" t="s">
        <v>278</v>
      </c>
      <c r="L109">
        <v>2010</v>
      </c>
      <c r="M109">
        <v>106</v>
      </c>
      <c r="N109" t="s">
        <v>187</v>
      </c>
      <c r="O109">
        <v>7</v>
      </c>
      <c r="P109">
        <v>131521</v>
      </c>
    </row>
    <row r="110" spans="1:16" x14ac:dyDescent="0.25">
      <c r="A110" t="s">
        <v>626</v>
      </c>
      <c r="B110">
        <v>1</v>
      </c>
      <c r="C110">
        <v>94</v>
      </c>
      <c r="D110">
        <v>92</v>
      </c>
      <c r="E110" s="1">
        <v>46327</v>
      </c>
      <c r="F110">
        <v>2010</v>
      </c>
      <c r="G110" t="s">
        <v>587</v>
      </c>
      <c r="H110">
        <v>135453143</v>
      </c>
      <c r="I110">
        <v>2584</v>
      </c>
      <c r="J110" t="s">
        <v>281</v>
      </c>
      <c r="K110" t="s">
        <v>626</v>
      </c>
      <c r="L110">
        <v>2010</v>
      </c>
      <c r="M110">
        <v>118</v>
      </c>
      <c r="N110" t="s">
        <v>20</v>
      </c>
      <c r="O110">
        <v>8</v>
      </c>
      <c r="P110">
        <v>684326</v>
      </c>
    </row>
    <row r="111" spans="1:16" x14ac:dyDescent="0.25">
      <c r="A111" t="s">
        <v>296</v>
      </c>
      <c r="C111">
        <v>96</v>
      </c>
      <c r="D111">
        <v>87</v>
      </c>
      <c r="E111" s="1" t="s">
        <v>297</v>
      </c>
      <c r="F111">
        <v>2010</v>
      </c>
      <c r="G111" t="s">
        <v>585</v>
      </c>
      <c r="H111">
        <v>96962694</v>
      </c>
      <c r="I111">
        <v>2921</v>
      </c>
      <c r="J111" t="s">
        <v>298</v>
      </c>
      <c r="K111" t="s">
        <v>296</v>
      </c>
      <c r="L111">
        <v>2010</v>
      </c>
      <c r="M111">
        <v>120</v>
      </c>
      <c r="N111" t="s">
        <v>67</v>
      </c>
      <c r="O111">
        <v>7.8</v>
      </c>
      <c r="P111">
        <v>709241</v>
      </c>
    </row>
    <row r="112" spans="1:16" x14ac:dyDescent="0.25">
      <c r="A112" t="s">
        <v>314</v>
      </c>
      <c r="C112">
        <v>98</v>
      </c>
      <c r="D112">
        <v>90</v>
      </c>
      <c r="E112" s="1">
        <v>43252</v>
      </c>
      <c r="F112">
        <v>2010</v>
      </c>
      <c r="G112" t="s">
        <v>589</v>
      </c>
      <c r="H112">
        <v>415004880</v>
      </c>
      <c r="I112">
        <v>4028</v>
      </c>
      <c r="J112" t="s">
        <v>315</v>
      </c>
      <c r="K112" t="s">
        <v>314</v>
      </c>
      <c r="L112">
        <v>2010</v>
      </c>
      <c r="M112">
        <v>103</v>
      </c>
      <c r="N112" t="s">
        <v>316</v>
      </c>
      <c r="O112">
        <v>8.3000000000000007</v>
      </c>
      <c r="P112">
        <v>840718</v>
      </c>
    </row>
    <row r="113" spans="1:16" x14ac:dyDescent="0.25">
      <c r="A113" t="s">
        <v>319</v>
      </c>
      <c r="C113">
        <v>95</v>
      </c>
      <c r="D113">
        <v>85</v>
      </c>
      <c r="E113" s="1" t="s">
        <v>286</v>
      </c>
      <c r="F113">
        <v>2010</v>
      </c>
      <c r="G113" t="s">
        <v>585</v>
      </c>
      <c r="H113">
        <v>171243005</v>
      </c>
      <c r="I113">
        <v>3464</v>
      </c>
      <c r="J113" t="s">
        <v>320</v>
      </c>
      <c r="K113" t="s">
        <v>319</v>
      </c>
      <c r="L113">
        <v>2010</v>
      </c>
      <c r="M113">
        <v>110</v>
      </c>
      <c r="N113" t="s">
        <v>112</v>
      </c>
      <c r="O113">
        <v>7.6</v>
      </c>
      <c r="P113">
        <v>342658</v>
      </c>
    </row>
    <row r="114" spans="1:16" x14ac:dyDescent="0.25">
      <c r="A114" t="s">
        <v>627</v>
      </c>
      <c r="C114">
        <v>94</v>
      </c>
      <c r="D114">
        <v>76</v>
      </c>
      <c r="E114" s="1">
        <v>40695</v>
      </c>
      <c r="F114">
        <v>2010</v>
      </c>
      <c r="G114" t="s">
        <v>587</v>
      </c>
      <c r="H114">
        <v>6243745</v>
      </c>
      <c r="I114">
        <v>141</v>
      </c>
      <c r="J114" t="s">
        <v>339</v>
      </c>
      <c r="K114" t="s">
        <v>627</v>
      </c>
      <c r="L114">
        <v>2010</v>
      </c>
      <c r="M114">
        <v>100</v>
      </c>
      <c r="N114" t="s">
        <v>262</v>
      </c>
      <c r="O114">
        <v>7.1</v>
      </c>
      <c r="P114">
        <v>144743</v>
      </c>
    </row>
    <row r="115" spans="1:16" x14ac:dyDescent="0.25">
      <c r="A115" t="s">
        <v>158</v>
      </c>
      <c r="C115">
        <v>93</v>
      </c>
      <c r="D115">
        <v>78</v>
      </c>
      <c r="E115" s="1">
        <v>45231</v>
      </c>
      <c r="F115">
        <v>2011</v>
      </c>
      <c r="G115" t="s">
        <v>588</v>
      </c>
      <c r="H115">
        <v>73864607</v>
      </c>
      <c r="I115">
        <v>2608</v>
      </c>
      <c r="J115" t="s">
        <v>159</v>
      </c>
      <c r="K115" t="s">
        <v>158</v>
      </c>
      <c r="L115">
        <v>2011</v>
      </c>
      <c r="M115">
        <v>126</v>
      </c>
      <c r="N115" t="s">
        <v>160</v>
      </c>
      <c r="O115">
        <v>7.5</v>
      </c>
      <c r="P115">
        <v>325776</v>
      </c>
    </row>
    <row r="116" spans="1:16" x14ac:dyDescent="0.25">
      <c r="A116" t="s">
        <v>201</v>
      </c>
      <c r="C116">
        <v>93</v>
      </c>
      <c r="D116">
        <v>83</v>
      </c>
      <c r="E116" s="1" t="s">
        <v>202</v>
      </c>
      <c r="F116">
        <v>2011</v>
      </c>
      <c r="G116" t="s">
        <v>585</v>
      </c>
      <c r="H116">
        <v>56369174</v>
      </c>
      <c r="I116">
        <v>1038</v>
      </c>
      <c r="J116" t="s">
        <v>203</v>
      </c>
      <c r="K116" t="s">
        <v>201</v>
      </c>
      <c r="L116">
        <v>2011</v>
      </c>
      <c r="M116">
        <v>94</v>
      </c>
      <c r="N116" t="s">
        <v>204</v>
      </c>
      <c r="O116">
        <v>7.7</v>
      </c>
      <c r="P116">
        <v>428356</v>
      </c>
    </row>
    <row r="117" spans="1:16" x14ac:dyDescent="0.25">
      <c r="A117" t="s">
        <v>207</v>
      </c>
      <c r="C117">
        <v>94</v>
      </c>
      <c r="D117">
        <v>86</v>
      </c>
      <c r="E117" s="1" t="s">
        <v>208</v>
      </c>
      <c r="F117">
        <v>2011</v>
      </c>
      <c r="G117" t="s">
        <v>585</v>
      </c>
      <c r="H117">
        <v>74896695</v>
      </c>
      <c r="I117">
        <v>3018</v>
      </c>
      <c r="J117" t="s">
        <v>209</v>
      </c>
      <c r="K117" t="s">
        <v>207</v>
      </c>
      <c r="L117">
        <v>2011</v>
      </c>
      <c r="M117">
        <v>133</v>
      </c>
      <c r="N117" t="s">
        <v>177</v>
      </c>
      <c r="O117">
        <v>7.6</v>
      </c>
      <c r="P117">
        <v>428821</v>
      </c>
    </row>
    <row r="118" spans="1:16" x14ac:dyDescent="0.25">
      <c r="A118" t="s">
        <v>246</v>
      </c>
      <c r="B118">
        <v>1</v>
      </c>
      <c r="C118">
        <v>95</v>
      </c>
      <c r="D118">
        <v>87</v>
      </c>
      <c r="E118" s="1">
        <v>45962</v>
      </c>
      <c r="F118">
        <v>2011</v>
      </c>
      <c r="G118" t="s">
        <v>585</v>
      </c>
      <c r="H118">
        <v>44671682</v>
      </c>
      <c r="I118">
        <v>1756</v>
      </c>
      <c r="J118" t="s">
        <v>247</v>
      </c>
      <c r="K118" t="s">
        <v>246</v>
      </c>
      <c r="L118">
        <v>2011</v>
      </c>
      <c r="M118">
        <v>100</v>
      </c>
      <c r="N118" t="s">
        <v>187</v>
      </c>
      <c r="O118">
        <v>7.9</v>
      </c>
      <c r="P118">
        <v>242870</v>
      </c>
    </row>
    <row r="119" spans="1:16" x14ac:dyDescent="0.25">
      <c r="A119" t="s">
        <v>255</v>
      </c>
      <c r="C119">
        <v>87</v>
      </c>
      <c r="D119">
        <v>79</v>
      </c>
      <c r="E119" s="1">
        <v>42675</v>
      </c>
      <c r="F119">
        <v>2011</v>
      </c>
      <c r="G119" t="s">
        <v>587</v>
      </c>
      <c r="H119">
        <v>82504960</v>
      </c>
      <c r="I119">
        <v>2038</v>
      </c>
      <c r="J119" t="s">
        <v>256</v>
      </c>
      <c r="K119" t="s">
        <v>255</v>
      </c>
      <c r="L119">
        <v>2011</v>
      </c>
      <c r="M119">
        <v>115</v>
      </c>
      <c r="N119" t="s">
        <v>30</v>
      </c>
      <c r="O119">
        <v>7.3</v>
      </c>
      <c r="P119">
        <v>243720</v>
      </c>
    </row>
    <row r="120" spans="1:16" x14ac:dyDescent="0.25">
      <c r="A120" t="s">
        <v>271</v>
      </c>
      <c r="C120">
        <v>76</v>
      </c>
      <c r="D120">
        <v>89</v>
      </c>
      <c r="E120" s="1" t="s">
        <v>80</v>
      </c>
      <c r="F120">
        <v>2011</v>
      </c>
      <c r="G120" t="s">
        <v>585</v>
      </c>
      <c r="H120">
        <v>169480526</v>
      </c>
      <c r="I120">
        <v>3014</v>
      </c>
      <c r="J120" t="s">
        <v>272</v>
      </c>
      <c r="K120" t="s">
        <v>271</v>
      </c>
      <c r="L120">
        <v>2011</v>
      </c>
      <c r="M120">
        <v>146</v>
      </c>
      <c r="N120" t="s">
        <v>44</v>
      </c>
      <c r="O120">
        <v>8.1</v>
      </c>
      <c r="P120">
        <v>462793</v>
      </c>
    </row>
    <row r="121" spans="1:16" x14ac:dyDescent="0.25">
      <c r="A121" t="s">
        <v>302</v>
      </c>
      <c r="C121">
        <v>84</v>
      </c>
      <c r="D121">
        <v>60</v>
      </c>
      <c r="E121" s="1" t="s">
        <v>303</v>
      </c>
      <c r="F121">
        <v>2011</v>
      </c>
      <c r="G121" t="s">
        <v>585</v>
      </c>
      <c r="H121">
        <v>13303319</v>
      </c>
      <c r="I121">
        <v>237</v>
      </c>
      <c r="J121" t="s">
        <v>304</v>
      </c>
      <c r="K121" t="s">
        <v>302</v>
      </c>
      <c r="L121">
        <v>2011</v>
      </c>
      <c r="M121">
        <v>139</v>
      </c>
      <c r="N121" t="s">
        <v>305</v>
      </c>
      <c r="O121">
        <v>6.8</v>
      </c>
      <c r="P121">
        <v>178792</v>
      </c>
    </row>
    <row r="122" spans="1:16" x14ac:dyDescent="0.25">
      <c r="A122" t="s">
        <v>329</v>
      </c>
      <c r="C122">
        <v>75</v>
      </c>
      <c r="D122">
        <v>74</v>
      </c>
      <c r="E122" s="1" t="s">
        <v>24</v>
      </c>
      <c r="F122">
        <v>2011</v>
      </c>
      <c r="G122" t="s">
        <v>585</v>
      </c>
      <c r="H122">
        <v>79884879</v>
      </c>
      <c r="I122">
        <v>2856</v>
      </c>
      <c r="J122" t="s">
        <v>330</v>
      </c>
      <c r="K122" t="s">
        <v>329</v>
      </c>
      <c r="L122">
        <v>2011</v>
      </c>
      <c r="M122">
        <v>146</v>
      </c>
      <c r="N122" t="s">
        <v>120</v>
      </c>
      <c r="O122">
        <v>7.2</v>
      </c>
      <c r="P122">
        <v>159518</v>
      </c>
    </row>
    <row r="123" spans="1:16" x14ac:dyDescent="0.25">
      <c r="A123" t="s">
        <v>48</v>
      </c>
      <c r="B123">
        <v>1</v>
      </c>
      <c r="C123">
        <v>96</v>
      </c>
      <c r="D123">
        <v>90</v>
      </c>
      <c r="E123" s="1" t="s">
        <v>49</v>
      </c>
      <c r="F123">
        <v>2012</v>
      </c>
      <c r="G123" t="s">
        <v>587</v>
      </c>
      <c r="H123">
        <v>136025503</v>
      </c>
      <c r="I123">
        <v>3247</v>
      </c>
      <c r="J123" t="s">
        <v>50</v>
      </c>
      <c r="K123" t="s">
        <v>48</v>
      </c>
      <c r="L123">
        <v>2012</v>
      </c>
      <c r="M123">
        <v>120</v>
      </c>
      <c r="N123" t="s">
        <v>51</v>
      </c>
      <c r="O123">
        <v>7.7</v>
      </c>
      <c r="P123">
        <v>618205</v>
      </c>
    </row>
    <row r="124" spans="1:16" x14ac:dyDescent="0.25">
      <c r="A124" t="s">
        <v>62</v>
      </c>
      <c r="C124">
        <v>86</v>
      </c>
      <c r="D124">
        <v>76</v>
      </c>
      <c r="E124" s="1">
        <v>46539</v>
      </c>
      <c r="F124">
        <v>2012</v>
      </c>
      <c r="G124" t="s">
        <v>585</v>
      </c>
      <c r="H124">
        <v>11249128</v>
      </c>
      <c r="I124">
        <v>318</v>
      </c>
      <c r="J124" t="s">
        <v>63</v>
      </c>
      <c r="K124" t="s">
        <v>62</v>
      </c>
      <c r="L124">
        <v>2012</v>
      </c>
      <c r="M124">
        <v>93</v>
      </c>
      <c r="N124" t="s">
        <v>64</v>
      </c>
      <c r="O124">
        <v>7.2</v>
      </c>
      <c r="P124">
        <v>83773</v>
      </c>
    </row>
    <row r="125" spans="1:16" x14ac:dyDescent="0.25">
      <c r="A125" t="s">
        <v>110</v>
      </c>
      <c r="C125">
        <v>87</v>
      </c>
      <c r="D125">
        <v>92</v>
      </c>
      <c r="E125" s="1" t="s">
        <v>24</v>
      </c>
      <c r="F125">
        <v>2012</v>
      </c>
      <c r="G125" t="s">
        <v>587</v>
      </c>
      <c r="H125">
        <v>162805434</v>
      </c>
      <c r="I125">
        <v>3012</v>
      </c>
      <c r="J125" t="s">
        <v>111</v>
      </c>
      <c r="K125" t="s">
        <v>110</v>
      </c>
      <c r="L125">
        <v>2012</v>
      </c>
      <c r="M125">
        <v>165</v>
      </c>
      <c r="N125" t="s">
        <v>112</v>
      </c>
      <c r="O125">
        <v>8.4</v>
      </c>
      <c r="P125">
        <v>1563095</v>
      </c>
    </row>
    <row r="126" spans="1:16" x14ac:dyDescent="0.25">
      <c r="A126" t="s">
        <v>129</v>
      </c>
      <c r="C126">
        <v>45</v>
      </c>
      <c r="D126">
        <v>61</v>
      </c>
      <c r="E126" s="1" t="s">
        <v>24</v>
      </c>
      <c r="F126">
        <v>2011</v>
      </c>
      <c r="G126" t="s">
        <v>585</v>
      </c>
      <c r="H126">
        <v>31579958</v>
      </c>
      <c r="I126">
        <v>2630</v>
      </c>
      <c r="J126" t="s">
        <v>130</v>
      </c>
      <c r="K126" t="s">
        <v>129</v>
      </c>
      <c r="L126">
        <v>2011</v>
      </c>
      <c r="M126">
        <v>129</v>
      </c>
      <c r="N126" t="s">
        <v>131</v>
      </c>
      <c r="O126">
        <v>6.9</v>
      </c>
      <c r="P126">
        <v>102931</v>
      </c>
    </row>
    <row r="127" spans="1:16" x14ac:dyDescent="0.25">
      <c r="A127" t="s">
        <v>184</v>
      </c>
      <c r="C127">
        <v>69</v>
      </c>
      <c r="D127">
        <v>79</v>
      </c>
      <c r="E127" s="1" t="s">
        <v>24</v>
      </c>
      <c r="F127">
        <v>2012</v>
      </c>
      <c r="G127" t="s">
        <v>585</v>
      </c>
      <c r="H127">
        <v>148809770</v>
      </c>
      <c r="I127">
        <v>2927</v>
      </c>
      <c r="J127" t="s">
        <v>611</v>
      </c>
      <c r="L127">
        <v>2012</v>
      </c>
      <c r="O127">
        <v>7.5</v>
      </c>
      <c r="P127">
        <v>333000</v>
      </c>
    </row>
    <row r="128" spans="1:16" x14ac:dyDescent="0.25">
      <c r="A128" t="s">
        <v>188</v>
      </c>
      <c r="C128">
        <v>86</v>
      </c>
      <c r="D128">
        <v>84</v>
      </c>
      <c r="E128" s="1">
        <v>44501</v>
      </c>
      <c r="F128">
        <v>2012</v>
      </c>
      <c r="G128" t="s">
        <v>588</v>
      </c>
      <c r="H128">
        <v>124987023</v>
      </c>
      <c r="I128">
        <v>2946</v>
      </c>
      <c r="J128" t="s">
        <v>189</v>
      </c>
      <c r="K128" t="s">
        <v>188</v>
      </c>
      <c r="L128">
        <v>2012</v>
      </c>
      <c r="M128">
        <v>127</v>
      </c>
      <c r="N128" t="s">
        <v>64</v>
      </c>
      <c r="O128">
        <v>7.9</v>
      </c>
      <c r="P128">
        <v>635734</v>
      </c>
    </row>
    <row r="129" spans="1:16" x14ac:dyDescent="0.25">
      <c r="A129" t="s">
        <v>190</v>
      </c>
      <c r="C129">
        <v>89</v>
      </c>
      <c r="D129">
        <v>81</v>
      </c>
      <c r="E129" s="1">
        <v>40118</v>
      </c>
      <c r="F129">
        <v>2012</v>
      </c>
      <c r="G129" t="s">
        <v>585</v>
      </c>
      <c r="H129">
        <v>182207973</v>
      </c>
      <c r="I129">
        <v>2293</v>
      </c>
      <c r="J129" t="s">
        <v>191</v>
      </c>
      <c r="K129" t="s">
        <v>190</v>
      </c>
      <c r="L129">
        <v>2012</v>
      </c>
      <c r="M129">
        <v>150</v>
      </c>
      <c r="N129" t="s">
        <v>20</v>
      </c>
      <c r="O129">
        <v>7.3</v>
      </c>
      <c r="P129">
        <v>262851</v>
      </c>
    </row>
    <row r="130" spans="1:16" x14ac:dyDescent="0.25">
      <c r="A130" t="s">
        <v>239</v>
      </c>
      <c r="C130">
        <v>92</v>
      </c>
      <c r="D130">
        <v>86</v>
      </c>
      <c r="E130" s="1">
        <v>42675</v>
      </c>
      <c r="F130">
        <v>2012</v>
      </c>
      <c r="G130" t="s">
        <v>587</v>
      </c>
      <c r="H130">
        <v>132092958</v>
      </c>
      <c r="I130">
        <v>2809</v>
      </c>
      <c r="J130" t="s">
        <v>240</v>
      </c>
      <c r="K130" t="s">
        <v>239</v>
      </c>
      <c r="L130">
        <v>2012</v>
      </c>
      <c r="M130">
        <v>122</v>
      </c>
      <c r="N130" t="s">
        <v>187</v>
      </c>
      <c r="O130">
        <v>7.7</v>
      </c>
      <c r="P130">
        <v>713889</v>
      </c>
    </row>
    <row r="131" spans="1:16" x14ac:dyDescent="0.25">
      <c r="A131" t="s">
        <v>16</v>
      </c>
      <c r="B131">
        <v>1</v>
      </c>
      <c r="C131">
        <v>95</v>
      </c>
      <c r="D131">
        <v>90</v>
      </c>
      <c r="E131" s="1" t="s">
        <v>17</v>
      </c>
      <c r="F131">
        <v>2013</v>
      </c>
      <c r="G131" t="s">
        <v>587</v>
      </c>
      <c r="H131">
        <v>56671993</v>
      </c>
      <c r="I131">
        <v>1474</v>
      </c>
      <c r="J131" t="s">
        <v>18</v>
      </c>
      <c r="K131" t="s">
        <v>16</v>
      </c>
      <c r="L131">
        <v>2013</v>
      </c>
      <c r="M131">
        <v>134</v>
      </c>
      <c r="N131" t="s">
        <v>20</v>
      </c>
      <c r="O131">
        <v>8.1</v>
      </c>
      <c r="P131">
        <v>705221</v>
      </c>
    </row>
    <row r="132" spans="1:16" x14ac:dyDescent="0.25">
      <c r="A132" t="s">
        <v>35</v>
      </c>
      <c r="C132">
        <v>92</v>
      </c>
      <c r="D132">
        <v>74</v>
      </c>
      <c r="E132" s="1" t="s">
        <v>36</v>
      </c>
      <c r="F132">
        <v>2013</v>
      </c>
      <c r="G132" t="s">
        <v>587</v>
      </c>
      <c r="H132">
        <v>150117807</v>
      </c>
      <c r="I132">
        <v>2629</v>
      </c>
      <c r="J132" t="s">
        <v>37</v>
      </c>
      <c r="K132" t="s">
        <v>35</v>
      </c>
      <c r="L132">
        <v>2013</v>
      </c>
      <c r="M132">
        <v>138</v>
      </c>
      <c r="N132" t="s">
        <v>38</v>
      </c>
      <c r="O132">
        <v>7.2</v>
      </c>
      <c r="P132">
        <v>482749</v>
      </c>
    </row>
    <row r="133" spans="1:16" x14ac:dyDescent="0.25">
      <c r="A133" t="s">
        <v>41</v>
      </c>
      <c r="C133">
        <v>93</v>
      </c>
      <c r="D133">
        <v>82</v>
      </c>
      <c r="E133" s="1" t="s">
        <v>42</v>
      </c>
      <c r="F133">
        <v>2012</v>
      </c>
      <c r="G133" t="s">
        <v>585</v>
      </c>
      <c r="H133">
        <v>6511320</v>
      </c>
      <c r="I133">
        <v>333</v>
      </c>
      <c r="J133" t="s">
        <v>43</v>
      </c>
      <c r="K133" t="s">
        <v>41</v>
      </c>
      <c r="L133">
        <v>2012</v>
      </c>
      <c r="M133">
        <v>127</v>
      </c>
      <c r="N133" t="s">
        <v>44</v>
      </c>
      <c r="O133">
        <v>7.9</v>
      </c>
      <c r="P133">
        <v>101656</v>
      </c>
    </row>
    <row r="134" spans="1:16" x14ac:dyDescent="0.25">
      <c r="A134" t="s">
        <v>97</v>
      </c>
      <c r="C134">
        <v>93</v>
      </c>
      <c r="D134">
        <v>89</v>
      </c>
      <c r="E134" s="1" t="s">
        <v>98</v>
      </c>
      <c r="F134">
        <v>2013</v>
      </c>
      <c r="G134" t="s">
        <v>585</v>
      </c>
      <c r="H134">
        <v>104638057</v>
      </c>
      <c r="I134">
        <v>3143</v>
      </c>
      <c r="J134" t="s">
        <v>99</v>
      </c>
      <c r="K134" t="s">
        <v>97</v>
      </c>
      <c r="L134">
        <v>2013</v>
      </c>
      <c r="M134">
        <v>134</v>
      </c>
      <c r="N134" t="s">
        <v>100</v>
      </c>
      <c r="O134">
        <v>7.8</v>
      </c>
      <c r="P134">
        <v>465632</v>
      </c>
    </row>
    <row r="135" spans="1:16" x14ac:dyDescent="0.25">
      <c r="A135" t="s">
        <v>101</v>
      </c>
      <c r="C135">
        <v>92</v>
      </c>
      <c r="D135">
        <v>91</v>
      </c>
      <c r="E135" s="1">
        <v>37196</v>
      </c>
      <c r="F135">
        <v>2013</v>
      </c>
      <c r="G135" t="s">
        <v>587</v>
      </c>
      <c r="H135">
        <v>27298285</v>
      </c>
      <c r="I135">
        <v>1110</v>
      </c>
      <c r="J135" t="s">
        <v>102</v>
      </c>
      <c r="K135" t="s">
        <v>101</v>
      </c>
      <c r="L135">
        <v>2013</v>
      </c>
      <c r="M135">
        <v>117</v>
      </c>
      <c r="N135" t="s">
        <v>67</v>
      </c>
      <c r="O135">
        <v>7.9</v>
      </c>
      <c r="P135">
        <v>492799</v>
      </c>
    </row>
    <row r="136" spans="1:16" x14ac:dyDescent="0.25">
      <c r="A136" t="s">
        <v>140</v>
      </c>
      <c r="C136">
        <v>96</v>
      </c>
      <c r="D136">
        <v>79</v>
      </c>
      <c r="E136" s="1" t="s">
        <v>141</v>
      </c>
      <c r="F136">
        <v>2013</v>
      </c>
      <c r="G136" t="s">
        <v>585</v>
      </c>
      <c r="H136">
        <v>274092705</v>
      </c>
      <c r="I136">
        <v>3820</v>
      </c>
      <c r="J136" t="s">
        <v>142</v>
      </c>
      <c r="K136" t="s">
        <v>140</v>
      </c>
      <c r="L136">
        <v>2013</v>
      </c>
      <c r="M136">
        <v>91</v>
      </c>
      <c r="N136" t="s">
        <v>143</v>
      </c>
      <c r="O136">
        <v>7.7</v>
      </c>
      <c r="P136">
        <v>831101</v>
      </c>
    </row>
    <row r="137" spans="1:16" x14ac:dyDescent="0.25">
      <c r="A137" t="s">
        <v>213</v>
      </c>
      <c r="C137">
        <v>91</v>
      </c>
      <c r="D137">
        <v>83</v>
      </c>
      <c r="E137" s="1">
        <v>42309</v>
      </c>
      <c r="F137">
        <v>2013</v>
      </c>
      <c r="G137" t="s">
        <v>587</v>
      </c>
      <c r="H137">
        <v>17654912</v>
      </c>
      <c r="I137">
        <v>968</v>
      </c>
      <c r="J137" t="s">
        <v>214</v>
      </c>
      <c r="K137" t="s">
        <v>213</v>
      </c>
      <c r="L137">
        <v>2013</v>
      </c>
      <c r="M137">
        <v>115</v>
      </c>
      <c r="N137" t="s">
        <v>44</v>
      </c>
      <c r="O137">
        <v>7.7</v>
      </c>
      <c r="P137">
        <v>119384</v>
      </c>
    </row>
    <row r="138" spans="1:16" x14ac:dyDescent="0.25">
      <c r="A138" t="s">
        <v>228</v>
      </c>
      <c r="C138">
        <v>91</v>
      </c>
      <c r="D138">
        <v>89</v>
      </c>
      <c r="E138" s="1">
        <v>44866</v>
      </c>
      <c r="F138">
        <v>2013</v>
      </c>
      <c r="G138" t="s">
        <v>585</v>
      </c>
      <c r="H138">
        <v>37709979</v>
      </c>
      <c r="I138">
        <v>1225</v>
      </c>
      <c r="J138" t="s">
        <v>229</v>
      </c>
      <c r="K138" t="s">
        <v>228</v>
      </c>
      <c r="L138">
        <v>2013</v>
      </c>
      <c r="M138">
        <v>98</v>
      </c>
      <c r="N138" t="s">
        <v>146</v>
      </c>
      <c r="O138">
        <v>7.6</v>
      </c>
      <c r="P138">
        <v>101075</v>
      </c>
    </row>
    <row r="139" spans="1:16" x14ac:dyDescent="0.25">
      <c r="A139" t="s">
        <v>306</v>
      </c>
      <c r="C139">
        <v>80</v>
      </c>
      <c r="D139">
        <v>83</v>
      </c>
      <c r="E139" s="1" t="s">
        <v>24</v>
      </c>
      <c r="F139">
        <v>2013</v>
      </c>
      <c r="G139" t="s">
        <v>587</v>
      </c>
      <c r="H139">
        <v>116900694</v>
      </c>
      <c r="I139">
        <v>2557</v>
      </c>
      <c r="J139" t="s">
        <v>307</v>
      </c>
      <c r="K139" t="s">
        <v>306</v>
      </c>
      <c r="L139">
        <v>2013</v>
      </c>
      <c r="M139">
        <v>180</v>
      </c>
      <c r="N139" t="s">
        <v>82</v>
      </c>
      <c r="O139">
        <v>8.1999999999999993</v>
      </c>
      <c r="P139">
        <v>1421309</v>
      </c>
    </row>
    <row r="140" spans="1:16" x14ac:dyDescent="0.25">
      <c r="A140" t="s">
        <v>340</v>
      </c>
      <c r="C140">
        <v>91</v>
      </c>
      <c r="D140">
        <v>80</v>
      </c>
      <c r="E140" s="1" t="s">
        <v>42</v>
      </c>
      <c r="F140">
        <v>2012</v>
      </c>
      <c r="G140" t="s">
        <v>587</v>
      </c>
      <c r="H140">
        <v>94277984</v>
      </c>
      <c r="I140">
        <v>2946</v>
      </c>
      <c r="J140" t="s">
        <v>341</v>
      </c>
      <c r="K140" t="s">
        <v>340</v>
      </c>
      <c r="L140">
        <v>2012</v>
      </c>
      <c r="M140">
        <v>157</v>
      </c>
      <c r="N140" t="s">
        <v>91</v>
      </c>
      <c r="O140">
        <v>7.4</v>
      </c>
      <c r="P140">
        <v>304829</v>
      </c>
    </row>
    <row r="141" spans="1:16" x14ac:dyDescent="0.25">
      <c r="A141" t="s">
        <v>68</v>
      </c>
      <c r="B141">
        <v>1</v>
      </c>
      <c r="C141">
        <v>91</v>
      </c>
      <c r="D141">
        <v>78</v>
      </c>
      <c r="E141" s="1" t="s">
        <v>69</v>
      </c>
      <c r="F141">
        <v>2014</v>
      </c>
      <c r="G141" t="s">
        <v>587</v>
      </c>
      <c r="H141">
        <v>42340598</v>
      </c>
      <c r="I141">
        <v>1213</v>
      </c>
      <c r="J141" t="s">
        <v>70</v>
      </c>
      <c r="K141" t="s">
        <v>68</v>
      </c>
      <c r="L141">
        <v>2014</v>
      </c>
      <c r="M141">
        <v>119</v>
      </c>
      <c r="N141" t="s">
        <v>30</v>
      </c>
      <c r="O141">
        <v>7.7</v>
      </c>
      <c r="P141">
        <v>634553</v>
      </c>
    </row>
    <row r="142" spans="1:16" x14ac:dyDescent="0.25">
      <c r="A142" t="s">
        <v>86</v>
      </c>
      <c r="C142">
        <v>97</v>
      </c>
      <c r="D142">
        <v>81</v>
      </c>
      <c r="E142" s="1">
        <v>40725</v>
      </c>
      <c r="F142">
        <v>2014</v>
      </c>
      <c r="G142" t="s">
        <v>587</v>
      </c>
      <c r="H142">
        <v>24242779</v>
      </c>
      <c r="I142">
        <v>775</v>
      </c>
      <c r="J142" t="s">
        <v>87</v>
      </c>
      <c r="K142" t="s">
        <v>86</v>
      </c>
      <c r="L142">
        <v>2014</v>
      </c>
      <c r="M142">
        <v>165</v>
      </c>
      <c r="N142" t="s">
        <v>44</v>
      </c>
      <c r="O142">
        <v>7.9</v>
      </c>
      <c r="P142">
        <v>356843</v>
      </c>
    </row>
    <row r="143" spans="1:16" x14ac:dyDescent="0.25">
      <c r="A143" t="s">
        <v>153</v>
      </c>
      <c r="C143">
        <v>94</v>
      </c>
      <c r="D143">
        <v>82</v>
      </c>
      <c r="E143" s="1" t="s">
        <v>56</v>
      </c>
      <c r="F143">
        <v>2013</v>
      </c>
      <c r="G143" t="s">
        <v>587</v>
      </c>
      <c r="H143">
        <v>23761722</v>
      </c>
      <c r="I143">
        <v>1729</v>
      </c>
      <c r="J143" t="s">
        <v>154</v>
      </c>
      <c r="K143" t="s">
        <v>153</v>
      </c>
      <c r="L143">
        <v>2013</v>
      </c>
      <c r="M143">
        <v>126</v>
      </c>
      <c r="N143" t="s">
        <v>155</v>
      </c>
      <c r="O143">
        <v>8</v>
      </c>
      <c r="P143">
        <v>619822</v>
      </c>
    </row>
    <row r="144" spans="1:16" x14ac:dyDescent="0.25">
      <c r="A144" t="s">
        <v>268</v>
      </c>
      <c r="C144">
        <v>92</v>
      </c>
      <c r="D144">
        <v>86</v>
      </c>
      <c r="E144" s="1">
        <v>39142</v>
      </c>
      <c r="F144">
        <v>2014</v>
      </c>
      <c r="G144" t="s">
        <v>587</v>
      </c>
      <c r="H144">
        <v>59076019</v>
      </c>
      <c r="I144">
        <v>1467</v>
      </c>
      <c r="J144" t="s">
        <v>269</v>
      </c>
      <c r="K144" t="s">
        <v>268</v>
      </c>
      <c r="L144">
        <v>2014</v>
      </c>
      <c r="M144">
        <v>99</v>
      </c>
      <c r="N144" t="s">
        <v>270</v>
      </c>
      <c r="O144">
        <v>8.1</v>
      </c>
      <c r="P144">
        <v>817323</v>
      </c>
    </row>
    <row r="145" spans="1:16" x14ac:dyDescent="0.25">
      <c r="A145" t="s">
        <v>276</v>
      </c>
      <c r="C145">
        <v>90</v>
      </c>
      <c r="D145">
        <v>91</v>
      </c>
      <c r="E145" s="1">
        <v>47058</v>
      </c>
      <c r="F145">
        <v>2014</v>
      </c>
      <c r="G145" t="s">
        <v>585</v>
      </c>
      <c r="H145">
        <v>91125683</v>
      </c>
      <c r="I145">
        <v>2402</v>
      </c>
      <c r="J145" t="s">
        <v>277</v>
      </c>
      <c r="K145" t="s">
        <v>276</v>
      </c>
      <c r="L145">
        <v>2014</v>
      </c>
      <c r="M145">
        <v>114</v>
      </c>
      <c r="N145" t="s">
        <v>51</v>
      </c>
      <c r="O145">
        <v>8</v>
      </c>
      <c r="P145">
        <v>775495</v>
      </c>
    </row>
    <row r="146" spans="1:16" x14ac:dyDescent="0.25">
      <c r="A146" t="s">
        <v>299</v>
      </c>
      <c r="C146">
        <v>80</v>
      </c>
      <c r="D146">
        <v>84</v>
      </c>
      <c r="E146" s="1">
        <v>39387</v>
      </c>
      <c r="F146">
        <v>2014</v>
      </c>
      <c r="G146" t="s">
        <v>585</v>
      </c>
      <c r="H146">
        <v>35893537</v>
      </c>
      <c r="I146">
        <v>1220</v>
      </c>
      <c r="J146" t="s">
        <v>300</v>
      </c>
      <c r="K146" t="s">
        <v>299</v>
      </c>
      <c r="L146">
        <v>2014</v>
      </c>
      <c r="M146">
        <v>123</v>
      </c>
      <c r="N146" t="s">
        <v>301</v>
      </c>
      <c r="O146">
        <v>7.7</v>
      </c>
      <c r="P146">
        <v>456046</v>
      </c>
    </row>
    <row r="147" spans="1:16" x14ac:dyDescent="0.25">
      <c r="A147" t="s">
        <v>334</v>
      </c>
      <c r="C147">
        <v>94</v>
      </c>
      <c r="D147">
        <v>94</v>
      </c>
      <c r="E147" s="1" t="s">
        <v>335</v>
      </c>
      <c r="F147">
        <v>2014</v>
      </c>
      <c r="G147" t="s">
        <v>587</v>
      </c>
      <c r="H147">
        <v>13091954</v>
      </c>
      <c r="I147">
        <v>567</v>
      </c>
      <c r="J147" t="s">
        <v>336</v>
      </c>
      <c r="K147" t="s">
        <v>334</v>
      </c>
      <c r="L147">
        <v>2014</v>
      </c>
      <c r="M147">
        <v>106</v>
      </c>
      <c r="N147" t="s">
        <v>337</v>
      </c>
      <c r="O147">
        <v>8.5</v>
      </c>
      <c r="P147">
        <v>870618</v>
      </c>
    </row>
    <row r="148" spans="1:16" x14ac:dyDescent="0.25">
      <c r="A148" t="s">
        <v>39</v>
      </c>
      <c r="C148">
        <v>72</v>
      </c>
      <c r="D148">
        <v>84</v>
      </c>
      <c r="E148" s="1" t="s">
        <v>24</v>
      </c>
      <c r="F148">
        <v>2014</v>
      </c>
      <c r="G148" t="s">
        <v>587</v>
      </c>
      <c r="H148">
        <v>348797073</v>
      </c>
      <c r="I148">
        <v>3885</v>
      </c>
      <c r="J148" t="s">
        <v>40</v>
      </c>
      <c r="K148" t="s">
        <v>39</v>
      </c>
      <c r="L148">
        <v>2014</v>
      </c>
      <c r="M148">
        <v>133</v>
      </c>
      <c r="N148" t="s">
        <v>23</v>
      </c>
      <c r="O148">
        <v>7.3</v>
      </c>
      <c r="P148">
        <v>493194</v>
      </c>
    </row>
    <row r="149" spans="1:16" x14ac:dyDescent="0.25">
      <c r="A149" t="s">
        <v>88</v>
      </c>
      <c r="C149">
        <v>91</v>
      </c>
      <c r="D149">
        <v>87</v>
      </c>
      <c r="E149" s="1" t="s">
        <v>89</v>
      </c>
      <c r="F149">
        <v>2015</v>
      </c>
      <c r="G149" t="s">
        <v>585</v>
      </c>
      <c r="H149">
        <v>70447776</v>
      </c>
      <c r="I149">
        <v>2873</v>
      </c>
      <c r="J149" t="s">
        <v>90</v>
      </c>
      <c r="K149" t="s">
        <v>88</v>
      </c>
      <c r="L149">
        <v>2015</v>
      </c>
      <c r="M149">
        <v>142</v>
      </c>
      <c r="N149" t="s">
        <v>91</v>
      </c>
      <c r="O149">
        <v>7.6</v>
      </c>
      <c r="P149">
        <v>314178</v>
      </c>
    </row>
    <row r="150" spans="1:16" x14ac:dyDescent="0.25">
      <c r="A150" t="s">
        <v>92</v>
      </c>
      <c r="C150">
        <v>97</v>
      </c>
      <c r="D150">
        <v>87</v>
      </c>
      <c r="E150" s="1">
        <v>38292</v>
      </c>
      <c r="F150">
        <v>2015</v>
      </c>
      <c r="G150" t="s">
        <v>585</v>
      </c>
      <c r="H150">
        <v>38322743</v>
      </c>
      <c r="I150">
        <v>962</v>
      </c>
      <c r="J150" t="s">
        <v>93</v>
      </c>
      <c r="K150" t="s">
        <v>92</v>
      </c>
      <c r="L150">
        <v>2015</v>
      </c>
      <c r="M150">
        <v>117</v>
      </c>
      <c r="N150" t="s">
        <v>94</v>
      </c>
      <c r="O150">
        <v>7.5</v>
      </c>
      <c r="P150">
        <v>144069</v>
      </c>
    </row>
    <row r="151" spans="1:16" x14ac:dyDescent="0.25">
      <c r="A151" t="s">
        <v>196</v>
      </c>
      <c r="C151">
        <v>97</v>
      </c>
      <c r="D151">
        <v>86</v>
      </c>
      <c r="E151" s="1" t="s">
        <v>197</v>
      </c>
      <c r="F151">
        <v>2015</v>
      </c>
      <c r="G151" t="s">
        <v>587</v>
      </c>
      <c r="H151">
        <v>153636354</v>
      </c>
      <c r="I151">
        <v>3722</v>
      </c>
      <c r="J151" t="s">
        <v>198</v>
      </c>
      <c r="K151" t="s">
        <v>196</v>
      </c>
      <c r="L151">
        <v>2015</v>
      </c>
      <c r="M151">
        <v>120</v>
      </c>
      <c r="N151" t="s">
        <v>74</v>
      </c>
      <c r="O151">
        <v>8.1</v>
      </c>
      <c r="P151">
        <v>1009185</v>
      </c>
    </row>
    <row r="152" spans="1:16" x14ac:dyDescent="0.25">
      <c r="A152" t="s">
        <v>235</v>
      </c>
      <c r="C152">
        <v>93</v>
      </c>
      <c r="D152">
        <v>93</v>
      </c>
      <c r="E152" s="1" t="s">
        <v>89</v>
      </c>
      <c r="F152">
        <v>2015</v>
      </c>
      <c r="G152" t="s">
        <v>587</v>
      </c>
      <c r="H152">
        <v>14677654</v>
      </c>
      <c r="I152">
        <v>862</v>
      </c>
      <c r="J152" t="s">
        <v>236</v>
      </c>
      <c r="K152" t="s">
        <v>235</v>
      </c>
      <c r="L152">
        <v>2015</v>
      </c>
      <c r="M152">
        <v>118</v>
      </c>
      <c r="N152" t="s">
        <v>78</v>
      </c>
      <c r="O152">
        <v>8.1</v>
      </c>
      <c r="P152">
        <v>424483</v>
      </c>
    </row>
    <row r="153" spans="1:16" x14ac:dyDescent="0.25">
      <c r="A153" t="s">
        <v>237</v>
      </c>
      <c r="C153">
        <v>99</v>
      </c>
      <c r="D153">
        <v>86</v>
      </c>
      <c r="E153" s="1" t="s">
        <v>24</v>
      </c>
      <c r="F153">
        <v>2014</v>
      </c>
      <c r="G153" t="s">
        <v>585</v>
      </c>
      <c r="H153">
        <v>50872921</v>
      </c>
      <c r="I153">
        <v>2235</v>
      </c>
      <c r="J153" t="s">
        <v>238</v>
      </c>
      <c r="K153" t="s">
        <v>237</v>
      </c>
      <c r="L153">
        <v>2014</v>
      </c>
      <c r="M153">
        <v>128</v>
      </c>
      <c r="N153" t="s">
        <v>20</v>
      </c>
      <c r="O153">
        <v>7.5</v>
      </c>
      <c r="P153">
        <v>92483</v>
      </c>
    </row>
    <row r="154" spans="1:16" x14ac:dyDescent="0.25">
      <c r="A154" t="s">
        <v>241</v>
      </c>
      <c r="B154">
        <v>1</v>
      </c>
      <c r="C154">
        <v>97</v>
      </c>
      <c r="D154">
        <v>93</v>
      </c>
      <c r="E154" s="1">
        <v>39022</v>
      </c>
      <c r="F154">
        <v>2015</v>
      </c>
      <c r="G154" t="s">
        <v>587</v>
      </c>
      <c r="H154">
        <v>45055776</v>
      </c>
      <c r="I154">
        <v>1227</v>
      </c>
      <c r="J154" t="s">
        <v>242</v>
      </c>
      <c r="K154" t="s">
        <v>241</v>
      </c>
      <c r="L154">
        <v>2015</v>
      </c>
      <c r="M154">
        <v>129</v>
      </c>
      <c r="N154" t="s">
        <v>243</v>
      </c>
      <c r="O154">
        <v>8.1</v>
      </c>
      <c r="P154">
        <v>473527</v>
      </c>
    </row>
    <row r="155" spans="1:16" x14ac:dyDescent="0.25">
      <c r="A155" t="s">
        <v>250</v>
      </c>
      <c r="C155">
        <v>89</v>
      </c>
      <c r="D155">
        <v>88</v>
      </c>
      <c r="E155" s="1" t="s">
        <v>251</v>
      </c>
      <c r="F155">
        <v>2015</v>
      </c>
      <c r="G155" t="s">
        <v>585</v>
      </c>
      <c r="H155">
        <v>70259870</v>
      </c>
      <c r="I155">
        <v>2529</v>
      </c>
      <c r="J155" t="s">
        <v>252</v>
      </c>
      <c r="K155" t="s">
        <v>250</v>
      </c>
      <c r="L155">
        <v>2015</v>
      </c>
      <c r="M155">
        <v>130</v>
      </c>
      <c r="N155" t="s">
        <v>146</v>
      </c>
      <c r="O155">
        <v>7.8</v>
      </c>
      <c r="P155">
        <v>436658</v>
      </c>
    </row>
    <row r="156" spans="1:16" x14ac:dyDescent="0.25">
      <c r="A156" t="s">
        <v>282</v>
      </c>
      <c r="C156">
        <v>91</v>
      </c>
      <c r="D156">
        <v>91</v>
      </c>
      <c r="E156" s="1" t="s">
        <v>28</v>
      </c>
      <c r="F156">
        <v>2015</v>
      </c>
      <c r="G156" t="s">
        <v>585</v>
      </c>
      <c r="H156">
        <v>228433663</v>
      </c>
      <c r="I156">
        <v>3854</v>
      </c>
      <c r="J156" t="s">
        <v>283</v>
      </c>
      <c r="K156" t="s">
        <v>282</v>
      </c>
      <c r="L156">
        <v>2015</v>
      </c>
      <c r="M156">
        <v>144</v>
      </c>
      <c r="N156" t="s">
        <v>284</v>
      </c>
      <c r="O156">
        <v>8</v>
      </c>
      <c r="P156">
        <v>861380</v>
      </c>
    </row>
    <row r="157" spans="1:16" x14ac:dyDescent="0.25">
      <c r="A157" t="s">
        <v>52</v>
      </c>
      <c r="C157">
        <v>95</v>
      </c>
      <c r="D157">
        <v>82</v>
      </c>
      <c r="E157" s="1">
        <v>40848</v>
      </c>
      <c r="F157">
        <v>2016</v>
      </c>
      <c r="G157" t="s">
        <v>585</v>
      </c>
      <c r="H157">
        <v>100546139</v>
      </c>
      <c r="I157">
        <v>3115</v>
      </c>
      <c r="J157" t="s">
        <v>53</v>
      </c>
      <c r="K157" t="s">
        <v>52</v>
      </c>
      <c r="L157">
        <v>2016</v>
      </c>
      <c r="M157">
        <v>116</v>
      </c>
      <c r="N157" t="s">
        <v>54</v>
      </c>
      <c r="O157">
        <v>7.9</v>
      </c>
      <c r="P157">
        <v>702015</v>
      </c>
    </row>
    <row r="158" spans="1:16" x14ac:dyDescent="0.25">
      <c r="A158" t="s">
        <v>132</v>
      </c>
      <c r="C158">
        <v>92</v>
      </c>
      <c r="D158">
        <v>75</v>
      </c>
      <c r="E158" s="1" t="s">
        <v>60</v>
      </c>
      <c r="F158">
        <v>2016</v>
      </c>
      <c r="G158" t="s">
        <v>585</v>
      </c>
      <c r="H158">
        <v>57682904</v>
      </c>
      <c r="I158">
        <v>2368</v>
      </c>
      <c r="J158" t="s">
        <v>133</v>
      </c>
      <c r="K158" t="s">
        <v>132</v>
      </c>
      <c r="L158">
        <v>2016</v>
      </c>
      <c r="M158">
        <v>139</v>
      </c>
      <c r="N158" t="s">
        <v>44</v>
      </c>
      <c r="O158">
        <v>7.2</v>
      </c>
      <c r="P158">
        <v>110327</v>
      </c>
    </row>
    <row r="159" spans="1:16" x14ac:dyDescent="0.25">
      <c r="A159" t="s">
        <v>147</v>
      </c>
      <c r="C159">
        <v>84</v>
      </c>
      <c r="D159">
        <v>91</v>
      </c>
      <c r="E159" s="1">
        <v>38292</v>
      </c>
      <c r="F159">
        <v>2016</v>
      </c>
      <c r="G159" t="s">
        <v>587</v>
      </c>
      <c r="H159">
        <v>67209615</v>
      </c>
      <c r="I159">
        <v>2971</v>
      </c>
      <c r="J159" t="s">
        <v>148</v>
      </c>
      <c r="K159" t="s">
        <v>147</v>
      </c>
      <c r="L159">
        <v>2016</v>
      </c>
      <c r="M159">
        <v>139</v>
      </c>
      <c r="N159" t="s">
        <v>20</v>
      </c>
      <c r="O159">
        <v>8.1</v>
      </c>
      <c r="P159">
        <v>532041</v>
      </c>
    </row>
    <row r="160" spans="1:16" x14ac:dyDescent="0.25">
      <c r="A160" t="s">
        <v>149</v>
      </c>
      <c r="C160">
        <v>97</v>
      </c>
      <c r="D160">
        <v>88</v>
      </c>
      <c r="E160" s="1" t="s">
        <v>150</v>
      </c>
      <c r="F160">
        <v>2016</v>
      </c>
      <c r="G160" t="s">
        <v>587</v>
      </c>
      <c r="H160">
        <v>27007844</v>
      </c>
      <c r="I160">
        <v>1505</v>
      </c>
      <c r="J160" t="s">
        <v>151</v>
      </c>
      <c r="K160" t="s">
        <v>149</v>
      </c>
      <c r="L160">
        <v>2016</v>
      </c>
      <c r="M160">
        <v>102</v>
      </c>
      <c r="N160" t="s">
        <v>152</v>
      </c>
      <c r="O160">
        <v>7.6</v>
      </c>
      <c r="P160">
        <v>234516</v>
      </c>
    </row>
    <row r="161" spans="1:16" x14ac:dyDescent="0.25">
      <c r="A161" t="s">
        <v>178</v>
      </c>
      <c r="C161">
        <v>91</v>
      </c>
      <c r="D161">
        <v>81</v>
      </c>
      <c r="E161" s="1" t="s">
        <v>179</v>
      </c>
      <c r="F161">
        <v>2016</v>
      </c>
      <c r="G161" t="s">
        <v>585</v>
      </c>
      <c r="H161">
        <v>151101803</v>
      </c>
      <c r="I161">
        <v>3236</v>
      </c>
      <c r="J161" t="s">
        <v>180</v>
      </c>
      <c r="K161" t="s">
        <v>178</v>
      </c>
      <c r="L161">
        <v>2016</v>
      </c>
      <c r="M161">
        <v>128</v>
      </c>
      <c r="N161" t="s">
        <v>181</v>
      </c>
      <c r="O161">
        <v>8</v>
      </c>
      <c r="P161">
        <v>595566</v>
      </c>
    </row>
    <row r="162" spans="1:16" x14ac:dyDescent="0.25">
      <c r="A162" t="s">
        <v>192</v>
      </c>
      <c r="C162">
        <v>84</v>
      </c>
      <c r="D162">
        <v>91</v>
      </c>
      <c r="E162" s="1">
        <v>45962</v>
      </c>
      <c r="F162">
        <v>2016</v>
      </c>
      <c r="G162" t="s">
        <v>585</v>
      </c>
      <c r="H162">
        <v>51738905</v>
      </c>
      <c r="I162">
        <v>1802</v>
      </c>
      <c r="J162" t="s">
        <v>193</v>
      </c>
      <c r="K162" t="s">
        <v>192</v>
      </c>
      <c r="L162">
        <v>2016</v>
      </c>
      <c r="M162">
        <v>118</v>
      </c>
      <c r="N162" t="s">
        <v>67</v>
      </c>
      <c r="O162">
        <v>8</v>
      </c>
      <c r="P162">
        <v>238926</v>
      </c>
    </row>
    <row r="163" spans="1:16" x14ac:dyDescent="0.25">
      <c r="A163" t="s">
        <v>199</v>
      </c>
      <c r="C163">
        <v>96</v>
      </c>
      <c r="D163">
        <v>78</v>
      </c>
      <c r="E163" s="1">
        <v>43405</v>
      </c>
      <c r="F163">
        <v>2016</v>
      </c>
      <c r="G163" t="s">
        <v>585</v>
      </c>
      <c r="H163">
        <v>47695371</v>
      </c>
      <c r="I163">
        <v>1213</v>
      </c>
      <c r="J163" t="s">
        <v>200</v>
      </c>
      <c r="K163" t="s">
        <v>199</v>
      </c>
      <c r="L163">
        <v>2016</v>
      </c>
      <c r="M163">
        <v>137</v>
      </c>
      <c r="N163" t="s">
        <v>44</v>
      </c>
      <c r="O163">
        <v>7.8</v>
      </c>
      <c r="P163">
        <v>286648</v>
      </c>
    </row>
    <row r="164" spans="1:16" x14ac:dyDescent="0.25">
      <c r="A164" t="s">
        <v>210</v>
      </c>
      <c r="C164">
        <v>98</v>
      </c>
      <c r="D164">
        <v>79</v>
      </c>
      <c r="E164" s="1" t="s">
        <v>211</v>
      </c>
      <c r="F164">
        <v>2016</v>
      </c>
      <c r="G164" t="s">
        <v>587</v>
      </c>
      <c r="H164">
        <v>27854932</v>
      </c>
      <c r="I164">
        <v>1564</v>
      </c>
      <c r="J164" t="s">
        <v>212</v>
      </c>
      <c r="K164" t="s">
        <v>210</v>
      </c>
      <c r="L164">
        <v>2016</v>
      </c>
      <c r="M164">
        <v>111</v>
      </c>
      <c r="N164" t="s">
        <v>44</v>
      </c>
      <c r="O164">
        <v>7.4</v>
      </c>
      <c r="P164">
        <v>311804</v>
      </c>
    </row>
    <row r="165" spans="1:16" x14ac:dyDescent="0.25">
      <c r="A165" t="s">
        <v>290</v>
      </c>
      <c r="C165">
        <v>78</v>
      </c>
      <c r="D165">
        <v>84</v>
      </c>
      <c r="E165" s="1" t="s">
        <v>24</v>
      </c>
      <c r="F165">
        <v>2015</v>
      </c>
      <c r="G165" t="s">
        <v>587</v>
      </c>
      <c r="H165">
        <v>182765375</v>
      </c>
      <c r="I165">
        <v>3711</v>
      </c>
      <c r="J165" t="s">
        <v>291</v>
      </c>
      <c r="K165" t="s">
        <v>290</v>
      </c>
      <c r="L165">
        <v>2015</v>
      </c>
      <c r="M165">
        <v>156</v>
      </c>
      <c r="N165" t="s">
        <v>120</v>
      </c>
      <c r="O165">
        <v>8</v>
      </c>
      <c r="P165">
        <v>811081</v>
      </c>
    </row>
    <row r="166" spans="1:16" x14ac:dyDescent="0.25">
      <c r="A166" t="s">
        <v>95</v>
      </c>
      <c r="C166">
        <v>94</v>
      </c>
      <c r="D166">
        <v>86</v>
      </c>
      <c r="E166" s="1">
        <v>45597</v>
      </c>
      <c r="F166">
        <v>2017</v>
      </c>
      <c r="G166" t="s">
        <v>587</v>
      </c>
      <c r="H166">
        <v>17536906</v>
      </c>
      <c r="I166">
        <v>914</v>
      </c>
      <c r="J166" t="s">
        <v>96</v>
      </c>
      <c r="K166" t="s">
        <v>95</v>
      </c>
      <c r="L166">
        <v>2017</v>
      </c>
      <c r="M166">
        <v>132</v>
      </c>
      <c r="N166" t="s">
        <v>94</v>
      </c>
      <c r="O166">
        <v>7.8</v>
      </c>
      <c r="P166">
        <v>278685</v>
      </c>
    </row>
    <row r="167" spans="1:16" x14ac:dyDescent="0.25">
      <c r="A167" t="s">
        <v>103</v>
      </c>
      <c r="C167">
        <v>84</v>
      </c>
      <c r="D167">
        <v>82</v>
      </c>
      <c r="E167" s="1">
        <v>44866</v>
      </c>
      <c r="F167">
        <v>2017</v>
      </c>
      <c r="G167" t="s">
        <v>585</v>
      </c>
      <c r="H167">
        <v>56468410</v>
      </c>
      <c r="I167">
        <v>1733</v>
      </c>
      <c r="J167" t="s">
        <v>104</v>
      </c>
      <c r="K167" t="s">
        <v>103</v>
      </c>
      <c r="L167">
        <v>2017</v>
      </c>
      <c r="M167">
        <v>125</v>
      </c>
      <c r="N167" t="s">
        <v>105</v>
      </c>
      <c r="O167">
        <v>7.4</v>
      </c>
      <c r="P167">
        <v>205825</v>
      </c>
    </row>
    <row r="168" spans="1:16" x14ac:dyDescent="0.25">
      <c r="A168" t="s">
        <v>121</v>
      </c>
      <c r="C168">
        <v>92</v>
      </c>
      <c r="D168">
        <v>81</v>
      </c>
      <c r="E168" s="1">
        <v>44378</v>
      </c>
      <c r="F168">
        <v>2017</v>
      </c>
      <c r="G168" t="s">
        <v>585</v>
      </c>
      <c r="H168">
        <v>188045546</v>
      </c>
      <c r="I168">
        <v>4014</v>
      </c>
      <c r="J168" t="s">
        <v>122</v>
      </c>
      <c r="K168" t="s">
        <v>121</v>
      </c>
      <c r="L168">
        <v>2017</v>
      </c>
      <c r="M168">
        <v>106</v>
      </c>
      <c r="N168" t="s">
        <v>123</v>
      </c>
      <c r="O168">
        <v>7.8</v>
      </c>
      <c r="P168">
        <v>665889</v>
      </c>
    </row>
    <row r="169" spans="1:16" x14ac:dyDescent="0.25">
      <c r="A169" t="s">
        <v>136</v>
      </c>
      <c r="C169">
        <v>98</v>
      </c>
      <c r="D169">
        <v>86</v>
      </c>
      <c r="E169" s="1" t="s">
        <v>137</v>
      </c>
      <c r="F169">
        <v>2017</v>
      </c>
      <c r="G169" t="s">
        <v>587</v>
      </c>
      <c r="H169">
        <v>175686870</v>
      </c>
      <c r="I169">
        <v>3143</v>
      </c>
      <c r="J169" t="s">
        <v>138</v>
      </c>
      <c r="K169" t="s">
        <v>136</v>
      </c>
      <c r="L169">
        <v>2017</v>
      </c>
      <c r="M169">
        <v>104</v>
      </c>
      <c r="N169" t="s">
        <v>139</v>
      </c>
      <c r="O169">
        <v>7.7</v>
      </c>
      <c r="P169">
        <v>619955</v>
      </c>
    </row>
    <row r="170" spans="1:16" x14ac:dyDescent="0.25">
      <c r="A170" t="s">
        <v>156</v>
      </c>
      <c r="C170">
        <v>93</v>
      </c>
      <c r="D170">
        <v>93</v>
      </c>
      <c r="E170" s="1" t="s">
        <v>24</v>
      </c>
      <c r="F170">
        <v>2016</v>
      </c>
      <c r="G170" t="s">
        <v>588</v>
      </c>
      <c r="H170">
        <v>167620331</v>
      </c>
      <c r="I170">
        <v>3416</v>
      </c>
      <c r="J170" t="s">
        <v>157</v>
      </c>
      <c r="K170" t="s">
        <v>156</v>
      </c>
      <c r="L170">
        <v>2016</v>
      </c>
      <c r="M170">
        <v>127</v>
      </c>
      <c r="N170" t="s">
        <v>20</v>
      </c>
      <c r="O170">
        <v>7.8</v>
      </c>
      <c r="P170">
        <v>233658</v>
      </c>
    </row>
    <row r="171" spans="1:16" x14ac:dyDescent="0.25">
      <c r="A171" t="s">
        <v>182</v>
      </c>
      <c r="C171">
        <v>99</v>
      </c>
      <c r="D171">
        <v>79</v>
      </c>
      <c r="E171" s="1">
        <v>37926</v>
      </c>
      <c r="F171">
        <v>2017</v>
      </c>
      <c r="G171" t="s">
        <v>587</v>
      </c>
      <c r="H171">
        <v>48958272</v>
      </c>
      <c r="I171">
        <v>1557</v>
      </c>
      <c r="J171" t="s">
        <v>183</v>
      </c>
      <c r="K171" t="s">
        <v>182</v>
      </c>
      <c r="L171">
        <v>2017</v>
      </c>
      <c r="M171">
        <v>94</v>
      </c>
      <c r="N171" t="s">
        <v>30</v>
      </c>
      <c r="O171">
        <v>7.4</v>
      </c>
      <c r="P171">
        <v>295718</v>
      </c>
    </row>
    <row r="172" spans="1:16" x14ac:dyDescent="0.25">
      <c r="A172" t="s">
        <v>292</v>
      </c>
      <c r="B172">
        <v>1</v>
      </c>
      <c r="C172">
        <v>92</v>
      </c>
      <c r="D172">
        <v>72</v>
      </c>
      <c r="E172" s="1" t="s">
        <v>293</v>
      </c>
      <c r="F172">
        <v>2017</v>
      </c>
      <c r="G172" t="s">
        <v>587</v>
      </c>
      <c r="H172">
        <v>63859435</v>
      </c>
      <c r="I172">
        <v>2341</v>
      </c>
      <c r="J172" t="s">
        <v>294</v>
      </c>
      <c r="K172" t="s">
        <v>292</v>
      </c>
      <c r="L172">
        <v>2017</v>
      </c>
      <c r="M172">
        <v>123</v>
      </c>
      <c r="N172" t="s">
        <v>295</v>
      </c>
      <c r="O172">
        <v>7.3</v>
      </c>
      <c r="P172">
        <v>424337</v>
      </c>
    </row>
    <row r="173" spans="1:16" x14ac:dyDescent="0.25">
      <c r="A173" t="s">
        <v>308</v>
      </c>
      <c r="C173">
        <v>90</v>
      </c>
      <c r="D173">
        <v>87</v>
      </c>
      <c r="E173" s="1">
        <v>40483</v>
      </c>
      <c r="F173">
        <v>2017</v>
      </c>
      <c r="G173" t="s">
        <v>587</v>
      </c>
      <c r="H173">
        <v>54513740</v>
      </c>
      <c r="I173">
        <v>1726</v>
      </c>
      <c r="J173" t="s">
        <v>309</v>
      </c>
      <c r="K173" t="s">
        <v>308</v>
      </c>
      <c r="L173">
        <v>2017</v>
      </c>
      <c r="M173">
        <v>115</v>
      </c>
      <c r="N173" t="s">
        <v>310</v>
      </c>
      <c r="O173">
        <v>8.1</v>
      </c>
      <c r="P173">
        <v>512984</v>
      </c>
    </row>
    <row r="174" spans="1:16" x14ac:dyDescent="0.25">
      <c r="A174" t="s">
        <v>31</v>
      </c>
      <c r="C174">
        <v>90</v>
      </c>
      <c r="D174">
        <v>80</v>
      </c>
      <c r="E174" s="1" t="s">
        <v>32</v>
      </c>
      <c r="F174">
        <v>2018</v>
      </c>
      <c r="G174" t="s">
        <v>587</v>
      </c>
      <c r="H174">
        <v>215288866</v>
      </c>
      <c r="I174">
        <v>3904</v>
      </c>
      <c r="J174" t="s">
        <v>33</v>
      </c>
      <c r="K174" t="s">
        <v>31</v>
      </c>
      <c r="L174">
        <v>2018</v>
      </c>
      <c r="M174">
        <v>136</v>
      </c>
      <c r="N174" t="s">
        <v>34</v>
      </c>
      <c r="O174">
        <v>7.6</v>
      </c>
      <c r="P174">
        <v>388938</v>
      </c>
    </row>
    <row r="175" spans="1:16" x14ac:dyDescent="0.25">
      <c r="A175" t="s">
        <v>71</v>
      </c>
      <c r="C175">
        <v>96</v>
      </c>
      <c r="D175">
        <v>79</v>
      </c>
      <c r="E175" s="1" t="s">
        <v>72</v>
      </c>
      <c r="F175">
        <v>2018</v>
      </c>
      <c r="G175" t="s">
        <v>585</v>
      </c>
      <c r="H175">
        <v>700059566</v>
      </c>
      <c r="I175">
        <v>4084</v>
      </c>
      <c r="J175" t="s">
        <v>73</v>
      </c>
      <c r="K175" t="s">
        <v>71</v>
      </c>
      <c r="L175">
        <v>2018</v>
      </c>
      <c r="M175">
        <v>134</v>
      </c>
      <c r="N175" t="s">
        <v>74</v>
      </c>
      <c r="O175">
        <v>7.3</v>
      </c>
      <c r="P175">
        <v>779452</v>
      </c>
    </row>
    <row r="176" spans="1:16" x14ac:dyDescent="0.25">
      <c r="A176" t="s">
        <v>79</v>
      </c>
      <c r="C176">
        <v>96</v>
      </c>
      <c r="D176">
        <v>83</v>
      </c>
      <c r="E176" s="1" t="s">
        <v>80</v>
      </c>
      <c r="F176">
        <v>2018</v>
      </c>
      <c r="G176" t="s">
        <v>587</v>
      </c>
      <c r="H176">
        <v>48271960</v>
      </c>
      <c r="I176">
        <v>1914</v>
      </c>
      <c r="J176" t="s">
        <v>81</v>
      </c>
      <c r="K176" t="s">
        <v>79</v>
      </c>
      <c r="L176">
        <v>2018</v>
      </c>
      <c r="M176">
        <v>135</v>
      </c>
      <c r="N176" t="s">
        <v>82</v>
      </c>
      <c r="O176">
        <v>7.5</v>
      </c>
      <c r="P176">
        <v>267870</v>
      </c>
    </row>
    <row r="177" spans="1:16" x14ac:dyDescent="0.25">
      <c r="A177" t="s">
        <v>83</v>
      </c>
      <c r="C177">
        <v>60</v>
      </c>
      <c r="D177">
        <v>85</v>
      </c>
      <c r="E177" s="1">
        <v>37561</v>
      </c>
      <c r="F177">
        <v>2018</v>
      </c>
      <c r="G177" t="s">
        <v>585</v>
      </c>
      <c r="H177">
        <v>216428042</v>
      </c>
      <c r="I177">
        <v>4000</v>
      </c>
      <c r="J177" t="s">
        <v>84</v>
      </c>
      <c r="K177" t="s">
        <v>83</v>
      </c>
      <c r="L177">
        <v>2018</v>
      </c>
      <c r="M177">
        <v>134</v>
      </c>
      <c r="N177" t="s">
        <v>85</v>
      </c>
      <c r="O177">
        <v>7.9</v>
      </c>
      <c r="P177">
        <v>544165</v>
      </c>
    </row>
    <row r="178" spans="1:16" x14ac:dyDescent="0.25">
      <c r="A178" t="s">
        <v>144</v>
      </c>
      <c r="B178">
        <v>1</v>
      </c>
      <c r="C178">
        <v>77</v>
      </c>
      <c r="D178">
        <v>91</v>
      </c>
      <c r="E178" s="1">
        <v>42675</v>
      </c>
      <c r="F178">
        <v>2018</v>
      </c>
      <c r="G178" t="s">
        <v>585</v>
      </c>
      <c r="H178">
        <v>85080171</v>
      </c>
      <c r="I178">
        <v>2648</v>
      </c>
      <c r="J178" t="s">
        <v>145</v>
      </c>
      <c r="K178" t="s">
        <v>144</v>
      </c>
      <c r="L178">
        <v>2018</v>
      </c>
      <c r="M178">
        <v>130</v>
      </c>
      <c r="N178" t="s">
        <v>146</v>
      </c>
      <c r="O178">
        <v>8.1999999999999993</v>
      </c>
      <c r="P178">
        <v>498167</v>
      </c>
    </row>
    <row r="179" spans="1:16" x14ac:dyDescent="0.25">
      <c r="A179" t="s">
        <v>226</v>
      </c>
      <c r="C179">
        <v>91</v>
      </c>
      <c r="D179">
        <v>71</v>
      </c>
      <c r="E179" s="1" t="s">
        <v>24</v>
      </c>
      <c r="F179">
        <v>2017</v>
      </c>
      <c r="G179" t="s">
        <v>587</v>
      </c>
      <c r="H179">
        <v>20670365</v>
      </c>
      <c r="I179">
        <v>1186</v>
      </c>
      <c r="J179" t="s">
        <v>227</v>
      </c>
      <c r="K179" t="s">
        <v>226</v>
      </c>
      <c r="L179">
        <v>2017</v>
      </c>
      <c r="M179">
        <v>130</v>
      </c>
      <c r="N179" t="s">
        <v>94</v>
      </c>
      <c r="O179">
        <v>7.4</v>
      </c>
      <c r="P179">
        <v>135051</v>
      </c>
    </row>
    <row r="180" spans="1:16" x14ac:dyDescent="0.25">
      <c r="A180" t="s">
        <v>263</v>
      </c>
      <c r="C180">
        <v>93</v>
      </c>
      <c r="D180">
        <v>70</v>
      </c>
      <c r="E180" s="1">
        <v>45231</v>
      </c>
      <c r="F180">
        <v>2018</v>
      </c>
      <c r="G180" t="s">
        <v>587</v>
      </c>
      <c r="H180">
        <v>34366783</v>
      </c>
      <c r="I180">
        <v>1554</v>
      </c>
      <c r="J180" t="s">
        <v>264</v>
      </c>
      <c r="K180" t="s">
        <v>263</v>
      </c>
      <c r="L180">
        <v>2018</v>
      </c>
      <c r="M180">
        <v>119</v>
      </c>
      <c r="N180" t="s">
        <v>146</v>
      </c>
      <c r="O180">
        <v>7.5</v>
      </c>
      <c r="P180">
        <v>203504</v>
      </c>
    </row>
    <row r="181" spans="1:16" x14ac:dyDescent="0.25">
      <c r="A181" t="s">
        <v>285</v>
      </c>
      <c r="C181">
        <v>88</v>
      </c>
      <c r="D181">
        <v>73</v>
      </c>
      <c r="E181" s="1" t="s">
        <v>286</v>
      </c>
      <c r="F181">
        <v>2017</v>
      </c>
      <c r="G181" t="s">
        <v>585</v>
      </c>
      <c r="H181">
        <v>80143337</v>
      </c>
      <c r="I181">
        <v>2851</v>
      </c>
      <c r="J181" t="s">
        <v>287</v>
      </c>
      <c r="K181" t="s">
        <v>285</v>
      </c>
      <c r="L181">
        <v>2017</v>
      </c>
      <c r="M181">
        <v>116</v>
      </c>
      <c r="N181" t="s">
        <v>20</v>
      </c>
      <c r="O181">
        <v>7.2</v>
      </c>
      <c r="P181">
        <v>153464</v>
      </c>
    </row>
    <row r="182" spans="1:16" x14ac:dyDescent="0.25">
      <c r="A182" t="s">
        <v>327</v>
      </c>
      <c r="C182">
        <v>65</v>
      </c>
      <c r="D182">
        <v>60</v>
      </c>
      <c r="E182" s="1" t="s">
        <v>24</v>
      </c>
      <c r="F182">
        <v>2018</v>
      </c>
      <c r="G182" t="s">
        <v>587</v>
      </c>
      <c r="H182">
        <v>47836282</v>
      </c>
      <c r="I182">
        <v>2534</v>
      </c>
      <c r="J182" t="s">
        <v>328</v>
      </c>
      <c r="K182" t="s">
        <v>327</v>
      </c>
      <c r="L182">
        <v>2018</v>
      </c>
      <c r="M182">
        <v>132</v>
      </c>
      <c r="N182" t="s">
        <v>146</v>
      </c>
      <c r="O182">
        <v>7.2</v>
      </c>
      <c r="P182">
        <v>150341</v>
      </c>
    </row>
    <row r="183" spans="1:16" x14ac:dyDescent="0.25">
      <c r="A183" t="s">
        <v>134</v>
      </c>
      <c r="C183">
        <v>92</v>
      </c>
      <c r="D183">
        <v>98</v>
      </c>
      <c r="E183" s="1">
        <v>42309</v>
      </c>
      <c r="F183">
        <v>2019</v>
      </c>
      <c r="G183" t="s">
        <v>585</v>
      </c>
      <c r="H183">
        <v>117624357</v>
      </c>
      <c r="I183">
        <v>3746</v>
      </c>
      <c r="J183" t="s">
        <v>135</v>
      </c>
      <c r="K183" t="s">
        <v>134</v>
      </c>
      <c r="L183">
        <v>2019</v>
      </c>
      <c r="M183">
        <v>152</v>
      </c>
      <c r="N183" t="s">
        <v>23</v>
      </c>
      <c r="O183">
        <v>8.1</v>
      </c>
      <c r="P183">
        <v>399981</v>
      </c>
    </row>
    <row r="184" spans="1:16" x14ac:dyDescent="0.25">
      <c r="A184" t="s">
        <v>167</v>
      </c>
      <c r="C184">
        <v>80</v>
      </c>
      <c r="D184">
        <v>94</v>
      </c>
      <c r="E184" s="1" t="s">
        <v>17</v>
      </c>
      <c r="F184">
        <v>2019</v>
      </c>
      <c r="G184" t="s">
        <v>585</v>
      </c>
      <c r="H184">
        <v>33370906</v>
      </c>
      <c r="I184">
        <v>1173</v>
      </c>
      <c r="J184" t="s">
        <v>168</v>
      </c>
      <c r="K184" t="s">
        <v>167</v>
      </c>
      <c r="L184">
        <v>2019</v>
      </c>
      <c r="M184">
        <v>108</v>
      </c>
      <c r="N184" t="s">
        <v>169</v>
      </c>
      <c r="O184">
        <v>7.9</v>
      </c>
      <c r="P184">
        <v>395624</v>
      </c>
    </row>
    <row r="185" spans="1:16" x14ac:dyDescent="0.25">
      <c r="A185" t="s">
        <v>170</v>
      </c>
      <c r="C185">
        <v>68</v>
      </c>
      <c r="D185">
        <v>88</v>
      </c>
      <c r="E185" s="1" t="s">
        <v>141</v>
      </c>
      <c r="F185">
        <v>2019</v>
      </c>
      <c r="G185" t="s">
        <v>587</v>
      </c>
      <c r="H185">
        <v>335451311</v>
      </c>
      <c r="I185">
        <v>4374</v>
      </c>
      <c r="J185" t="s">
        <v>171</v>
      </c>
      <c r="K185" t="s">
        <v>170</v>
      </c>
      <c r="L185">
        <v>2019</v>
      </c>
      <c r="M185">
        <v>122</v>
      </c>
      <c r="N185" t="s">
        <v>152</v>
      </c>
      <c r="O185">
        <v>8.4</v>
      </c>
      <c r="P185">
        <v>1298734</v>
      </c>
    </row>
    <row r="186" spans="1:16" x14ac:dyDescent="0.25">
      <c r="A186" t="s">
        <v>194</v>
      </c>
      <c r="C186">
        <v>95</v>
      </c>
      <c r="D186">
        <v>92</v>
      </c>
      <c r="E186" s="1" t="s">
        <v>24</v>
      </c>
      <c r="F186">
        <v>2019</v>
      </c>
      <c r="G186" t="s">
        <v>588</v>
      </c>
      <c r="H186">
        <v>108101214</v>
      </c>
      <c r="I186">
        <v>3308</v>
      </c>
      <c r="J186" t="s">
        <v>195</v>
      </c>
      <c r="K186" t="s">
        <v>194</v>
      </c>
      <c r="L186">
        <v>2019</v>
      </c>
      <c r="M186">
        <v>135</v>
      </c>
      <c r="N186" t="s">
        <v>94</v>
      </c>
      <c r="O186">
        <v>7.8</v>
      </c>
      <c r="P186">
        <v>210101</v>
      </c>
    </row>
    <row r="187" spans="1:16" x14ac:dyDescent="0.25">
      <c r="A187" t="s">
        <v>221</v>
      </c>
      <c r="C187">
        <v>85</v>
      </c>
      <c r="D187">
        <v>70</v>
      </c>
      <c r="E187" s="1">
        <v>46204</v>
      </c>
      <c r="F187">
        <v>2019</v>
      </c>
      <c r="G187" t="s">
        <v>587</v>
      </c>
      <c r="H187">
        <v>142502728</v>
      </c>
      <c r="I187">
        <v>3659</v>
      </c>
      <c r="J187" t="s">
        <v>222</v>
      </c>
      <c r="K187" t="s">
        <v>221</v>
      </c>
      <c r="L187">
        <v>2019</v>
      </c>
      <c r="M187">
        <v>161</v>
      </c>
      <c r="N187" t="s">
        <v>30</v>
      </c>
      <c r="O187">
        <v>7.6</v>
      </c>
      <c r="P187">
        <v>748064</v>
      </c>
    </row>
    <row r="188" spans="1:16" x14ac:dyDescent="0.25">
      <c r="A188" t="s">
        <v>223</v>
      </c>
      <c r="B188">
        <v>1</v>
      </c>
      <c r="C188">
        <v>99</v>
      </c>
      <c r="D188">
        <v>90</v>
      </c>
      <c r="E188" s="1" t="s">
        <v>98</v>
      </c>
      <c r="F188">
        <v>2019</v>
      </c>
      <c r="G188" t="s">
        <v>587</v>
      </c>
      <c r="H188">
        <v>53369749</v>
      </c>
      <c r="I188">
        <v>2001</v>
      </c>
      <c r="J188" t="s">
        <v>224</v>
      </c>
      <c r="K188" t="s">
        <v>225</v>
      </c>
      <c r="L188">
        <v>2019</v>
      </c>
      <c r="M188">
        <v>132</v>
      </c>
      <c r="N188" t="s">
        <v>78</v>
      </c>
      <c r="O188">
        <v>8.5</v>
      </c>
      <c r="P188">
        <v>813071</v>
      </c>
    </row>
    <row r="189" spans="1:16" x14ac:dyDescent="0.25">
      <c r="A189" t="s">
        <v>622</v>
      </c>
      <c r="C189">
        <v>89</v>
      </c>
      <c r="D189">
        <v>88</v>
      </c>
      <c r="E189" s="1" t="s">
        <v>24</v>
      </c>
      <c r="F189">
        <v>2019</v>
      </c>
      <c r="G189" t="s">
        <v>587</v>
      </c>
      <c r="H189">
        <v>157901466</v>
      </c>
      <c r="I189">
        <v>3987</v>
      </c>
      <c r="J189" t="s">
        <v>25</v>
      </c>
      <c r="K189">
        <v>1917</v>
      </c>
      <c r="L189">
        <v>2019</v>
      </c>
      <c r="M189">
        <v>119</v>
      </c>
      <c r="N189" t="s">
        <v>26</v>
      </c>
      <c r="O189">
        <v>8.1999999999999993</v>
      </c>
      <c r="P189">
        <v>597488</v>
      </c>
    </row>
    <row r="190" spans="1:16" x14ac:dyDescent="0.25">
      <c r="A190" t="s">
        <v>232</v>
      </c>
      <c r="C190">
        <v>90</v>
      </c>
      <c r="D190">
        <v>87</v>
      </c>
      <c r="E190" s="1" t="s">
        <v>24</v>
      </c>
      <c r="F190">
        <v>2020</v>
      </c>
      <c r="G190" t="s">
        <v>587</v>
      </c>
      <c r="H190">
        <v>6460965</v>
      </c>
      <c r="I190">
        <v>1448</v>
      </c>
      <c r="J190" t="s">
        <v>233</v>
      </c>
      <c r="K190" t="s">
        <v>232</v>
      </c>
      <c r="L190">
        <v>2020</v>
      </c>
      <c r="M190">
        <v>113</v>
      </c>
      <c r="N190" t="s">
        <v>234</v>
      </c>
      <c r="O190">
        <v>7.5</v>
      </c>
      <c r="P190">
        <v>177182</v>
      </c>
    </row>
    <row r="191" spans="1:16" x14ac:dyDescent="0.25">
      <c r="A191" t="s">
        <v>65</v>
      </c>
      <c r="C191">
        <v>86</v>
      </c>
      <c r="D191">
        <v>92</v>
      </c>
      <c r="E191" s="1">
        <v>41214</v>
      </c>
      <c r="F191">
        <v>2021</v>
      </c>
      <c r="G191" t="s">
        <v>585</v>
      </c>
      <c r="H191">
        <v>9250870</v>
      </c>
      <c r="I191">
        <v>1255</v>
      </c>
      <c r="J191" t="s">
        <v>66</v>
      </c>
      <c r="K191" t="s">
        <v>65</v>
      </c>
      <c r="L191">
        <v>2021</v>
      </c>
      <c r="M191">
        <v>98</v>
      </c>
      <c r="N191" t="s">
        <v>67</v>
      </c>
      <c r="O191">
        <v>7.3</v>
      </c>
      <c r="P191">
        <v>76824</v>
      </c>
    </row>
    <row r="192" spans="1:16" x14ac:dyDescent="0.25">
      <c r="A192" t="s">
        <v>113</v>
      </c>
      <c r="C192">
        <v>97</v>
      </c>
      <c r="D192">
        <v>78</v>
      </c>
      <c r="E192" s="1">
        <v>45597</v>
      </c>
      <c r="F192">
        <v>2021</v>
      </c>
      <c r="G192" t="s">
        <v>585</v>
      </c>
      <c r="H192">
        <v>2330194</v>
      </c>
      <c r="I192">
        <v>213</v>
      </c>
      <c r="J192" t="s">
        <v>114</v>
      </c>
      <c r="K192" t="s">
        <v>115</v>
      </c>
      <c r="L192">
        <v>2021</v>
      </c>
      <c r="M192">
        <v>179</v>
      </c>
      <c r="N192" t="s">
        <v>44</v>
      </c>
      <c r="O192">
        <v>7.6</v>
      </c>
      <c r="P192">
        <v>53318</v>
      </c>
    </row>
    <row r="193" spans="1:16" x14ac:dyDescent="0.25">
      <c r="A193" t="s">
        <v>116</v>
      </c>
      <c r="C193">
        <v>83</v>
      </c>
      <c r="D193">
        <v>90</v>
      </c>
      <c r="E193" s="1" t="s">
        <v>117</v>
      </c>
      <c r="F193">
        <v>2021</v>
      </c>
      <c r="G193" t="s">
        <v>585</v>
      </c>
      <c r="H193">
        <v>94556598</v>
      </c>
      <c r="I193">
        <v>4125</v>
      </c>
      <c r="J193" t="s">
        <v>118</v>
      </c>
      <c r="K193" t="s">
        <v>119</v>
      </c>
      <c r="L193">
        <v>2021</v>
      </c>
      <c r="M193">
        <v>155</v>
      </c>
      <c r="N193" t="s">
        <v>120</v>
      </c>
      <c r="O193">
        <v>8</v>
      </c>
      <c r="P193">
        <v>642786</v>
      </c>
    </row>
    <row r="194" spans="1:16" x14ac:dyDescent="0.25">
      <c r="A194" t="s">
        <v>172</v>
      </c>
      <c r="C194">
        <v>97</v>
      </c>
      <c r="D194">
        <v>95</v>
      </c>
      <c r="E194" s="1" t="s">
        <v>173</v>
      </c>
      <c r="F194">
        <v>2020</v>
      </c>
      <c r="G194" t="s">
        <v>587</v>
      </c>
      <c r="H194">
        <v>5466990</v>
      </c>
      <c r="I194">
        <v>1906</v>
      </c>
      <c r="J194" t="s">
        <v>174</v>
      </c>
      <c r="K194" t="s">
        <v>172</v>
      </c>
      <c r="L194">
        <v>2021</v>
      </c>
      <c r="M194">
        <v>126</v>
      </c>
      <c r="N194" t="s">
        <v>20</v>
      </c>
      <c r="O194">
        <v>7.4</v>
      </c>
      <c r="P194">
        <v>81969</v>
      </c>
    </row>
    <row r="195" spans="1:16" x14ac:dyDescent="0.25">
      <c r="A195" t="s">
        <v>175</v>
      </c>
      <c r="C195">
        <v>90</v>
      </c>
      <c r="D195">
        <v>98</v>
      </c>
      <c r="E195" s="1">
        <v>43770</v>
      </c>
      <c r="F195">
        <v>2021</v>
      </c>
      <c r="G195" t="s">
        <v>585</v>
      </c>
      <c r="H195">
        <v>15129285</v>
      </c>
      <c r="I195">
        <v>3302</v>
      </c>
      <c r="J195" t="s">
        <v>176</v>
      </c>
      <c r="K195" t="s">
        <v>175</v>
      </c>
      <c r="L195">
        <v>2021</v>
      </c>
      <c r="M195">
        <v>144</v>
      </c>
      <c r="N195" t="s">
        <v>177</v>
      </c>
      <c r="O195">
        <v>7.5</v>
      </c>
      <c r="P195">
        <v>116599</v>
      </c>
    </row>
    <row r="196" spans="1:16" x14ac:dyDescent="0.25">
      <c r="A196" t="s">
        <v>185</v>
      </c>
      <c r="C196">
        <v>91</v>
      </c>
      <c r="D196">
        <v>66</v>
      </c>
      <c r="E196" s="1">
        <v>46327</v>
      </c>
      <c r="F196">
        <v>2021</v>
      </c>
      <c r="G196" t="s">
        <v>587</v>
      </c>
      <c r="H196">
        <v>17318007</v>
      </c>
      <c r="I196">
        <v>1977</v>
      </c>
      <c r="J196" t="s">
        <v>186</v>
      </c>
      <c r="K196" t="s">
        <v>185</v>
      </c>
      <c r="L196">
        <v>2021</v>
      </c>
      <c r="M196">
        <v>133</v>
      </c>
      <c r="N196" t="s">
        <v>187</v>
      </c>
      <c r="O196">
        <v>7.2</v>
      </c>
      <c r="P196">
        <v>119661</v>
      </c>
    </row>
    <row r="197" spans="1:16" x14ac:dyDescent="0.25">
      <c r="A197" t="s">
        <v>205</v>
      </c>
      <c r="C197">
        <v>98</v>
      </c>
      <c r="D197">
        <v>86</v>
      </c>
      <c r="E197" s="1" t="s">
        <v>173</v>
      </c>
      <c r="F197">
        <v>2020</v>
      </c>
      <c r="G197" t="s">
        <v>585</v>
      </c>
      <c r="H197">
        <v>3110580</v>
      </c>
      <c r="I197">
        <v>912</v>
      </c>
      <c r="J197" t="s">
        <v>206</v>
      </c>
      <c r="K197" t="s">
        <v>205</v>
      </c>
      <c r="L197">
        <v>2020</v>
      </c>
      <c r="M197">
        <v>115</v>
      </c>
      <c r="N197" t="s">
        <v>44</v>
      </c>
      <c r="O197">
        <v>7.4</v>
      </c>
      <c r="P197">
        <v>83410</v>
      </c>
    </row>
    <row r="198" spans="1:16" x14ac:dyDescent="0.25">
      <c r="A198" t="s">
        <v>215</v>
      </c>
      <c r="C198">
        <v>81</v>
      </c>
      <c r="D198">
        <v>68</v>
      </c>
      <c r="E198" s="1" t="s">
        <v>216</v>
      </c>
      <c r="F198">
        <v>2021</v>
      </c>
      <c r="G198" t="s">
        <v>587</v>
      </c>
      <c r="H198">
        <v>11338107</v>
      </c>
      <c r="I198">
        <v>2145</v>
      </c>
      <c r="J198" t="s">
        <v>217</v>
      </c>
      <c r="K198" t="s">
        <v>215</v>
      </c>
      <c r="L198">
        <v>2021</v>
      </c>
      <c r="M198">
        <v>150</v>
      </c>
      <c r="N198" t="s">
        <v>152</v>
      </c>
      <c r="O198">
        <v>7</v>
      </c>
      <c r="P198">
        <v>146638</v>
      </c>
    </row>
    <row r="199" spans="1:16" x14ac:dyDescent="0.25">
      <c r="A199" t="s">
        <v>218</v>
      </c>
      <c r="B199">
        <v>1</v>
      </c>
      <c r="C199">
        <v>93</v>
      </c>
      <c r="D199">
        <v>82</v>
      </c>
      <c r="E199" s="1" t="s">
        <v>219</v>
      </c>
      <c r="F199">
        <v>2020</v>
      </c>
      <c r="G199" t="s">
        <v>587</v>
      </c>
      <c r="H199">
        <v>1393000</v>
      </c>
      <c r="I199">
        <v>1200</v>
      </c>
      <c r="J199" t="s">
        <v>220</v>
      </c>
      <c r="K199" t="s">
        <v>218</v>
      </c>
      <c r="L199">
        <v>2020</v>
      </c>
      <c r="M199">
        <v>107</v>
      </c>
      <c r="N199" t="s">
        <v>44</v>
      </c>
      <c r="O199">
        <v>7.3</v>
      </c>
      <c r="P199">
        <v>164009</v>
      </c>
    </row>
    <row r="200" spans="1:16" x14ac:dyDescent="0.25">
      <c r="A200" t="s">
        <v>259</v>
      </c>
      <c r="C200">
        <v>98</v>
      </c>
      <c r="D200">
        <v>92</v>
      </c>
      <c r="E200" s="1" t="s">
        <v>260</v>
      </c>
      <c r="F200">
        <v>2020</v>
      </c>
      <c r="G200" t="s">
        <v>585</v>
      </c>
      <c r="H200">
        <v>1852442</v>
      </c>
      <c r="I200">
        <v>933</v>
      </c>
      <c r="J200" t="s">
        <v>261</v>
      </c>
      <c r="K200" t="s">
        <v>259</v>
      </c>
      <c r="L200">
        <v>2020</v>
      </c>
      <c r="M200">
        <v>97</v>
      </c>
      <c r="N200" t="s">
        <v>262</v>
      </c>
      <c r="O200">
        <v>8.1999999999999993</v>
      </c>
      <c r="P200">
        <v>157764</v>
      </c>
    </row>
    <row r="201" spans="1:16" x14ac:dyDescent="0.25">
      <c r="A201" t="s">
        <v>331</v>
      </c>
      <c r="C201">
        <v>91</v>
      </c>
      <c r="D201">
        <v>93</v>
      </c>
      <c r="E201" s="1" t="s">
        <v>266</v>
      </c>
      <c r="F201">
        <v>2021</v>
      </c>
      <c r="G201" t="s">
        <v>585</v>
      </c>
      <c r="H201">
        <v>38530322</v>
      </c>
      <c r="I201">
        <v>2820</v>
      </c>
      <c r="J201" t="s">
        <v>332</v>
      </c>
      <c r="K201" t="s">
        <v>331</v>
      </c>
      <c r="L201">
        <v>2021</v>
      </c>
      <c r="M201">
        <v>156</v>
      </c>
      <c r="N201" t="s">
        <v>333</v>
      </c>
      <c r="O201">
        <v>7.2</v>
      </c>
      <c r="P201">
        <v>84986</v>
      </c>
    </row>
    <row r="202" spans="1:16" x14ac:dyDescent="0.25">
      <c r="A202" t="s">
        <v>59</v>
      </c>
      <c r="C202">
        <v>76</v>
      </c>
      <c r="D202">
        <v>92</v>
      </c>
      <c r="E202" s="1" t="s">
        <v>60</v>
      </c>
      <c r="F202">
        <v>2022</v>
      </c>
      <c r="G202" t="s">
        <v>585</v>
      </c>
      <c r="H202">
        <v>401007908</v>
      </c>
      <c r="I202">
        <v>4340</v>
      </c>
      <c r="J202" t="s">
        <v>61</v>
      </c>
      <c r="K202" t="s">
        <v>59</v>
      </c>
      <c r="L202">
        <v>2022</v>
      </c>
      <c r="M202">
        <v>192</v>
      </c>
      <c r="N202" t="s">
        <v>58</v>
      </c>
      <c r="O202">
        <v>7.8</v>
      </c>
      <c r="P202">
        <v>256073</v>
      </c>
    </row>
    <row r="203" spans="1:16" x14ac:dyDescent="0.25">
      <c r="A203" t="s">
        <v>124</v>
      </c>
      <c r="C203">
        <v>77</v>
      </c>
      <c r="D203">
        <v>94</v>
      </c>
      <c r="E203" s="1">
        <v>45444</v>
      </c>
      <c r="F203">
        <v>2022</v>
      </c>
      <c r="G203" t="s">
        <v>585</v>
      </c>
      <c r="H203">
        <v>151040048</v>
      </c>
      <c r="I203">
        <v>3932</v>
      </c>
      <c r="J203" t="s">
        <v>125</v>
      </c>
      <c r="K203" t="s">
        <v>124</v>
      </c>
      <c r="L203">
        <v>2022</v>
      </c>
      <c r="M203">
        <v>159</v>
      </c>
      <c r="N203" t="s">
        <v>85</v>
      </c>
      <c r="O203">
        <v>7.4</v>
      </c>
      <c r="P203">
        <v>166302</v>
      </c>
    </row>
    <row r="204" spans="1:16" x14ac:dyDescent="0.25">
      <c r="A204" t="s">
        <v>126</v>
      </c>
      <c r="C204">
        <v>95</v>
      </c>
      <c r="D204">
        <v>89</v>
      </c>
      <c r="E204" s="1">
        <v>45717</v>
      </c>
      <c r="F204">
        <v>2022</v>
      </c>
      <c r="G204" t="s">
        <v>587</v>
      </c>
      <c r="H204">
        <v>68649964</v>
      </c>
      <c r="I204">
        <v>2220</v>
      </c>
      <c r="J204" t="s">
        <v>127</v>
      </c>
      <c r="K204" t="s">
        <v>126</v>
      </c>
      <c r="L204">
        <v>2022</v>
      </c>
      <c r="M204">
        <v>139</v>
      </c>
      <c r="N204" t="s">
        <v>128</v>
      </c>
      <c r="O204">
        <v>8</v>
      </c>
      <c r="P204">
        <v>295523</v>
      </c>
    </row>
    <row r="205" spans="1:16" x14ac:dyDescent="0.25">
      <c r="A205" t="s">
        <v>244</v>
      </c>
      <c r="C205">
        <v>90</v>
      </c>
      <c r="D205">
        <v>73</v>
      </c>
      <c r="E205" s="1" t="s">
        <v>245</v>
      </c>
      <c r="F205">
        <v>2022</v>
      </c>
      <c r="G205" t="s">
        <v>587</v>
      </c>
      <c r="H205">
        <v>5579775</v>
      </c>
      <c r="I205">
        <v>1090</v>
      </c>
      <c r="J205" t="s">
        <v>619</v>
      </c>
      <c r="L205">
        <v>2022</v>
      </c>
      <c r="O205">
        <v>7.6</v>
      </c>
      <c r="P205">
        <v>25000</v>
      </c>
    </row>
    <row r="206" spans="1:16" x14ac:dyDescent="0.25">
      <c r="A206" t="s">
        <v>248</v>
      </c>
      <c r="C206">
        <v>97</v>
      </c>
      <c r="D206">
        <v>76</v>
      </c>
      <c r="E206" s="1" t="s">
        <v>211</v>
      </c>
      <c r="F206">
        <v>2022</v>
      </c>
      <c r="G206" t="s">
        <v>587</v>
      </c>
      <c r="H206">
        <v>9026965</v>
      </c>
      <c r="I206">
        <v>960</v>
      </c>
      <c r="J206" t="s">
        <v>249</v>
      </c>
      <c r="K206" t="s">
        <v>248</v>
      </c>
      <c r="L206">
        <v>2022</v>
      </c>
      <c r="M206">
        <v>114</v>
      </c>
      <c r="N206" t="s">
        <v>30</v>
      </c>
      <c r="O206">
        <v>7.8</v>
      </c>
      <c r="P206">
        <v>95466</v>
      </c>
    </row>
    <row r="207" spans="1:16" x14ac:dyDescent="0.25">
      <c r="A207" t="s">
        <v>257</v>
      </c>
      <c r="C207">
        <v>92</v>
      </c>
      <c r="D207">
        <v>83</v>
      </c>
      <c r="E207" s="1">
        <v>40848</v>
      </c>
      <c r="F207">
        <v>2022</v>
      </c>
      <c r="G207" t="s">
        <v>585</v>
      </c>
      <c r="H207">
        <v>11807395</v>
      </c>
      <c r="I207">
        <v>1149</v>
      </c>
      <c r="J207" t="s">
        <v>258</v>
      </c>
      <c r="K207" t="s">
        <v>257</v>
      </c>
      <c r="L207">
        <v>2022</v>
      </c>
      <c r="M207">
        <v>151</v>
      </c>
      <c r="N207" t="s">
        <v>44</v>
      </c>
      <c r="O207">
        <v>7.7</v>
      </c>
      <c r="P207">
        <v>36894</v>
      </c>
    </row>
    <row r="208" spans="1:16" x14ac:dyDescent="0.25">
      <c r="A208" t="s">
        <v>311</v>
      </c>
      <c r="C208">
        <v>96</v>
      </c>
      <c r="D208">
        <v>99</v>
      </c>
      <c r="E208" s="1" t="s">
        <v>303</v>
      </c>
      <c r="F208">
        <v>2022</v>
      </c>
      <c r="G208" t="s">
        <v>585</v>
      </c>
      <c r="H208">
        <v>718318561</v>
      </c>
      <c r="I208">
        <v>4751</v>
      </c>
      <c r="J208" t="s">
        <v>312</v>
      </c>
      <c r="K208" t="s">
        <v>311</v>
      </c>
      <c r="L208">
        <v>2022</v>
      </c>
      <c r="M208">
        <v>130</v>
      </c>
      <c r="N208" t="s">
        <v>313</v>
      </c>
      <c r="O208">
        <v>8.3000000000000007</v>
      </c>
      <c r="P208">
        <v>503428</v>
      </c>
    </row>
    <row r="209" spans="1:16" x14ac:dyDescent="0.25">
      <c r="A209" t="s">
        <v>317</v>
      </c>
      <c r="C209">
        <v>72</v>
      </c>
      <c r="D209">
        <v>73</v>
      </c>
      <c r="E209" s="1" t="s">
        <v>245</v>
      </c>
      <c r="F209">
        <v>2022</v>
      </c>
      <c r="G209" t="s">
        <v>587</v>
      </c>
      <c r="H209">
        <v>4117418</v>
      </c>
      <c r="I209">
        <v>610</v>
      </c>
      <c r="J209" t="s">
        <v>318</v>
      </c>
      <c r="K209" t="s">
        <v>317</v>
      </c>
      <c r="L209">
        <v>2022</v>
      </c>
      <c r="M209">
        <v>147</v>
      </c>
      <c r="N209" t="s">
        <v>30</v>
      </c>
      <c r="O209">
        <v>7.5</v>
      </c>
      <c r="P209">
        <v>64540</v>
      </c>
    </row>
    <row r="210" spans="1:16" x14ac:dyDescent="0.25">
      <c r="A210" t="s">
        <v>596</v>
      </c>
      <c r="C210">
        <v>95</v>
      </c>
      <c r="D210">
        <v>85</v>
      </c>
      <c r="F210">
        <v>2019</v>
      </c>
      <c r="G210" t="s">
        <v>587</v>
      </c>
      <c r="J210" t="s">
        <v>607</v>
      </c>
      <c r="L210">
        <v>2019</v>
      </c>
      <c r="M210">
        <v>136</v>
      </c>
      <c r="O210">
        <v>7.9</v>
      </c>
      <c r="P210">
        <v>315000</v>
      </c>
    </row>
    <row r="211" spans="1:16" x14ac:dyDescent="0.25">
      <c r="A211" t="s">
        <v>597</v>
      </c>
      <c r="C211">
        <v>83</v>
      </c>
      <c r="D211">
        <v>60</v>
      </c>
      <c r="F211">
        <v>2020</v>
      </c>
      <c r="G211" t="s">
        <v>587</v>
      </c>
      <c r="J211" t="s">
        <v>610</v>
      </c>
      <c r="L211">
        <v>2020</v>
      </c>
      <c r="M211">
        <v>132</v>
      </c>
      <c r="O211">
        <v>6.8</v>
      </c>
      <c r="P211">
        <v>77000</v>
      </c>
    </row>
    <row r="212" spans="1:16" x14ac:dyDescent="0.25">
      <c r="A212" t="s">
        <v>598</v>
      </c>
      <c r="C212">
        <v>96</v>
      </c>
      <c r="D212">
        <v>72</v>
      </c>
      <c r="F212">
        <v>2018</v>
      </c>
      <c r="G212" t="s">
        <v>587</v>
      </c>
      <c r="J212" t="s">
        <v>609</v>
      </c>
      <c r="L212">
        <v>2018</v>
      </c>
      <c r="M212">
        <v>135</v>
      </c>
      <c r="O212">
        <v>7.7</v>
      </c>
      <c r="P212">
        <v>161000</v>
      </c>
    </row>
    <row r="213" spans="1:16" x14ac:dyDescent="0.25">
      <c r="A213" t="s">
        <v>599</v>
      </c>
      <c r="C213">
        <v>97</v>
      </c>
      <c r="D213">
        <v>90</v>
      </c>
      <c r="F213">
        <v>2020</v>
      </c>
      <c r="G213" t="s">
        <v>587</v>
      </c>
      <c r="J213" t="s">
        <v>608</v>
      </c>
      <c r="L213">
        <v>2020</v>
      </c>
      <c r="M213">
        <v>120</v>
      </c>
      <c r="O213">
        <v>7.7</v>
      </c>
      <c r="P213">
        <v>131000</v>
      </c>
    </row>
    <row r="214" spans="1:16" x14ac:dyDescent="0.25">
      <c r="A214" t="s">
        <v>600</v>
      </c>
      <c r="C214">
        <v>89</v>
      </c>
      <c r="D214">
        <v>90</v>
      </c>
      <c r="F214">
        <v>2020</v>
      </c>
      <c r="G214" t="s">
        <v>587</v>
      </c>
      <c r="J214" t="s">
        <v>612</v>
      </c>
      <c r="L214">
        <v>2020</v>
      </c>
      <c r="M214">
        <v>129</v>
      </c>
      <c r="O214">
        <v>7.7</v>
      </c>
      <c r="P214">
        <v>180000</v>
      </c>
    </row>
    <row r="215" spans="1:16" x14ac:dyDescent="0.25">
      <c r="A215" t="s">
        <v>601</v>
      </c>
      <c r="B215">
        <v>1</v>
      </c>
      <c r="C215">
        <v>94</v>
      </c>
      <c r="D215">
        <v>91</v>
      </c>
      <c r="F215">
        <v>2021</v>
      </c>
      <c r="G215" t="s">
        <v>585</v>
      </c>
      <c r="J215" t="s">
        <v>613</v>
      </c>
      <c r="L215">
        <v>2021</v>
      </c>
      <c r="M215">
        <v>111</v>
      </c>
      <c r="O215">
        <v>8</v>
      </c>
      <c r="P215">
        <v>137000</v>
      </c>
    </row>
    <row r="216" spans="1:16" x14ac:dyDescent="0.25">
      <c r="A216" t="s">
        <v>624</v>
      </c>
      <c r="C216">
        <v>56</v>
      </c>
      <c r="D216">
        <v>78</v>
      </c>
      <c r="F216">
        <v>2021</v>
      </c>
      <c r="G216" t="s">
        <v>585</v>
      </c>
      <c r="J216" t="s">
        <v>614</v>
      </c>
      <c r="L216">
        <v>2021</v>
      </c>
      <c r="M216">
        <v>138</v>
      </c>
      <c r="O216">
        <v>7.2</v>
      </c>
      <c r="P216">
        <v>542000</v>
      </c>
    </row>
    <row r="217" spans="1:16" x14ac:dyDescent="0.25">
      <c r="A217" t="s">
        <v>603</v>
      </c>
      <c r="C217">
        <v>94</v>
      </c>
      <c r="D217">
        <v>76</v>
      </c>
      <c r="F217">
        <v>2021</v>
      </c>
      <c r="G217" t="s">
        <v>587</v>
      </c>
      <c r="J217" t="s">
        <v>615</v>
      </c>
      <c r="L217">
        <v>2021</v>
      </c>
      <c r="M217">
        <v>128</v>
      </c>
      <c r="O217">
        <v>6.8</v>
      </c>
      <c r="P217">
        <v>178000</v>
      </c>
    </row>
    <row r="218" spans="1:16" x14ac:dyDescent="0.25">
      <c r="A218" t="s">
        <v>604</v>
      </c>
      <c r="C218">
        <v>92</v>
      </c>
      <c r="D218">
        <v>90</v>
      </c>
      <c r="F218">
        <v>2022</v>
      </c>
      <c r="G218" t="s">
        <v>587</v>
      </c>
      <c r="J218" t="s">
        <v>616</v>
      </c>
      <c r="L218">
        <v>2022</v>
      </c>
      <c r="M218">
        <v>148</v>
      </c>
      <c r="O218">
        <v>7.8</v>
      </c>
      <c r="P218">
        <v>115000</v>
      </c>
    </row>
    <row r="219" spans="1:16" x14ac:dyDescent="0.25">
      <c r="A219" t="s">
        <v>605</v>
      </c>
      <c r="C219">
        <v>90</v>
      </c>
      <c r="D219">
        <v>87</v>
      </c>
      <c r="F219">
        <v>2022</v>
      </c>
      <c r="G219" t="s">
        <v>585</v>
      </c>
      <c r="J219" t="s">
        <v>617</v>
      </c>
      <c r="L219">
        <v>2022</v>
      </c>
      <c r="M219">
        <v>104</v>
      </c>
      <c r="O219">
        <v>7.5</v>
      </c>
      <c r="P219">
        <v>2600</v>
      </c>
    </row>
    <row r="220" spans="1:16" x14ac:dyDescent="0.25">
      <c r="A220" t="s">
        <v>606</v>
      </c>
      <c r="C220">
        <v>95</v>
      </c>
      <c r="D220">
        <v>86</v>
      </c>
      <c r="F220">
        <v>2019</v>
      </c>
      <c r="G220" t="s">
        <v>587</v>
      </c>
      <c r="J220" t="s">
        <v>618</v>
      </c>
      <c r="L220">
        <v>2019</v>
      </c>
      <c r="M220">
        <v>209</v>
      </c>
      <c r="O220">
        <v>7.8</v>
      </c>
      <c r="P220">
        <v>393000</v>
      </c>
    </row>
    <row r="221" spans="1:16" x14ac:dyDescent="0.25">
      <c r="A221" t="s">
        <v>625</v>
      </c>
      <c r="B221">
        <v>1</v>
      </c>
      <c r="C221">
        <v>98</v>
      </c>
      <c r="D221">
        <v>97</v>
      </c>
      <c r="E221" s="1" t="s">
        <v>384</v>
      </c>
      <c r="F221">
        <v>1993</v>
      </c>
      <c r="G221" t="s">
        <v>587</v>
      </c>
      <c r="H221">
        <v>96065768</v>
      </c>
      <c r="I221">
        <v>1389</v>
      </c>
      <c r="J221" t="s">
        <v>385</v>
      </c>
      <c r="K221" t="s">
        <v>625</v>
      </c>
      <c r="L221">
        <v>1993</v>
      </c>
      <c r="M221">
        <v>195</v>
      </c>
      <c r="N221" t="s">
        <v>20</v>
      </c>
      <c r="O221">
        <v>9</v>
      </c>
      <c r="P221">
        <v>1360761</v>
      </c>
    </row>
  </sheetData>
  <autoFilter ref="A1:P221" xr:uid="{65A95D30-F1CD-4807-A023-26D0F57F9DF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Belokurows (Data Quality PT)</dc:creator>
  <cp:lastModifiedBy>Rafael Belokurows (Data Quality PT)</cp:lastModifiedBy>
  <dcterms:created xsi:type="dcterms:W3CDTF">2023-01-26T18:09:59Z</dcterms:created>
  <dcterms:modified xsi:type="dcterms:W3CDTF">2023-01-27T20:39:23Z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41da7a-79c1-417c-b408-16c0bfe99fca_Enabled">
    <vt:lpwstr>true</vt:lpwstr>
  </property>
  <property fmtid="{D5CDD505-2E9C-101B-9397-08002B2CF9AE}" pid="3" name="MSIP_Label_3741da7a-79c1-417c-b408-16c0bfe99fca_SetDate">
    <vt:lpwstr>2023-01-26T18:32:32Z</vt:lpwstr>
  </property>
  <property fmtid="{D5CDD505-2E9C-101B-9397-08002B2CF9AE}" pid="4" name="MSIP_Label_3741da7a-79c1-417c-b408-16c0bfe99fca_Method">
    <vt:lpwstr>Standard</vt:lpwstr>
  </property>
  <property fmtid="{D5CDD505-2E9C-101B-9397-08002B2CF9AE}" pid="5" name="MSIP_Label_3741da7a-79c1-417c-b408-16c0bfe99fca_Name">
    <vt:lpwstr>Internal Only - Amber</vt:lpwstr>
  </property>
  <property fmtid="{D5CDD505-2E9C-101B-9397-08002B2CF9AE}" pid="6" name="MSIP_Label_3741da7a-79c1-417c-b408-16c0bfe99fca_SiteId">
    <vt:lpwstr>1e355c04-e0a4-42ed-8e2d-7351591f0ef1</vt:lpwstr>
  </property>
  <property fmtid="{D5CDD505-2E9C-101B-9397-08002B2CF9AE}" pid="7" name="MSIP_Label_3741da7a-79c1-417c-b408-16c0bfe99fca_ActionId">
    <vt:lpwstr>349bca90-0646-4b6f-bff2-06ae5b373b88</vt:lpwstr>
  </property>
  <property fmtid="{D5CDD505-2E9C-101B-9397-08002B2CF9AE}" pid="8" name="MSIP_Label_3741da7a-79c1-417c-b408-16c0bfe99fca_ContentBits">
    <vt:lpwstr>0</vt:lpwstr>
  </property>
</Properties>
</file>