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an\Documents\stupid ideas\Fantasy Battle Character Sheets\"/>
    </mc:Choice>
  </mc:AlternateContent>
  <bookViews>
    <workbookView xWindow="0" yWindow="0" windowWidth="28800" windowHeight="12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20" i="1"/>
  <c r="J20" i="1" s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T3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R3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6" i="1"/>
  <c r="F16" i="1"/>
  <c r="C20" i="1"/>
  <c r="B20" i="1"/>
  <c r="G19" i="1" l="1"/>
  <c r="F19" i="1"/>
  <c r="F18" i="1"/>
  <c r="G18" i="1"/>
  <c r="G17" i="1"/>
  <c r="F17" i="1"/>
  <c r="G16" i="1"/>
  <c r="G15" i="1"/>
  <c r="F15" i="1"/>
  <c r="G14" i="1"/>
  <c r="F14" i="1"/>
  <c r="G13" i="1"/>
  <c r="F13" i="1"/>
  <c r="G12" i="1"/>
  <c r="F12" i="1"/>
  <c r="G11" i="1"/>
  <c r="F11" i="1"/>
  <c r="F10" i="1"/>
  <c r="G10" i="1"/>
  <c r="G9" i="1"/>
  <c r="F9" i="1"/>
  <c r="F8" i="1"/>
  <c r="G8" i="1"/>
  <c r="G7" i="1"/>
  <c r="F7" i="1"/>
  <c r="F6" i="1"/>
  <c r="G6" i="1"/>
  <c r="G5" i="1"/>
  <c r="F5" i="1"/>
  <c r="D20" i="1"/>
  <c r="G20" i="1" l="1"/>
  <c r="F20" i="1"/>
  <c r="E20" i="1"/>
  <c r="W3" i="1" l="1"/>
  <c r="Y3" i="1" s="1"/>
</calcChain>
</file>

<file path=xl/sharedStrings.xml><?xml version="1.0" encoding="utf-8"?>
<sst xmlns="http://schemas.openxmlformats.org/spreadsheetml/2006/main" count="66" uniqueCount="26">
  <si>
    <t>Time</t>
  </si>
  <si>
    <t>Povo Chegar</t>
  </si>
  <si>
    <t>Tempo por Turno</t>
  </si>
  <si>
    <t>Subtotal</t>
  </si>
  <si>
    <t>Total</t>
  </si>
  <si>
    <t>-</t>
  </si>
  <si>
    <t>h</t>
  </si>
  <si>
    <t>min</t>
  </si>
  <si>
    <t>Explicar combate, iniciativa, etc.</t>
  </si>
  <si>
    <t>introduzir personagens</t>
  </si>
  <si>
    <t>introdução: taverna</t>
  </si>
  <si>
    <t>lore dump: a caminho da fazenda</t>
  </si>
  <si>
    <t>Quest Start: CSI farm</t>
  </si>
  <si>
    <t>Fight: Lobo na clareira</t>
  </si>
  <si>
    <t>Fight: Owlbear e lobos</t>
  </si>
  <si>
    <t>Entrada da Mina</t>
  </si>
  <si>
    <t>Boss: Rai, Zhen, Berg</t>
  </si>
  <si>
    <t>In Combat (Turns)</t>
  </si>
  <si>
    <t>max</t>
  </si>
  <si>
    <t>Outside Combat (Min)</t>
  </si>
  <si>
    <t>Post-fight: Owlbear e lobos</t>
  </si>
  <si>
    <t>Pre-Boss: Rai, Zhen, Berg</t>
  </si>
  <si>
    <t>Epilogue</t>
  </si>
  <si>
    <t>Hour/Min</t>
  </si>
  <si>
    <t>%</t>
  </si>
  <si>
    <t>Predicted Time Since Start of Session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</si>
</sst>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</cellStyleXfs>
  <cellXfs count="66">
    <xf numFmtId="0" fontId="0" fillId="0" borderId="0" xfId="0"/>
    <xf numFmtId="0" fontId="1" fillId="5" borderId="0" xfId="4" applyBorder="1"/>
    <xf numFmtId="0" fontId="1" fillId="4" borderId="0" xfId="3" applyBorder="1"/>
    <xf numFmtId="0" fontId="1" fillId="5" borderId="5" xfId="4" applyBorder="1"/>
    <xf numFmtId="0" fontId="1" fillId="4" borderId="6" xfId="3" applyBorder="1"/>
    <xf numFmtId="0" fontId="1" fillId="4" borderId="8" xfId="3" applyBorder="1"/>
    <xf numFmtId="0" fontId="1" fillId="4" borderId="9" xfId="3" applyBorder="1"/>
    <xf numFmtId="0" fontId="1" fillId="4" borderId="5" xfId="3" applyBorder="1"/>
    <xf numFmtId="0" fontId="1" fillId="4" borderId="7" xfId="3" applyBorder="1"/>
    <xf numFmtId="0" fontId="3" fillId="6" borderId="10" xfId="5" applyBorder="1"/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6" borderId="7" xfId="5" applyBorder="1" applyAlignment="1">
      <alignment horizontal="right"/>
    </xf>
    <xf numFmtId="0" fontId="3" fillId="6" borderId="8" xfId="5" applyBorder="1" applyAlignment="1">
      <alignment horizontal="right"/>
    </xf>
    <xf numFmtId="0" fontId="1" fillId="5" borderId="6" xfId="4" applyBorder="1"/>
    <xf numFmtId="0" fontId="1" fillId="8" borderId="5" xfId="7" applyBorder="1" applyAlignment="1">
      <alignment vertical="top" wrapText="1"/>
    </xf>
    <xf numFmtId="0" fontId="1" fillId="9" borderId="5" xfId="8" applyBorder="1" applyAlignment="1">
      <alignment vertical="top" wrapText="1"/>
    </xf>
    <xf numFmtId="0" fontId="1" fillId="8" borderId="7" xfId="7" applyBorder="1" applyAlignment="1">
      <alignment vertical="top" wrapText="1"/>
    </xf>
    <xf numFmtId="0" fontId="0" fillId="8" borderId="5" xfId="7" applyFont="1" applyBorder="1" applyAlignment="1">
      <alignment vertical="top" wrapText="1"/>
    </xf>
    <xf numFmtId="0" fontId="0" fillId="9" borderId="5" xfId="8" applyFont="1" applyBorder="1" applyAlignment="1">
      <alignment vertical="top" wrapText="1"/>
    </xf>
    <xf numFmtId="0" fontId="3" fillId="6" borderId="8" xfId="5" applyBorder="1" applyAlignment="1"/>
    <xf numFmtId="0" fontId="1" fillId="4" borderId="14" xfId="3" applyBorder="1" applyAlignment="1"/>
    <xf numFmtId="0" fontId="1" fillId="5" borderId="14" xfId="4" applyBorder="1" applyAlignment="1"/>
    <xf numFmtId="0" fontId="1" fillId="5" borderId="14" xfId="4" applyBorder="1"/>
    <xf numFmtId="0" fontId="1" fillId="4" borderId="14" xfId="3" applyBorder="1"/>
    <xf numFmtId="0" fontId="1" fillId="4" borderId="15" xfId="3" applyBorder="1"/>
    <xf numFmtId="0" fontId="1" fillId="4" borderId="15" xfId="3" applyBorder="1" applyAlignment="1"/>
    <xf numFmtId="0" fontId="3" fillId="6" borderId="9" xfId="5" applyBorder="1" applyAlignment="1">
      <alignment horizontal="right"/>
    </xf>
    <xf numFmtId="0" fontId="3" fillId="10" borderId="7" xfId="9" applyBorder="1" applyAlignment="1">
      <alignment horizontal="center" vertical="center"/>
    </xf>
    <xf numFmtId="0" fontId="3" fillId="10" borderId="15" xfId="9" applyBorder="1" applyAlignment="1">
      <alignment horizontal="center" vertical="center"/>
    </xf>
    <xf numFmtId="0" fontId="3" fillId="10" borderId="8" xfId="9" applyBorder="1" applyAlignment="1">
      <alignment horizontal="center" vertical="center"/>
    </xf>
    <xf numFmtId="0" fontId="3" fillId="10" borderId="9" xfId="9" applyBorder="1" applyAlignment="1">
      <alignment horizontal="center" vertical="center"/>
    </xf>
    <xf numFmtId="0" fontId="3" fillId="7" borderId="10" xfId="6" applyBorder="1"/>
    <xf numFmtId="0" fontId="3" fillId="7" borderId="11" xfId="6" applyBorder="1"/>
    <xf numFmtId="0" fontId="3" fillId="7" borderId="12" xfId="6" applyBorder="1"/>
    <xf numFmtId="0" fontId="7" fillId="9" borderId="0" xfId="8" applyFont="1" applyBorder="1"/>
    <xf numFmtId="0" fontId="7" fillId="9" borderId="6" xfId="8" applyFont="1" applyBorder="1"/>
    <xf numFmtId="0" fontId="7" fillId="10" borderId="0" xfId="9" applyFont="1" applyBorder="1"/>
    <xf numFmtId="0" fontId="7" fillId="10" borderId="6" xfId="9" applyFont="1" applyBorder="1"/>
    <xf numFmtId="0" fontId="1" fillId="9" borderId="2" xfId="8" applyBorder="1"/>
    <xf numFmtId="0" fontId="7" fillId="9" borderId="3" xfId="8" applyFont="1" applyBorder="1"/>
    <xf numFmtId="0" fontId="7" fillId="9" borderId="4" xfId="8" applyFont="1" applyBorder="1"/>
    <xf numFmtId="0" fontId="7" fillId="10" borderId="5" xfId="9" applyFont="1" applyBorder="1"/>
    <xf numFmtId="0" fontId="1" fillId="9" borderId="5" xfId="8" applyBorder="1"/>
    <xf numFmtId="0" fontId="7" fillId="9" borderId="16" xfId="8" applyFont="1" applyBorder="1" applyAlignment="1">
      <alignment horizontal="left"/>
    </xf>
    <xf numFmtId="0" fontId="7" fillId="10" borderId="14" xfId="9" applyFont="1" applyBorder="1" applyAlignment="1">
      <alignment horizontal="left"/>
    </xf>
    <xf numFmtId="0" fontId="7" fillId="9" borderId="14" xfId="8" applyFont="1" applyBorder="1" applyAlignment="1">
      <alignment horizontal="left"/>
    </xf>
    <xf numFmtId="0" fontId="3" fillId="7" borderId="13" xfId="6" applyBorder="1" applyAlignment="1">
      <alignment horizontal="left"/>
    </xf>
    <xf numFmtId="0" fontId="5" fillId="2" borderId="0" xfId="1" applyFont="1" applyAlignment="1">
      <alignment vertical="center"/>
    </xf>
    <xf numFmtId="0" fontId="6" fillId="2" borderId="0" xfId="1" applyFont="1" applyAlignment="1">
      <alignment vertical="center"/>
    </xf>
    <xf numFmtId="0" fontId="3" fillId="10" borderId="7" xfId="9" applyBorder="1" applyAlignment="1">
      <alignment horizontal="center"/>
    </xf>
    <xf numFmtId="0" fontId="3" fillId="10" borderId="8" xfId="9" applyBorder="1" applyAlignment="1">
      <alignment horizontal="center"/>
    </xf>
    <xf numFmtId="0" fontId="3" fillId="7" borderId="2" xfId="6" applyBorder="1" applyAlignment="1">
      <alignment horizontal="center"/>
    </xf>
    <xf numFmtId="0" fontId="3" fillId="7" borderId="3" xfId="6" applyBorder="1" applyAlignment="1">
      <alignment horizontal="center"/>
    </xf>
    <xf numFmtId="0" fontId="3" fillId="7" borderId="4" xfId="6" applyBorder="1" applyAlignment="1">
      <alignment horizontal="center"/>
    </xf>
    <xf numFmtId="0" fontId="3" fillId="3" borderId="17" xfId="2" applyBorder="1" applyAlignment="1">
      <alignment horizontal="center"/>
    </xf>
    <xf numFmtId="0" fontId="3" fillId="3" borderId="18" xfId="2" applyBorder="1" applyAlignment="1">
      <alignment horizontal="center"/>
    </xf>
    <xf numFmtId="0" fontId="3" fillId="3" borderId="10" xfId="2" applyBorder="1" applyAlignment="1">
      <alignment horizontal="center" vertical="center" wrapText="1"/>
    </xf>
    <xf numFmtId="0" fontId="3" fillId="3" borderId="13" xfId="2" applyBorder="1" applyAlignment="1">
      <alignment horizontal="center" vertical="center" wrapText="1"/>
    </xf>
    <xf numFmtId="0" fontId="3" fillId="3" borderId="11" xfId="2" applyBorder="1" applyAlignment="1">
      <alignment horizontal="center" vertical="center" wrapText="1"/>
    </xf>
    <xf numFmtId="0" fontId="3" fillId="3" borderId="19" xfId="2" applyBorder="1" applyAlignment="1">
      <alignment horizontal="center" vertical="center"/>
    </xf>
    <xf numFmtId="0" fontId="3" fillId="3" borderId="12" xfId="2" applyBorder="1" applyAlignment="1">
      <alignment horizontal="center" vertical="center"/>
    </xf>
    <xf numFmtId="0" fontId="3" fillId="3" borderId="10" xfId="2" applyBorder="1" applyAlignment="1">
      <alignment horizontal="center" wrapText="1"/>
    </xf>
    <xf numFmtId="0" fontId="3" fillId="3" borderId="11" xfId="2" applyBorder="1" applyAlignment="1">
      <alignment horizontal="center" wrapText="1"/>
    </xf>
    <xf numFmtId="0" fontId="3" fillId="3" borderId="12" xfId="2" applyBorder="1" applyAlignment="1">
      <alignment horizontal="center" wrapText="1"/>
    </xf>
  </cellXfs>
  <cellStyles count="10">
    <cellStyle name="20% - Accent1" xfId="3" builtinId="30"/>
    <cellStyle name="20% - Accent5" xfId="7" builtinId="46"/>
    <cellStyle name="40% - Accent1" xfId="4" builtinId="31"/>
    <cellStyle name="40% - Accent5" xfId="8" builtinId="47"/>
    <cellStyle name="60% - Accent1" xfId="5" builtinId="32"/>
    <cellStyle name="60% - Accent5" xfId="9" builtinId="48"/>
    <cellStyle name="Accent1" xfId="2" builtinId="29"/>
    <cellStyle name="Accent5" xfId="6" builtinId="4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19.42578125" bestFit="1" customWidth="1"/>
    <col min="2" max="2" width="6.7109375" customWidth="1"/>
    <col min="3" max="3" width="8.28515625" customWidth="1"/>
    <col min="4" max="4" width="9.7109375" customWidth="1"/>
    <col min="5" max="5" width="8.7109375" customWidth="1"/>
    <col min="6" max="6" width="7.42578125" customWidth="1"/>
    <col min="7" max="7" width="4.7109375" bestFit="1" customWidth="1"/>
    <col min="8" max="8" width="2.140625" bestFit="1" customWidth="1"/>
    <col min="9" max="9" width="1.85546875" customWidth="1"/>
    <col min="10" max="10" width="3.28515625" customWidth="1"/>
    <col min="11" max="11" width="4.28515625" customWidth="1"/>
    <col min="12" max="12" width="6.42578125" customWidth="1"/>
    <col min="13" max="14" width="22.85546875" bestFit="1" customWidth="1"/>
    <col min="15" max="15" width="4" bestFit="1" customWidth="1"/>
    <col min="16" max="17" width="11" bestFit="1" customWidth="1"/>
    <col min="18" max="19" width="4" bestFit="1" customWidth="1"/>
    <col min="20" max="20" width="6.140625" bestFit="1" customWidth="1"/>
    <col min="21" max="21" width="8.7109375" bestFit="1" customWidth="1"/>
    <col min="22" max="22" width="3" bestFit="1" customWidth="1"/>
    <col min="23" max="23" width="3.85546875" bestFit="1" customWidth="1"/>
    <col min="24" max="24" width="4" bestFit="1" customWidth="1"/>
    <col min="25" max="25" width="6.140625" bestFit="1" customWidth="1"/>
    <col min="26" max="26" width="8.7109375" bestFit="1" customWidth="1"/>
  </cols>
  <sheetData>
    <row r="1" spans="1:26" ht="15.75" thickBot="1" x14ac:dyDescent="0.3"/>
    <row r="2" spans="1:26" ht="15.75" thickBot="1" x14ac:dyDescent="0.3">
      <c r="A2" s="53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26" ht="45" customHeight="1" thickBot="1" x14ac:dyDescent="0.3">
      <c r="A3" s="56"/>
      <c r="B3" s="58" t="s">
        <v>17</v>
      </c>
      <c r="C3" s="59"/>
      <c r="D3" s="60" t="s">
        <v>19</v>
      </c>
      <c r="E3" s="59"/>
      <c r="F3" s="61" t="s">
        <v>4</v>
      </c>
      <c r="G3" s="62"/>
      <c r="H3" s="63" t="s">
        <v>25</v>
      </c>
      <c r="I3" s="64"/>
      <c r="J3" s="64"/>
      <c r="K3" s="64"/>
      <c r="L3" s="65"/>
      <c r="N3" s="49" t="s">
        <v>2</v>
      </c>
      <c r="O3" s="50">
        <v>8</v>
      </c>
      <c r="Q3" s="12" t="s">
        <v>4</v>
      </c>
      <c r="R3" s="10">
        <f>_xlfn.FLOOR.MATH((F20)/60)</f>
        <v>4</v>
      </c>
      <c r="S3" s="10" t="s">
        <v>6</v>
      </c>
      <c r="T3" s="10">
        <f>(F20)-(R3*60)</f>
        <v>52</v>
      </c>
      <c r="U3" s="10" t="s">
        <v>7</v>
      </c>
      <c r="V3" s="10" t="s">
        <v>5</v>
      </c>
      <c r="W3" s="10">
        <f>_xlfn.FLOOR.MATH((G20)/60)</f>
        <v>6</v>
      </c>
      <c r="X3" s="10" t="s">
        <v>6</v>
      </c>
      <c r="Y3" s="10">
        <f>(G20)-(W3*60)</f>
        <v>17</v>
      </c>
      <c r="Z3" s="11" t="s">
        <v>7</v>
      </c>
    </row>
    <row r="4" spans="1:26" ht="15.75" customHeight="1" thickBot="1" x14ac:dyDescent="0.3">
      <c r="A4" s="57"/>
      <c r="B4" s="29" t="s">
        <v>7</v>
      </c>
      <c r="C4" s="30" t="s">
        <v>18</v>
      </c>
      <c r="D4" s="31" t="s">
        <v>7</v>
      </c>
      <c r="E4" s="30" t="s">
        <v>18</v>
      </c>
      <c r="F4" s="31" t="s">
        <v>7</v>
      </c>
      <c r="G4" s="32" t="s">
        <v>18</v>
      </c>
      <c r="H4" s="51" t="s">
        <v>23</v>
      </c>
      <c r="I4" s="52"/>
      <c r="J4" s="52"/>
      <c r="K4" s="52"/>
      <c r="L4" s="32" t="s">
        <v>24</v>
      </c>
    </row>
    <row r="5" spans="1:26" x14ac:dyDescent="0.25">
      <c r="A5" s="16" t="s">
        <v>1</v>
      </c>
      <c r="B5" s="7"/>
      <c r="C5" s="22"/>
      <c r="D5" s="2">
        <v>5</v>
      </c>
      <c r="E5" s="25">
        <v>15</v>
      </c>
      <c r="F5" s="2">
        <f>D5 + B5 * O3</f>
        <v>5</v>
      </c>
      <c r="G5" s="4">
        <f>E5 + C5 * O3</f>
        <v>15</v>
      </c>
      <c r="H5" s="40">
        <v>0</v>
      </c>
      <c r="I5" s="41" t="s">
        <v>6</v>
      </c>
      <c r="J5" s="41">
        <v>0</v>
      </c>
      <c r="K5" s="45" t="s">
        <v>7</v>
      </c>
      <c r="L5" s="42">
        <v>0</v>
      </c>
    </row>
    <row r="6" spans="1:26" ht="30" x14ac:dyDescent="0.25">
      <c r="A6" s="17" t="s">
        <v>8</v>
      </c>
      <c r="B6" s="3"/>
      <c r="C6" s="23"/>
      <c r="D6" s="1">
        <v>15</v>
      </c>
      <c r="E6" s="24">
        <v>20</v>
      </c>
      <c r="F6" s="1">
        <f>D6 + B6 * O3</f>
        <v>15</v>
      </c>
      <c r="G6" s="15">
        <f>E6 + C6 * O3</f>
        <v>20</v>
      </c>
      <c r="H6" s="43">
        <f>_xlfn.FLOOR.MATH((SUM(F5:G5)/2)/60)</f>
        <v>0</v>
      </c>
      <c r="I6" s="38" t="s">
        <v>6</v>
      </c>
      <c r="J6" s="38">
        <f>_xlfn.FLOOR.MATH(SUM(F5:G5)/2- H6*60)</f>
        <v>10</v>
      </c>
      <c r="K6" s="46" t="s">
        <v>7</v>
      </c>
      <c r="L6" s="39">
        <f>ROUND((F5+G5)/(F20+G20)*100, 1)</f>
        <v>3</v>
      </c>
    </row>
    <row r="7" spans="1:26" ht="30" x14ac:dyDescent="0.25">
      <c r="A7" s="16" t="s">
        <v>9</v>
      </c>
      <c r="B7" s="7"/>
      <c r="C7" s="22"/>
      <c r="D7" s="2">
        <v>12</v>
      </c>
      <c r="E7" s="25">
        <v>12</v>
      </c>
      <c r="F7" s="2">
        <f>D7 + B7 * O3</f>
        <v>12</v>
      </c>
      <c r="G7" s="4">
        <f>E7 + C7 * O3</f>
        <v>12</v>
      </c>
      <c r="H7" s="44">
        <f>_xlfn.FLOOR.MATH((SUM(F5:G6)/2)/60)</f>
        <v>0</v>
      </c>
      <c r="I7" s="36" t="s">
        <v>6</v>
      </c>
      <c r="J7" s="36">
        <f>_xlfn.FLOOR.MATH(SUM(F5:G6)/2- H7*60)</f>
        <v>27</v>
      </c>
      <c r="K7" s="47" t="s">
        <v>7</v>
      </c>
      <c r="L7" s="37">
        <f>ROUND((F6+G6)/(F20+G20)*100, 1) + L6</f>
        <v>8.1999999999999993</v>
      </c>
    </row>
    <row r="8" spans="1:26" x14ac:dyDescent="0.25">
      <c r="A8" s="17" t="s">
        <v>10</v>
      </c>
      <c r="B8" s="3"/>
      <c r="C8" s="23"/>
      <c r="D8" s="1">
        <v>9</v>
      </c>
      <c r="E8" s="24">
        <v>12</v>
      </c>
      <c r="F8" s="1">
        <f>D8 + B8 * O3</f>
        <v>9</v>
      </c>
      <c r="G8" s="15">
        <f>E8 + C8 * O3</f>
        <v>12</v>
      </c>
      <c r="H8" s="43">
        <f>_xlfn.FLOOR.MATH((SUM(F5:G7)/2)/60)</f>
        <v>0</v>
      </c>
      <c r="I8" s="38" t="s">
        <v>6</v>
      </c>
      <c r="J8" s="38">
        <f>_xlfn.FLOOR.MATH(SUM(F5:G7)/2- H8*60)</f>
        <v>39</v>
      </c>
      <c r="K8" s="46" t="s">
        <v>7</v>
      </c>
      <c r="L8" s="39">
        <f>ROUND((F7+G7)/(F20+G20)*100, 1) + L7</f>
        <v>11.799999999999999</v>
      </c>
    </row>
    <row r="9" spans="1:26" ht="30" x14ac:dyDescent="0.25">
      <c r="A9" s="19" t="s">
        <v>11</v>
      </c>
      <c r="B9" s="7"/>
      <c r="C9" s="22"/>
      <c r="D9" s="2">
        <v>16</v>
      </c>
      <c r="E9" s="25">
        <v>19</v>
      </c>
      <c r="F9" s="2">
        <f>D9 + B9 * O3</f>
        <v>16</v>
      </c>
      <c r="G9" s="4">
        <f>E9 + C9 * O3</f>
        <v>19</v>
      </c>
      <c r="H9" s="44">
        <f>_xlfn.FLOOR.MATH((SUM(F5:G8)/2)/60)</f>
        <v>0</v>
      </c>
      <c r="I9" s="36" t="s">
        <v>6</v>
      </c>
      <c r="J9" s="36">
        <f>_xlfn.FLOOR.MATH(SUM(F5:G8)/2- H9*60)</f>
        <v>50</v>
      </c>
      <c r="K9" s="47" t="s">
        <v>7</v>
      </c>
      <c r="L9" s="37">
        <f>ROUND((F8+G8)/(F20+G20)*100, 1) + L8</f>
        <v>14.899999999999999</v>
      </c>
    </row>
    <row r="10" spans="1:26" ht="15" customHeight="1" x14ac:dyDescent="0.25">
      <c r="A10" s="20" t="s">
        <v>12</v>
      </c>
      <c r="B10" s="3"/>
      <c r="C10" s="23"/>
      <c r="D10" s="1">
        <v>12</v>
      </c>
      <c r="E10" s="24">
        <v>16</v>
      </c>
      <c r="F10" s="1">
        <f>D10 + B10 * O3</f>
        <v>12</v>
      </c>
      <c r="G10" s="15">
        <f>E10 + C10 * O3</f>
        <v>16</v>
      </c>
      <c r="H10" s="43">
        <f>_xlfn.FLOOR.MATH((SUM(F5:G9)/2)/60)</f>
        <v>1</v>
      </c>
      <c r="I10" s="38" t="s">
        <v>6</v>
      </c>
      <c r="J10" s="38">
        <f>_xlfn.FLOOR.MATH(SUM(F5:G9)/2- H10*60)</f>
        <v>7</v>
      </c>
      <c r="K10" s="46" t="s">
        <v>7</v>
      </c>
      <c r="L10" s="39">
        <f>ROUND((F9+G9)/(F20+G20)*100, 1) + L9</f>
        <v>20.099999999999998</v>
      </c>
    </row>
    <row r="11" spans="1:26" ht="30" x14ac:dyDescent="0.25">
      <c r="A11" s="19" t="s">
        <v>13</v>
      </c>
      <c r="B11" s="7">
        <v>1.5</v>
      </c>
      <c r="C11" s="22">
        <v>2.5</v>
      </c>
      <c r="D11" s="2"/>
      <c r="E11" s="25"/>
      <c r="F11" s="2">
        <f>D11 + B11 * O3</f>
        <v>12</v>
      </c>
      <c r="G11" s="4">
        <f>E11 + C11 * O3</f>
        <v>20</v>
      </c>
      <c r="H11" s="44">
        <f>_xlfn.FLOOR.MATH((SUM(F5:G10)/2)/60)</f>
        <v>1</v>
      </c>
      <c r="I11" s="36" t="s">
        <v>6</v>
      </c>
      <c r="J11" s="36">
        <f>_xlfn.FLOOR.MATH(SUM(F5:G10)/2- H11*60)</f>
        <v>21</v>
      </c>
      <c r="K11" s="47" t="s">
        <v>7</v>
      </c>
      <c r="L11" s="37">
        <f>ROUND((F10+G10)/(F20+G20)*100, 1) + L10</f>
        <v>24.299999999999997</v>
      </c>
    </row>
    <row r="12" spans="1:26" ht="30" x14ac:dyDescent="0.25">
      <c r="A12" s="20" t="s">
        <v>14</v>
      </c>
      <c r="B12" s="3">
        <v>4.5</v>
      </c>
      <c r="C12" s="23">
        <v>6</v>
      </c>
      <c r="D12" s="1"/>
      <c r="E12" s="24"/>
      <c r="F12" s="1">
        <f>D12 + B12 * O3</f>
        <v>36</v>
      </c>
      <c r="G12" s="15">
        <f>E12 + C12 * O3</f>
        <v>48</v>
      </c>
      <c r="H12" s="43">
        <f>_xlfn.FLOOR.MATH((SUM(F5:G11)/2)/60)</f>
        <v>1</v>
      </c>
      <c r="I12" s="38" t="s">
        <v>6</v>
      </c>
      <c r="J12" s="38">
        <f>_xlfn.FLOOR.MATH(SUM(F5:G11)/2- H12*60)</f>
        <v>37</v>
      </c>
      <c r="K12" s="46" t="s">
        <v>7</v>
      </c>
      <c r="L12" s="39">
        <f>ROUND((F11+G11)/(F20+G20)*100, 1) + L11</f>
        <v>29.099999999999998</v>
      </c>
    </row>
    <row r="13" spans="1:26" ht="30" x14ac:dyDescent="0.25">
      <c r="A13" s="19" t="s">
        <v>20</v>
      </c>
      <c r="B13" s="7"/>
      <c r="C13" s="22"/>
      <c r="D13" s="2">
        <v>10</v>
      </c>
      <c r="E13" s="25">
        <v>12</v>
      </c>
      <c r="F13" s="2">
        <f>D13 + B13 * O3</f>
        <v>10</v>
      </c>
      <c r="G13" s="4">
        <f>E13 + C13 * O3</f>
        <v>12</v>
      </c>
      <c r="H13" s="44">
        <f>_xlfn.FLOOR.MATH((SUM(F5:G12)/2)/60)</f>
        <v>2</v>
      </c>
      <c r="I13" s="36" t="s">
        <v>6</v>
      </c>
      <c r="J13" s="36">
        <f>_xlfn.FLOOR.MATH(SUM(F5:G12)/2- H13*60)</f>
        <v>19</v>
      </c>
      <c r="K13" s="47" t="s">
        <v>7</v>
      </c>
      <c r="L13" s="37">
        <f>ROUND((F12+G12)/(F20+G20)*100, 1) + L12</f>
        <v>41.699999999999996</v>
      </c>
    </row>
    <row r="14" spans="1:26" x14ac:dyDescent="0.25">
      <c r="A14" s="20" t="s">
        <v>15</v>
      </c>
      <c r="B14" s="3"/>
      <c r="C14" s="23"/>
      <c r="D14" s="1">
        <v>10</v>
      </c>
      <c r="E14" s="24">
        <v>13</v>
      </c>
      <c r="F14" s="1">
        <f>D14 + B14 * O3</f>
        <v>10</v>
      </c>
      <c r="G14" s="15">
        <f>E14 + C14 * O3</f>
        <v>13</v>
      </c>
      <c r="H14" s="43">
        <f>_xlfn.FLOOR.MATH((SUM(F5:G13)/2)/60)</f>
        <v>2</v>
      </c>
      <c r="I14" s="38" t="s">
        <v>6</v>
      </c>
      <c r="J14" s="38">
        <f>_xlfn.FLOOR.MATH(SUM(F5:G13)/2- H14*60)</f>
        <v>30</v>
      </c>
      <c r="K14" s="46" t="s">
        <v>7</v>
      </c>
      <c r="L14" s="39">
        <f>ROUND((F13+G13)/(F20+G20)*100, 1) + L13</f>
        <v>44.999999999999993</v>
      </c>
    </row>
    <row r="15" spans="1:26" ht="30" x14ac:dyDescent="0.25">
      <c r="A15" s="19" t="s">
        <v>21</v>
      </c>
      <c r="B15" s="7"/>
      <c r="C15" s="22"/>
      <c r="D15" s="2">
        <v>18</v>
      </c>
      <c r="E15" s="25">
        <v>22</v>
      </c>
      <c r="F15" s="2">
        <f>D15 + B15 * O3</f>
        <v>18</v>
      </c>
      <c r="G15" s="4">
        <f>E15 + C15 * O3</f>
        <v>22</v>
      </c>
      <c r="H15" s="44">
        <f>_xlfn.FLOOR.MATH((SUM(F5:G14)/2)/60)</f>
        <v>2</v>
      </c>
      <c r="I15" s="36" t="s">
        <v>6</v>
      </c>
      <c r="J15" s="36">
        <f>_xlfn.FLOOR.MATH(SUM(F5:G14)/2- H15*60)</f>
        <v>42</v>
      </c>
      <c r="K15" s="47" t="s">
        <v>7</v>
      </c>
      <c r="L15" s="37">
        <f>ROUND((F14+G14)/(F20+G20)*100, 1) + L14</f>
        <v>48.399999999999991</v>
      </c>
    </row>
    <row r="16" spans="1:26" x14ac:dyDescent="0.25">
      <c r="A16" s="17" t="s">
        <v>16</v>
      </c>
      <c r="B16" s="3">
        <v>14</v>
      </c>
      <c r="C16" s="23">
        <v>17</v>
      </c>
      <c r="D16" s="1">
        <v>10</v>
      </c>
      <c r="E16" s="24">
        <v>13</v>
      </c>
      <c r="F16" s="1">
        <f>D16 + B16 * O3</f>
        <v>122</v>
      </c>
      <c r="G16" s="15">
        <f>E16 + C16 * O3</f>
        <v>149</v>
      </c>
      <c r="H16" s="43">
        <f>_xlfn.FLOOR.MATH((SUM(F5:G15)/2)/60)</f>
        <v>3</v>
      </c>
      <c r="I16" s="38" t="s">
        <v>6</v>
      </c>
      <c r="J16" s="38">
        <f>_xlfn.FLOOR.MATH(SUM(F5:G15)/2- H16*60)</f>
        <v>2</v>
      </c>
      <c r="K16" s="46" t="s">
        <v>7</v>
      </c>
      <c r="L16" s="39">
        <f>ROUND((F15+G15)/(F20+G20)*100, 1) + L15</f>
        <v>54.399999999999991</v>
      </c>
    </row>
    <row r="17" spans="1:12" x14ac:dyDescent="0.25">
      <c r="A17" s="19" t="s">
        <v>22</v>
      </c>
      <c r="B17" s="7"/>
      <c r="C17" s="22"/>
      <c r="D17" s="2">
        <v>15</v>
      </c>
      <c r="E17" s="25">
        <v>19</v>
      </c>
      <c r="F17" s="2">
        <f>D17 + B17 * O3</f>
        <v>15</v>
      </c>
      <c r="G17" s="4">
        <f>E17 + C17 * O3</f>
        <v>19</v>
      </c>
      <c r="H17" s="44">
        <f>_xlfn.FLOOR.MATH((SUM(F5:G16)/2)/60)</f>
        <v>5</v>
      </c>
      <c r="I17" s="36" t="s">
        <v>6</v>
      </c>
      <c r="J17" s="36">
        <f>_xlfn.FLOOR.MATH(SUM(F5:G16)/2- H17*60)</f>
        <v>17</v>
      </c>
      <c r="K17" s="47" t="s">
        <v>7</v>
      </c>
      <c r="L17" s="37">
        <f>ROUND((F16+G16)/(F20+G20)*100, 1) + L16</f>
        <v>94.899999999999991</v>
      </c>
    </row>
    <row r="18" spans="1:12" x14ac:dyDescent="0.25">
      <c r="A18" s="17"/>
      <c r="B18" s="3"/>
      <c r="C18" s="23"/>
      <c r="D18" s="1"/>
      <c r="E18" s="24"/>
      <c r="F18" s="1">
        <f>D18 + B18 * O3</f>
        <v>0</v>
      </c>
      <c r="G18" s="15">
        <f>E18 + C18 * O3</f>
        <v>0</v>
      </c>
      <c r="H18" s="43">
        <f>_xlfn.FLOOR.MATH((SUM(F5:G17)/2)/60)</f>
        <v>5</v>
      </c>
      <c r="I18" s="38" t="s">
        <v>6</v>
      </c>
      <c r="J18" s="38">
        <f>_xlfn.FLOOR.MATH(SUM(F5:G17)/2- H18*60)</f>
        <v>34</v>
      </c>
      <c r="K18" s="46" t="s">
        <v>7</v>
      </c>
      <c r="L18" s="39">
        <f>ROUND((F17+G17)/(F20+G20)*100, 1) + L17</f>
        <v>99.999999999999986</v>
      </c>
    </row>
    <row r="19" spans="1:12" ht="15.75" thickBot="1" x14ac:dyDescent="0.3">
      <c r="A19" s="18"/>
      <c r="B19" s="8"/>
      <c r="C19" s="27"/>
      <c r="D19" s="5"/>
      <c r="E19" s="26"/>
      <c r="F19" s="5">
        <f>D19 + B19 * O3</f>
        <v>0</v>
      </c>
      <c r="G19" s="6">
        <f>E19 + C19 * O3</f>
        <v>0</v>
      </c>
      <c r="H19" s="44">
        <f>_xlfn.FLOOR.MATH((SUM(F5:G18)/2)/60)</f>
        <v>5</v>
      </c>
      <c r="I19" s="36" t="s">
        <v>6</v>
      </c>
      <c r="J19" s="36">
        <f>_xlfn.FLOOR.MATH(SUM(F5:G18)/2- H19*60)</f>
        <v>34</v>
      </c>
      <c r="K19" s="47" t="s">
        <v>7</v>
      </c>
      <c r="L19" s="37">
        <f>ROUND((F18+G18)/(F20+G20)*100, 1) + L18</f>
        <v>99.999999999999986</v>
      </c>
    </row>
    <row r="20" spans="1:12" ht="15.75" thickBot="1" x14ac:dyDescent="0.3">
      <c r="A20" s="9" t="s">
        <v>3</v>
      </c>
      <c r="B20" s="13">
        <f t="shared" ref="B20:G20" si="0">SUM(B5:B19)</f>
        <v>20</v>
      </c>
      <c r="C20" s="21">
        <f t="shared" si="0"/>
        <v>25.5</v>
      </c>
      <c r="D20" s="14">
        <f t="shared" si="0"/>
        <v>132</v>
      </c>
      <c r="E20" s="14">
        <f t="shared" si="0"/>
        <v>173</v>
      </c>
      <c r="F20" s="14">
        <f t="shared" si="0"/>
        <v>292</v>
      </c>
      <c r="G20" s="28">
        <f t="shared" si="0"/>
        <v>377</v>
      </c>
      <c r="H20" s="33">
        <f>_xlfn.FLOOR.MATH((SUM(F5:G19)/2)/60)</f>
        <v>5</v>
      </c>
      <c r="I20" s="34" t="s">
        <v>6</v>
      </c>
      <c r="J20" s="34">
        <f>_xlfn.FLOOR.MATH(SUM(F5:G19)/2- H20*60)</f>
        <v>34</v>
      </c>
      <c r="K20" s="48" t="s">
        <v>7</v>
      </c>
      <c r="L20" s="35">
        <f>ROUND((F19+G19)/(F20+G20)*100, 1) + L19</f>
        <v>99.999999999999986</v>
      </c>
    </row>
  </sheetData>
  <mergeCells count="7">
    <mergeCell ref="H4:K4"/>
    <mergeCell ref="A2:L2"/>
    <mergeCell ref="A3:A4"/>
    <mergeCell ref="B3:C3"/>
    <mergeCell ref="D3:E3"/>
    <mergeCell ref="F3:G3"/>
    <mergeCell ref="H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Ragan</dc:creator>
  <cp:lastModifiedBy>Ragan</cp:lastModifiedBy>
  <dcterms:created xsi:type="dcterms:W3CDTF">2018-02-07T20:17:36Z</dcterms:created>
  <dcterms:modified xsi:type="dcterms:W3CDTF">2018-02-10T02:35:00Z</dcterms:modified>
</cp:coreProperties>
</file>